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6300\Desktop\2015~2020\2021학년도 안경광학과\협조전\교육혁신지원센터\교육과정개발2차 서류\"/>
    </mc:Choice>
  </mc:AlternateContent>
  <bookViews>
    <workbookView xWindow="0" yWindow="0" windowWidth="22650" windowHeight="9015" tabRatio="721"/>
  </bookViews>
  <sheets>
    <sheet name="3년제 과정 구성표" sheetId="1" r:id="rId1"/>
    <sheet name="3년제 과정 대비표" sheetId="2" r:id="rId2"/>
  </sheets>
  <definedNames>
    <definedName name="_xlnm.Print_Area" localSheetId="0">'3년제 과정 구성표'!$A$1:$Z$61</definedName>
    <definedName name="_xlnm.Print_Area" localSheetId="1">'3년제 과정 대비표'!#REF!</definedName>
  </definedNames>
  <calcPr calcId="162913"/>
</workbook>
</file>

<file path=xl/calcChain.xml><?xml version="1.0" encoding="utf-8"?>
<calcChain xmlns="http://schemas.openxmlformats.org/spreadsheetml/2006/main">
  <c r="K132" i="2" l="1"/>
  <c r="H132" i="2"/>
  <c r="G132" i="2"/>
  <c r="F132" i="2"/>
  <c r="K131" i="2"/>
  <c r="J131" i="2"/>
  <c r="J132" i="2" s="1"/>
  <c r="I131" i="2"/>
  <c r="I132" i="2" s="1"/>
  <c r="K112" i="2"/>
  <c r="K113" i="2" s="1"/>
  <c r="J112" i="2"/>
  <c r="J113" i="2" s="1"/>
  <c r="I112" i="2"/>
  <c r="K95" i="2"/>
  <c r="J95" i="2"/>
  <c r="I95" i="2"/>
  <c r="K72" i="2"/>
  <c r="J72" i="2"/>
  <c r="I72" i="2"/>
  <c r="K51" i="2"/>
  <c r="K35" i="2"/>
  <c r="J35" i="2"/>
  <c r="J51" i="2" s="1"/>
  <c r="I35" i="2"/>
  <c r="I51" i="2" s="1"/>
  <c r="K30" i="2"/>
  <c r="J30" i="2"/>
  <c r="I30" i="2"/>
  <c r="W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Y50" i="1"/>
  <c r="X50" i="1"/>
  <c r="Z49" i="1"/>
  <c r="Y49" i="1"/>
  <c r="X49" i="1"/>
  <c r="Z48" i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W16" i="1"/>
  <c r="V16" i="1"/>
  <c r="V59" i="1" s="1"/>
  <c r="U16" i="1"/>
  <c r="T16" i="1"/>
  <c r="T59" i="1" s="1"/>
  <c r="S16" i="1"/>
  <c r="R16" i="1"/>
  <c r="R59" i="1" s="1"/>
  <c r="Q16" i="1"/>
  <c r="P16" i="1"/>
  <c r="P59" i="1" s="1"/>
  <c r="O16" i="1"/>
  <c r="O59" i="1" s="1"/>
  <c r="N16" i="1"/>
  <c r="N59" i="1" s="1"/>
  <c r="M16" i="1"/>
  <c r="L16" i="1"/>
  <c r="L59" i="1" s="1"/>
  <c r="K16" i="1"/>
  <c r="J16" i="1"/>
  <c r="J59" i="1" s="1"/>
  <c r="I16" i="1"/>
  <c r="I59" i="1" s="1"/>
  <c r="H16" i="1"/>
  <c r="H59" i="1" s="1"/>
  <c r="G16" i="1"/>
  <c r="G59" i="1" s="1"/>
  <c r="F16" i="1"/>
  <c r="F59" i="1" s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K59" i="1" l="1"/>
  <c r="S59" i="1"/>
  <c r="M59" i="1"/>
  <c r="Q59" i="1"/>
  <c r="U59" i="1"/>
  <c r="Y58" i="1"/>
  <c r="X58" i="1"/>
  <c r="Y16" i="1"/>
  <c r="Z58" i="1"/>
  <c r="Z16" i="1"/>
  <c r="Z59" i="1" s="1"/>
  <c r="X16" i="1"/>
  <c r="X59" i="1" s="1"/>
  <c r="Y59" i="1" l="1"/>
</calcChain>
</file>

<file path=xl/sharedStrings.xml><?xml version="1.0" encoding="utf-8"?>
<sst xmlns="http://schemas.openxmlformats.org/spreadsheetml/2006/main" count="355" uniqueCount="143">
  <si>
    <t>안경사실무AtoZ 응용(Optometrist Practice AtoZ Application)</t>
  </si>
  <si>
    <t>취업∙창업준비실무(Employment · Entrepreneurship practices )</t>
  </si>
  <si>
    <t xml:space="preserve">안경사실무AtoZ 기본(Optometrist Practice AtoZ Foundation) </t>
  </si>
  <si>
    <t>캡스톤디자인(Capstondesign)</t>
  </si>
  <si>
    <t>현장실습(Clinical Practice)</t>
  </si>
  <si>
    <t>일반화학(General Chemistry)</t>
  </si>
  <si>
    <t>물리광학(Physical Optics)</t>
  </si>
  <si>
    <t>산업체요구분석을 통해 새로 도출된 교과목</t>
  </si>
  <si>
    <t>학과명(전공명/과정명) : 안경광학과</t>
  </si>
  <si>
    <t>안경학개론 응용(Introduction to Optometry Application)</t>
  </si>
  <si>
    <t>안경학개론 기본(Introduction to Optometry Foundation)</t>
  </si>
  <si>
    <t>자각적굴절검사 응용(Subjective Refraction Application)</t>
  </si>
  <si>
    <t>자각적굴절검사 기본(Subjective Refraction Foundation)</t>
  </si>
  <si>
    <t>안경조제가공학 응용(Ophthalmic Dispensing Application)</t>
  </si>
  <si>
    <t>안경조제가공학 기본(Ophthalmic Dispensing Foundation)</t>
  </si>
  <si>
    <t>옵토메트리실습 응용(Optometrist Practice Application)</t>
  </si>
  <si>
    <t>전공</t>
  </si>
  <si>
    <t>선택</t>
  </si>
  <si>
    <t>자격증</t>
  </si>
  <si>
    <t>학점</t>
  </si>
  <si>
    <t>창의</t>
  </si>
  <si>
    <t>이론</t>
  </si>
  <si>
    <t>학기</t>
  </si>
  <si>
    <t>총계</t>
  </si>
  <si>
    <t>필수</t>
  </si>
  <si>
    <t>시간</t>
  </si>
  <si>
    <t>인성</t>
  </si>
  <si>
    <t>학년</t>
  </si>
  <si>
    <t>2학기</t>
  </si>
  <si>
    <t>1학기</t>
  </si>
  <si>
    <t>구분</t>
  </si>
  <si>
    <t>실습</t>
  </si>
  <si>
    <t>계</t>
  </si>
  <si>
    <t>소계</t>
  </si>
  <si>
    <t>피팅 및 조정실습(Fitting and adjustment Practice)</t>
  </si>
  <si>
    <t>안경조제가공학 실무(Ophthalmic Dispensing Practice)</t>
  </si>
  <si>
    <t>안광학기기 기본(Optometric Instrument Foundation)</t>
  </si>
  <si>
    <t>안광학기기 응용(Optometric Instrument Application)</t>
  </si>
  <si>
    <t>대학생활과 진로탐색(College life and Career Search)</t>
  </si>
  <si>
    <t>안경사윤리와 의료법(Optician Ethics and Medical Law)</t>
  </si>
  <si>
    <t>안경조제가공학 기초(Ophthalmic Dispensing Basics)</t>
  </si>
  <si>
    <t>안경재료학 기본(Optometric Materials Foundation)</t>
  </si>
  <si>
    <t>안경재료학 응용(Optometric Materials Application)</t>
  </si>
  <si>
    <t>옵토메트리실습 기본(Optometrist Practice Foundation)</t>
  </si>
  <si>
    <t>기초물리실험(Basic Physics Experiment)</t>
  </si>
  <si>
    <t>콘택트렌즈학 실무(Contact Lens Practice)</t>
  </si>
  <si>
    <t>안경광학 기본(Ocular Optics Foundation)</t>
  </si>
  <si>
    <t>안경광학 응용(Ocular Optics Application)</t>
  </si>
  <si>
    <t>안질환 기본(Ocular Disease Foundation)</t>
  </si>
  <si>
    <t>콘택트렌즈학 응용(Contact Lens Application)</t>
  </si>
  <si>
    <t>콘택트렌즈학 기본(Contact Lens Foundation)</t>
  </si>
  <si>
    <t xml:space="preserve">콘택트렌즈학 기본(Contact Lens Foundation) </t>
  </si>
  <si>
    <t>안질환 응용(Ocular Disease Application)</t>
  </si>
  <si>
    <t>기초물리(Basic Physics)</t>
  </si>
  <si>
    <t>2020~2022학년도 교육과정</t>
  </si>
  <si>
    <t>2021~2023 학년도 교육과정</t>
  </si>
  <si>
    <t>2021~2023 교육과정(3년제)</t>
  </si>
  <si>
    <t>2021~2023학년도 교육과정</t>
  </si>
  <si>
    <t>2학기로 운영하던 것을 1학기로 축소하여 과목명 변경</t>
  </si>
  <si>
    <t>타각적굴절검사(Objective Refraction)</t>
  </si>
  <si>
    <t>콘택트렌즈학 기초(Contact Lens Basics)</t>
  </si>
  <si>
    <t>안경광학 기초(Ocular Optics Basics)</t>
  </si>
  <si>
    <t>안경광학 실무(Ocular Optics Practice)</t>
  </si>
  <si>
    <t>의사소통능력(Communication Ability)</t>
  </si>
  <si>
    <t>창업과 상품지식(Entrepreneurship and Optical Goods Information)</t>
  </si>
  <si>
    <t>자각적굴절검사 응용(Subjective Refraction Foundation Application)</t>
  </si>
  <si>
    <t>기하광학 기본(Geometrical Optics Foundation)</t>
  </si>
  <si>
    <t xml:space="preserve">안경사실무AtoZ (Optometrist Practice AtoZ) </t>
  </si>
  <si>
    <t xml:space="preserve">안경사실무AtoZ(Optometrist Practice AtoZ) </t>
  </si>
  <si>
    <t>기하광학 응용(Geometrical Optics Application)</t>
  </si>
  <si>
    <t>시기해부생리학 응용(Ocular Anatomy application)</t>
  </si>
  <si>
    <t>양안시검사 응용(Binocular Vision Application)</t>
  </si>
  <si>
    <t>양안시검사 기본(Binocular Vision Foundation)</t>
  </si>
  <si>
    <t>시기해부생리학 기본(Ocular Anatomy Foundation)</t>
  </si>
  <si>
    <t>전공 개설학점 계</t>
  </si>
  <si>
    <t>전공필수 개설학점</t>
  </si>
  <si>
    <r>
      <rPr>
        <sz val="9"/>
        <color rgb="FF000000"/>
        <rFont val="맑은 고딕"/>
        <family val="3"/>
        <charset val="129"/>
      </rPr>
      <t>교과목명</t>
    </r>
    <r>
      <rPr>
        <sz val="9"/>
        <color rgb="FF0000FF"/>
        <rFont val="맑은 고딕"/>
        <family val="3"/>
        <charset val="129"/>
      </rPr>
      <t>(영문명)</t>
    </r>
  </si>
  <si>
    <t xml:space="preserve"> 총 개설학점 계</t>
  </si>
  <si>
    <t>교과
구분
1)</t>
  </si>
  <si>
    <t>교양
·
직업
기초</t>
  </si>
  <si>
    <t>교양교육실 배정</t>
  </si>
  <si>
    <t>자유선택교양교과</t>
  </si>
  <si>
    <t>전공선택 개설학점</t>
  </si>
  <si>
    <t>전공
 ·
현장
중심</t>
  </si>
  <si>
    <t>대학생활과 진로탐색</t>
  </si>
  <si>
    <t>전문직과 리더쉽</t>
  </si>
  <si>
    <t>전공 
·
현장
중심</t>
  </si>
  <si>
    <t>대학이념교과목 신설</t>
  </si>
  <si>
    <t>개발•개편의 근거</t>
  </si>
  <si>
    <t>전공·
NCS 과목수</t>
  </si>
  <si>
    <t>교양·직업기초 계</t>
  </si>
  <si>
    <t>교과목명
(영문명)</t>
  </si>
  <si>
    <t>교양·직업
기초학점</t>
  </si>
  <si>
    <t>전공·현장중심 계</t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</si>
  <si>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</si>
  <si>
    <t>3 학 년</t>
  </si>
  <si>
    <t>합   계</t>
  </si>
  <si>
    <t>2 학 년</t>
  </si>
  <si>
    <t>총
개설
학점</t>
  </si>
  <si>
    <t>학기 계</t>
  </si>
  <si>
    <t>실천적인성Ⅲ</t>
  </si>
  <si>
    <t>1 학 년</t>
  </si>
  <si>
    <t>실천적인성Ⅰ</t>
  </si>
  <si>
    <t>취업창업</t>
  </si>
  <si>
    <t>대학생활</t>
  </si>
  <si>
    <t>실천적인성Ⅳ</t>
  </si>
  <si>
    <t>교과목
코드</t>
  </si>
  <si>
    <t>과목폐지</t>
  </si>
  <si>
    <t>과목
구분</t>
  </si>
  <si>
    <t>취업/창업</t>
  </si>
  <si>
    <t>전공학점</t>
  </si>
  <si>
    <t>실천적인성Ⅱ</t>
  </si>
  <si>
    <t>교양 C과목</t>
  </si>
  <si>
    <t>캡스톤디자인</t>
  </si>
  <si>
    <t>이수
구분</t>
  </si>
  <si>
    <t>자격증/취창업</t>
  </si>
  <si>
    <t>복합교과</t>
  </si>
  <si>
    <t>교양 D과목</t>
  </si>
  <si>
    <t>직업기초능력</t>
  </si>
  <si>
    <t>의사소통능력</t>
  </si>
  <si>
    <t>교양 A과목</t>
  </si>
  <si>
    <t>자격증/주문식</t>
  </si>
  <si>
    <t>전체과목수</t>
  </si>
  <si>
    <t>교양 B과목</t>
  </si>
  <si>
    <t>학점▪시수변경</t>
  </si>
  <si>
    <t>과목명 변경</t>
  </si>
  <si>
    <t>대학이념교과목</t>
  </si>
  <si>
    <t>93(현장실습 3학점 포함)</t>
  </si>
  <si>
    <t>직무역량과 관계가 낮아 폐지</t>
  </si>
  <si>
    <t>교양·
직업기초 과목수</t>
  </si>
  <si>
    <t>교양·직업기초 개설학점</t>
  </si>
  <si>
    <t>전공·
현장중심 과목수</t>
  </si>
  <si>
    <t>2021~2023 교육과정</t>
  </si>
  <si>
    <t>교양·직업기초 개설학점 계</t>
  </si>
  <si>
    <t>3학년 2학기→1학기로 변경</t>
  </si>
  <si>
    <t>인재양성유형명 : 안경사유형</t>
  </si>
  <si>
    <t xml:space="preserve">안경수학(Optical Mathematics) </t>
  </si>
  <si>
    <t>의료관계법규(Medical Related Law)</t>
  </si>
  <si>
    <t>안경수학(Optical Mathematics)</t>
  </si>
  <si>
    <t>인성실천</t>
    <phoneticPr fontId="12" type="noConversion"/>
  </si>
  <si>
    <t>인성함양</t>
    <phoneticPr fontId="12" type="noConversion"/>
  </si>
  <si>
    <t>국제인성</t>
    <phoneticPr fontId="12" type="noConversion"/>
  </si>
  <si>
    <t>인성과생활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</si>
</sst>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AEDD2"/>
        <bgColor indexed="64"/>
      </patternFill>
    </fill>
  </fills>
  <borders count="67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5" fillId="0" borderId="5" xfId="2" applyFont="1" applyFill="1" applyBorder="1" applyAlignment="1">
      <alignment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0" borderId="6" xfId="6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3" fillId="0" borderId="13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1" xfId="4" applyFont="1" applyFill="1" applyBorder="1" applyAlignment="1">
      <alignment horizontal="center" vertical="center"/>
    </xf>
    <xf numFmtId="0" fontId="4" fillId="2" borderId="6" xfId="4" applyFont="1" applyFill="1" applyBorder="1">
      <alignment vertical="center"/>
    </xf>
    <xf numFmtId="0" fontId="6" fillId="3" borderId="6" xfId="4" applyFont="1" applyFill="1" applyBorder="1">
      <alignment vertical="center"/>
    </xf>
    <xf numFmtId="0" fontId="6" fillId="3" borderId="22" xfId="4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4" fillId="0" borderId="31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0" borderId="43" xfId="6" applyFont="1" applyBorder="1" applyAlignment="1">
      <alignment horizontal="center" vertical="center"/>
    </xf>
    <xf numFmtId="0" fontId="4" fillId="0" borderId="16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 shrinkToFit="1"/>
    </xf>
    <xf numFmtId="0" fontId="4" fillId="2" borderId="8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6" borderId="22" xfId="4" applyFont="1" applyFill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4" fillId="7" borderId="8" xfId="4" applyFont="1" applyFill="1" applyBorder="1" applyAlignment="1">
      <alignment horizontal="center" vertical="center"/>
    </xf>
    <xf numFmtId="0" fontId="6" fillId="8" borderId="6" xfId="4" applyFont="1" applyFill="1" applyBorder="1">
      <alignment vertical="center"/>
    </xf>
    <xf numFmtId="0" fontId="6" fillId="8" borderId="8" xfId="4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6" borderId="61" xfId="4" applyFont="1" applyFill="1" applyBorder="1" applyAlignment="1">
      <alignment horizontal="center" vertical="center"/>
    </xf>
    <xf numFmtId="0" fontId="4" fillId="6" borderId="6" xfId="4" applyFont="1" applyFill="1" applyBorder="1" applyAlignment="1">
      <alignment horizontal="center" vertical="center"/>
    </xf>
    <xf numFmtId="0" fontId="4" fillId="6" borderId="7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0" borderId="62" xfId="4" applyFont="1" applyBorder="1" applyAlignment="1">
      <alignment horizontal="center" vertical="center"/>
    </xf>
    <xf numFmtId="0" fontId="4" fillId="0" borderId="63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4" fillId="0" borderId="64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45" xfId="4" applyFont="1" applyBorder="1" applyAlignment="1">
      <alignment horizontal="center" vertical="center"/>
    </xf>
    <xf numFmtId="0" fontId="4" fillId="0" borderId="64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3" borderId="60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6" borderId="21" xfId="4" applyFont="1" applyFill="1" applyBorder="1" applyAlignment="1">
      <alignment horizontal="center" vertical="center"/>
    </xf>
    <xf numFmtId="0" fontId="4" fillId="6" borderId="14" xfId="4" applyFont="1" applyFill="1" applyBorder="1" applyAlignment="1">
      <alignment horizontal="center" vertical="center"/>
    </xf>
    <xf numFmtId="0" fontId="4" fillId="0" borderId="32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 shrinkToFit="1"/>
    </xf>
    <xf numFmtId="0" fontId="4" fillId="0" borderId="33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4" fillId="0" borderId="8" xfId="4" applyFont="1" applyBorder="1" applyAlignment="1">
      <alignment horizontal="center" vertical="center"/>
    </xf>
    <xf numFmtId="0" fontId="4" fillId="2" borderId="17" xfId="4" applyFont="1" applyFill="1" applyBorder="1" applyAlignment="1">
      <alignment horizontal="center" vertical="center"/>
    </xf>
    <xf numFmtId="0" fontId="4" fillId="2" borderId="46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16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shrinkToFit="1"/>
    </xf>
    <xf numFmtId="0" fontId="4" fillId="0" borderId="46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6" borderId="21" xfId="4" applyFont="1" applyFill="1" applyBorder="1" applyAlignment="1">
      <alignment horizontal="center" vertical="center" wrapText="1"/>
    </xf>
    <xf numFmtId="0" fontId="4" fillId="6" borderId="14" xfId="4" applyFont="1" applyFill="1" applyBorder="1" applyAlignment="1">
      <alignment horizontal="center" vertical="center" wrapText="1"/>
    </xf>
    <xf numFmtId="0" fontId="4" fillId="6" borderId="21" xfId="4" applyFont="1" applyFill="1" applyBorder="1" applyAlignment="1">
      <alignment horizontal="center" vertical="center" shrinkToFit="1"/>
    </xf>
    <xf numFmtId="0" fontId="4" fillId="6" borderId="14" xfId="4" applyFont="1" applyFill="1" applyBorder="1" applyAlignment="1">
      <alignment horizontal="center" vertical="center" shrinkToFit="1"/>
    </xf>
    <xf numFmtId="0" fontId="4" fillId="2" borderId="54" xfId="4" applyFont="1" applyFill="1" applyBorder="1" applyAlignment="1">
      <alignment horizontal="center" vertical="center"/>
    </xf>
    <xf numFmtId="0" fontId="4" fillId="2" borderId="55" xfId="4" applyFont="1" applyFill="1" applyBorder="1" applyAlignment="1">
      <alignment horizontal="center" vertical="center"/>
    </xf>
    <xf numFmtId="0" fontId="4" fillId="2" borderId="56" xfId="4" applyFont="1" applyFill="1" applyBorder="1" applyAlignment="1">
      <alignment horizontal="center" vertical="center"/>
    </xf>
    <xf numFmtId="0" fontId="6" fillId="3" borderId="57" xfId="4" applyFont="1" applyFill="1" applyBorder="1" applyAlignment="1">
      <alignment horizontal="center" vertical="center"/>
    </xf>
    <xf numFmtId="0" fontId="6" fillId="3" borderId="58" xfId="4" applyFont="1" applyFill="1" applyBorder="1" applyAlignment="1">
      <alignment horizontal="center" vertical="center"/>
    </xf>
    <xf numFmtId="0" fontId="6" fillId="3" borderId="59" xfId="4" applyFont="1" applyFill="1" applyBorder="1" applyAlignment="1">
      <alignment horizontal="center" vertical="center"/>
    </xf>
    <xf numFmtId="0" fontId="4" fillId="0" borderId="44" xfId="4" applyFont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0" fontId="4" fillId="6" borderId="21" xfId="4" quotePrefix="1" applyFont="1" applyFill="1" applyBorder="1" applyAlignment="1">
      <alignment horizontal="center" vertical="center"/>
    </xf>
    <xf numFmtId="0" fontId="4" fillId="6" borderId="22" xfId="4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6" fillId="3" borderId="46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4" fillId="0" borderId="8" xfId="4" applyNumberFormat="1" applyFont="1" applyFill="1" applyBorder="1" applyAlignment="1" applyProtection="1">
      <alignment horizontal="center" vertical="center" wrapText="1"/>
    </xf>
    <xf numFmtId="0" fontId="8" fillId="0" borderId="52" xfId="8" applyFont="1" applyBorder="1" applyAlignment="1">
      <alignment horizontal="center" vertical="center"/>
    </xf>
    <xf numFmtId="0" fontId="8" fillId="0" borderId="46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4" fillId="6" borderId="53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46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47" xfId="5" applyFont="1" applyBorder="1" applyAlignment="1">
      <alignment horizontal="center" vertical="center" wrapText="1"/>
    </xf>
    <xf numFmtId="0" fontId="4" fillId="0" borderId="48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6" fillId="3" borderId="47" xfId="5" applyFont="1" applyFill="1" applyBorder="1" applyAlignment="1">
      <alignment horizontal="center" vertical="center" wrapText="1"/>
    </xf>
    <xf numFmtId="0" fontId="6" fillId="3" borderId="48" xfId="5" applyFont="1" applyFill="1" applyBorder="1" applyAlignment="1">
      <alignment horizontal="center" vertical="center"/>
    </xf>
    <xf numFmtId="0" fontId="6" fillId="3" borderId="49" xfId="5" applyFont="1" applyFill="1" applyBorder="1" applyAlignment="1">
      <alignment horizontal="center" vertical="center"/>
    </xf>
    <xf numFmtId="0" fontId="6" fillId="3" borderId="50" xfId="5" applyFont="1" applyFill="1" applyBorder="1" applyAlignment="1">
      <alignment horizontal="center" vertical="center"/>
    </xf>
    <xf numFmtId="0" fontId="6" fillId="3" borderId="46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 wrapText="1"/>
    </xf>
    <xf numFmtId="0" fontId="6" fillId="3" borderId="51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8" fillId="0" borderId="17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구성표">
    <pageSetUpPr fitToPage="1"/>
  </sheetPr>
  <dimension ref="A1:Z61"/>
  <sheetViews>
    <sheetView tabSelected="1" view="pageBreakPreview" zoomScale="70" zoomScaleSheetLayoutView="70" workbookViewId="0">
      <selection activeCell="A61" sqref="A61:Z61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47.44140625" style="1" customWidth="1"/>
    <col min="5" max="5" width="14.21875" style="55" bestFit="1" customWidth="1"/>
    <col min="6" max="17" width="4.6640625" style="1" bestFit="1" customWidth="1"/>
    <col min="18" max="23" width="4.6640625" style="55" bestFit="1" customWidth="1"/>
    <col min="24" max="26" width="4.6640625" style="1" bestFit="1" customWidth="1"/>
    <col min="27" max="16384" width="8.88671875" style="1"/>
  </cols>
  <sheetData>
    <row r="1" spans="1:26" s="2" customFormat="1" ht="16.5" customHeight="1" x14ac:dyDescent="0.15">
      <c r="A1" s="152" t="s">
        <v>8</v>
      </c>
      <c r="B1" s="152"/>
      <c r="C1" s="152"/>
      <c r="D1" s="152"/>
      <c r="E1" s="152"/>
      <c r="F1" s="153" t="s">
        <v>135</v>
      </c>
      <c r="G1" s="153"/>
      <c r="H1" s="153"/>
      <c r="I1" s="153"/>
      <c r="J1" s="153"/>
      <c r="K1" s="153"/>
      <c r="L1" s="153"/>
      <c r="M1" s="153"/>
      <c r="N1" s="153"/>
      <c r="O1" s="154" t="s">
        <v>132</v>
      </c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6.5" customHeight="1" x14ac:dyDescent="0.15">
      <c r="A2" s="155" t="s">
        <v>30</v>
      </c>
      <c r="B2" s="146"/>
      <c r="C2" s="146" t="s">
        <v>106</v>
      </c>
      <c r="D2" s="146" t="s">
        <v>91</v>
      </c>
      <c r="E2" s="157" t="s">
        <v>78</v>
      </c>
      <c r="F2" s="155" t="s">
        <v>101</v>
      </c>
      <c r="G2" s="146"/>
      <c r="H2" s="146"/>
      <c r="I2" s="146"/>
      <c r="J2" s="146"/>
      <c r="K2" s="160"/>
      <c r="L2" s="155" t="s">
        <v>97</v>
      </c>
      <c r="M2" s="161"/>
      <c r="N2" s="146"/>
      <c r="O2" s="146"/>
      <c r="P2" s="146"/>
      <c r="Q2" s="160"/>
      <c r="R2" s="144" t="s">
        <v>95</v>
      </c>
      <c r="S2" s="145"/>
      <c r="T2" s="146"/>
      <c r="U2" s="146"/>
      <c r="V2" s="146"/>
      <c r="W2" s="147"/>
      <c r="X2" s="155" t="s">
        <v>32</v>
      </c>
      <c r="Y2" s="146"/>
      <c r="Z2" s="160"/>
    </row>
    <row r="3" spans="1:26" ht="16.5" customHeight="1" x14ac:dyDescent="0.15">
      <c r="A3" s="156"/>
      <c r="B3" s="150"/>
      <c r="C3" s="150"/>
      <c r="D3" s="150"/>
      <c r="E3" s="158"/>
      <c r="F3" s="156" t="s">
        <v>29</v>
      </c>
      <c r="G3" s="150"/>
      <c r="H3" s="150"/>
      <c r="I3" s="150" t="s">
        <v>28</v>
      </c>
      <c r="J3" s="150"/>
      <c r="K3" s="162"/>
      <c r="L3" s="156" t="s">
        <v>29</v>
      </c>
      <c r="M3" s="163"/>
      <c r="N3" s="150"/>
      <c r="O3" s="150" t="s">
        <v>28</v>
      </c>
      <c r="P3" s="150"/>
      <c r="Q3" s="162"/>
      <c r="R3" s="148" t="s">
        <v>29</v>
      </c>
      <c r="S3" s="149"/>
      <c r="T3" s="150"/>
      <c r="U3" s="150" t="s">
        <v>28</v>
      </c>
      <c r="V3" s="150"/>
      <c r="W3" s="151"/>
      <c r="X3" s="156"/>
      <c r="Y3" s="150"/>
      <c r="Z3" s="162"/>
    </row>
    <row r="4" spans="1:26" ht="16.5" customHeight="1" x14ac:dyDescent="0.15">
      <c r="A4" s="156"/>
      <c r="B4" s="150"/>
      <c r="C4" s="150"/>
      <c r="D4" s="150"/>
      <c r="E4" s="159"/>
      <c r="F4" s="35" t="s">
        <v>19</v>
      </c>
      <c r="G4" s="8" t="s">
        <v>21</v>
      </c>
      <c r="H4" s="8" t="s">
        <v>31</v>
      </c>
      <c r="I4" s="8" t="s">
        <v>19</v>
      </c>
      <c r="J4" s="8" t="s">
        <v>21</v>
      </c>
      <c r="K4" s="34" t="s">
        <v>31</v>
      </c>
      <c r="L4" s="35" t="s">
        <v>19</v>
      </c>
      <c r="M4" s="8" t="s">
        <v>21</v>
      </c>
      <c r="N4" s="8" t="s">
        <v>31</v>
      </c>
      <c r="O4" s="8" t="s">
        <v>19</v>
      </c>
      <c r="P4" s="8" t="s">
        <v>21</v>
      </c>
      <c r="Q4" s="34" t="s">
        <v>31</v>
      </c>
      <c r="R4" s="32" t="s">
        <v>19</v>
      </c>
      <c r="S4" s="8" t="s">
        <v>21</v>
      </c>
      <c r="T4" s="8" t="s">
        <v>31</v>
      </c>
      <c r="U4" s="8" t="s">
        <v>19</v>
      </c>
      <c r="V4" s="8" t="s">
        <v>21</v>
      </c>
      <c r="W4" s="41" t="s">
        <v>31</v>
      </c>
      <c r="X4" s="35" t="s">
        <v>19</v>
      </c>
      <c r="Y4" s="8" t="s">
        <v>21</v>
      </c>
      <c r="Z4" s="34" t="s">
        <v>31</v>
      </c>
    </row>
    <row r="5" spans="1:26" ht="16.5" customHeight="1" x14ac:dyDescent="0.15">
      <c r="A5" s="165" t="s">
        <v>79</v>
      </c>
      <c r="B5" s="173" t="s">
        <v>24</v>
      </c>
      <c r="C5" s="10"/>
      <c r="D5" s="9" t="s">
        <v>84</v>
      </c>
      <c r="E5" s="115" t="s">
        <v>104</v>
      </c>
      <c r="F5" s="11">
        <v>1</v>
      </c>
      <c r="G5" s="10">
        <v>1</v>
      </c>
      <c r="H5" s="10">
        <v>0</v>
      </c>
      <c r="I5" s="10"/>
      <c r="J5" s="10"/>
      <c r="K5" s="17"/>
      <c r="L5" s="14"/>
      <c r="M5" s="10"/>
      <c r="N5" s="10"/>
      <c r="O5" s="12"/>
      <c r="P5" s="13"/>
      <c r="Q5" s="15"/>
      <c r="R5" s="14"/>
      <c r="S5" s="10"/>
      <c r="T5" s="10"/>
      <c r="U5" s="125"/>
      <c r="V5" s="13"/>
      <c r="W5" s="116"/>
      <c r="X5" s="36">
        <f t="shared" ref="X5:X15" si="0">SUM(F5,I5,L5,O5,R5,U5)</f>
        <v>1</v>
      </c>
      <c r="Y5" s="13">
        <f t="shared" ref="Y5:Y15" si="1">SUM(G5,J5,M5,P5,S5,V5)</f>
        <v>1</v>
      </c>
      <c r="Z5" s="15">
        <f t="shared" ref="Z5:Z15" si="2">SUM(H5,K5,N5,Q5,T5,W5)</f>
        <v>0</v>
      </c>
    </row>
    <row r="6" spans="1:26" ht="16.5" customHeight="1" x14ac:dyDescent="0.15">
      <c r="A6" s="165"/>
      <c r="B6" s="174"/>
      <c r="C6" s="54"/>
      <c r="D6" s="40" t="s">
        <v>139</v>
      </c>
      <c r="E6" s="117" t="s">
        <v>26</v>
      </c>
      <c r="F6" s="11">
        <v>1</v>
      </c>
      <c r="G6" s="10">
        <v>1</v>
      </c>
      <c r="H6" s="10">
        <v>0</v>
      </c>
      <c r="I6" s="10"/>
      <c r="J6" s="10"/>
      <c r="K6" s="17"/>
      <c r="L6" s="14"/>
      <c r="M6" s="10"/>
      <c r="N6" s="10"/>
      <c r="O6" s="12"/>
      <c r="P6" s="13"/>
      <c r="Q6" s="15"/>
      <c r="R6" s="14"/>
      <c r="S6" s="10"/>
      <c r="T6" s="10"/>
      <c r="U6" s="125"/>
      <c r="V6" s="13"/>
      <c r="W6" s="116"/>
      <c r="X6" s="36">
        <f t="shared" si="0"/>
        <v>1</v>
      </c>
      <c r="Y6" s="13">
        <f t="shared" si="1"/>
        <v>1</v>
      </c>
      <c r="Z6" s="15">
        <f t="shared" si="2"/>
        <v>0</v>
      </c>
    </row>
    <row r="7" spans="1:26" ht="16.5" customHeight="1" x14ac:dyDescent="0.15">
      <c r="A7" s="165"/>
      <c r="B7" s="174"/>
      <c r="C7" s="54"/>
      <c r="D7" s="40" t="s">
        <v>140</v>
      </c>
      <c r="E7" s="117" t="s">
        <v>26</v>
      </c>
      <c r="F7" s="11"/>
      <c r="G7" s="10"/>
      <c r="H7" s="10"/>
      <c r="I7" s="10">
        <v>1</v>
      </c>
      <c r="J7" s="10">
        <v>1</v>
      </c>
      <c r="K7" s="17">
        <v>0</v>
      </c>
      <c r="L7" s="14"/>
      <c r="M7" s="10"/>
      <c r="N7" s="10"/>
      <c r="O7" s="12"/>
      <c r="P7" s="13"/>
      <c r="Q7" s="15"/>
      <c r="R7" s="14"/>
      <c r="S7" s="10"/>
      <c r="T7" s="10"/>
      <c r="U7" s="125"/>
      <c r="V7" s="13"/>
      <c r="W7" s="116"/>
      <c r="X7" s="36">
        <f t="shared" si="0"/>
        <v>1</v>
      </c>
      <c r="Y7" s="13">
        <f t="shared" si="1"/>
        <v>1</v>
      </c>
      <c r="Z7" s="15">
        <f t="shared" si="2"/>
        <v>0</v>
      </c>
    </row>
    <row r="8" spans="1:26" ht="16.5" customHeight="1" x14ac:dyDescent="0.15">
      <c r="A8" s="165"/>
      <c r="B8" s="174"/>
      <c r="C8" s="118"/>
      <c r="D8" s="119" t="s">
        <v>141</v>
      </c>
      <c r="E8" s="120" t="s">
        <v>26</v>
      </c>
      <c r="F8" s="121"/>
      <c r="G8" s="10"/>
      <c r="H8" s="10"/>
      <c r="I8" s="10"/>
      <c r="J8" s="10"/>
      <c r="K8" s="17"/>
      <c r="L8" s="14">
        <v>1</v>
      </c>
      <c r="M8" s="10">
        <v>1</v>
      </c>
      <c r="N8" s="10">
        <v>0</v>
      </c>
      <c r="O8" s="12"/>
      <c r="P8" s="13"/>
      <c r="Q8" s="15"/>
      <c r="R8" s="14"/>
      <c r="S8" s="10"/>
      <c r="T8" s="10"/>
      <c r="U8" s="125"/>
      <c r="V8" s="13"/>
      <c r="W8" s="116"/>
      <c r="X8" s="36">
        <f t="shared" si="0"/>
        <v>1</v>
      </c>
      <c r="Y8" s="13">
        <f t="shared" si="1"/>
        <v>1</v>
      </c>
      <c r="Z8" s="15">
        <f t="shared" si="2"/>
        <v>0</v>
      </c>
    </row>
    <row r="9" spans="1:26" ht="16.5" customHeight="1" x14ac:dyDescent="0.15">
      <c r="A9" s="165"/>
      <c r="B9" s="176"/>
      <c r="C9" s="122"/>
      <c r="D9" s="123" t="s">
        <v>142</v>
      </c>
      <c r="E9" s="124" t="s">
        <v>26</v>
      </c>
      <c r="F9" s="121"/>
      <c r="G9" s="10"/>
      <c r="H9" s="10"/>
      <c r="I9" s="10"/>
      <c r="J9" s="10"/>
      <c r="K9" s="17"/>
      <c r="L9" s="14"/>
      <c r="M9" s="10"/>
      <c r="N9" s="10"/>
      <c r="O9" s="125">
        <v>1</v>
      </c>
      <c r="P9" s="10">
        <v>1</v>
      </c>
      <c r="Q9" s="17">
        <v>0</v>
      </c>
      <c r="R9" s="14"/>
      <c r="S9" s="10"/>
      <c r="T9" s="10"/>
      <c r="U9" s="125"/>
      <c r="V9" s="13"/>
      <c r="W9" s="116"/>
      <c r="X9" s="36">
        <f t="shared" si="0"/>
        <v>1</v>
      </c>
      <c r="Y9" s="13">
        <f t="shared" si="1"/>
        <v>1</v>
      </c>
      <c r="Z9" s="15">
        <f t="shared" si="2"/>
        <v>0</v>
      </c>
    </row>
    <row r="10" spans="1:26" ht="16.5" customHeight="1" x14ac:dyDescent="0.15">
      <c r="A10" s="165"/>
      <c r="B10" s="175" t="s">
        <v>17</v>
      </c>
      <c r="C10" s="123"/>
      <c r="D10" s="123" t="s">
        <v>119</v>
      </c>
      <c r="E10" s="124" t="s">
        <v>118</v>
      </c>
      <c r="F10" s="121">
        <v>2</v>
      </c>
      <c r="G10" s="10">
        <v>2</v>
      </c>
      <c r="H10" s="10">
        <v>0</v>
      </c>
      <c r="I10" s="10"/>
      <c r="J10" s="10"/>
      <c r="K10" s="17"/>
      <c r="L10" s="14"/>
      <c r="M10" s="10"/>
      <c r="N10" s="10"/>
      <c r="O10" s="10"/>
      <c r="P10" s="10"/>
      <c r="Q10" s="16"/>
      <c r="R10" s="14"/>
      <c r="S10" s="10"/>
      <c r="T10" s="10"/>
      <c r="U10" s="10"/>
      <c r="V10" s="10"/>
      <c r="W10" s="140"/>
      <c r="X10" s="36">
        <f t="shared" si="0"/>
        <v>2</v>
      </c>
      <c r="Y10" s="13">
        <f t="shared" si="1"/>
        <v>2</v>
      </c>
      <c r="Z10" s="15">
        <f t="shared" si="2"/>
        <v>0</v>
      </c>
    </row>
    <row r="11" spans="1:26" ht="16.5" customHeight="1" x14ac:dyDescent="0.15">
      <c r="A11" s="165"/>
      <c r="B11" s="176"/>
      <c r="C11" s="123"/>
      <c r="D11" s="123" t="s">
        <v>85</v>
      </c>
      <c r="E11" s="124" t="s">
        <v>116</v>
      </c>
      <c r="F11" s="121">
        <v>2</v>
      </c>
      <c r="G11" s="10">
        <v>2</v>
      </c>
      <c r="H11" s="10">
        <v>0</v>
      </c>
      <c r="I11" s="10"/>
      <c r="J11" s="10"/>
      <c r="K11" s="17"/>
      <c r="L11" s="14"/>
      <c r="M11" s="10"/>
      <c r="N11" s="10"/>
      <c r="O11" s="10"/>
      <c r="P11" s="10"/>
      <c r="Q11" s="16"/>
      <c r="R11" s="14"/>
      <c r="S11" s="10"/>
      <c r="T11" s="10"/>
      <c r="U11" s="10"/>
      <c r="V11" s="10"/>
      <c r="W11" s="140"/>
      <c r="X11" s="126">
        <f t="shared" si="0"/>
        <v>2</v>
      </c>
      <c r="Y11" s="132">
        <f t="shared" si="1"/>
        <v>2</v>
      </c>
      <c r="Z11" s="53">
        <f t="shared" si="2"/>
        <v>0</v>
      </c>
    </row>
    <row r="12" spans="1:26" ht="16.5" customHeight="1" x14ac:dyDescent="0.15">
      <c r="A12" s="165"/>
      <c r="B12" s="175"/>
      <c r="C12" s="119"/>
      <c r="D12" s="119" t="s">
        <v>39</v>
      </c>
      <c r="E12" s="120" t="s">
        <v>118</v>
      </c>
      <c r="F12" s="121"/>
      <c r="G12" s="10"/>
      <c r="H12" s="10"/>
      <c r="I12" s="10"/>
      <c r="J12" s="10"/>
      <c r="K12" s="17"/>
      <c r="L12" s="14"/>
      <c r="M12" s="10"/>
      <c r="N12" s="10"/>
      <c r="O12" s="10"/>
      <c r="P12" s="10"/>
      <c r="Q12" s="16"/>
      <c r="R12" s="14"/>
      <c r="S12" s="10"/>
      <c r="T12" s="10"/>
      <c r="U12" s="10">
        <v>2</v>
      </c>
      <c r="V12" s="10">
        <v>2</v>
      </c>
      <c r="W12" s="140">
        <v>0</v>
      </c>
      <c r="X12" s="126">
        <f t="shared" si="0"/>
        <v>2</v>
      </c>
      <c r="Y12" s="132">
        <f t="shared" si="1"/>
        <v>2</v>
      </c>
      <c r="Z12" s="53">
        <f t="shared" si="2"/>
        <v>0</v>
      </c>
    </row>
    <row r="13" spans="1:26" ht="16.5" customHeight="1" x14ac:dyDescent="0.15">
      <c r="A13" s="165"/>
      <c r="B13" s="176"/>
      <c r="C13" s="119"/>
      <c r="D13" s="119" t="s">
        <v>80</v>
      </c>
      <c r="E13" s="120" t="s">
        <v>81</v>
      </c>
      <c r="F13" s="121">
        <v>2</v>
      </c>
      <c r="G13" s="10">
        <v>2</v>
      </c>
      <c r="H13" s="10">
        <v>0</v>
      </c>
      <c r="I13" s="10"/>
      <c r="J13" s="10"/>
      <c r="K13" s="17"/>
      <c r="L13" s="14"/>
      <c r="M13" s="10"/>
      <c r="N13" s="10"/>
      <c r="O13" s="10"/>
      <c r="P13" s="10"/>
      <c r="Q13" s="17"/>
      <c r="R13" s="14"/>
      <c r="S13" s="10"/>
      <c r="T13" s="10"/>
      <c r="U13" s="10"/>
      <c r="V13" s="10"/>
      <c r="W13" s="42"/>
      <c r="X13" s="36">
        <f t="shared" si="0"/>
        <v>2</v>
      </c>
      <c r="Y13" s="13">
        <f t="shared" si="1"/>
        <v>2</v>
      </c>
      <c r="Z13" s="15">
        <f t="shared" si="2"/>
        <v>0</v>
      </c>
    </row>
    <row r="14" spans="1:26" ht="16.5" customHeight="1" x14ac:dyDescent="0.15">
      <c r="A14" s="165"/>
      <c r="B14" s="176"/>
      <c r="C14" s="119"/>
      <c r="D14" s="119" t="s">
        <v>80</v>
      </c>
      <c r="E14" s="120" t="s">
        <v>81</v>
      </c>
      <c r="F14" s="121"/>
      <c r="G14" s="10"/>
      <c r="H14" s="10"/>
      <c r="I14" s="10">
        <v>2</v>
      </c>
      <c r="J14" s="10">
        <v>2</v>
      </c>
      <c r="K14" s="17">
        <v>0</v>
      </c>
      <c r="L14" s="14"/>
      <c r="M14" s="10"/>
      <c r="N14" s="10"/>
      <c r="O14" s="10"/>
      <c r="P14" s="10"/>
      <c r="Q14" s="17"/>
      <c r="R14" s="14"/>
      <c r="S14" s="10"/>
      <c r="T14" s="10"/>
      <c r="U14" s="10"/>
      <c r="V14" s="10"/>
      <c r="W14" s="42"/>
      <c r="X14" s="36">
        <f t="shared" si="0"/>
        <v>2</v>
      </c>
      <c r="Y14" s="13">
        <f t="shared" si="1"/>
        <v>2</v>
      </c>
      <c r="Z14" s="15">
        <f t="shared" si="2"/>
        <v>0</v>
      </c>
    </row>
    <row r="15" spans="1:26" ht="16.5" customHeight="1" x14ac:dyDescent="0.15">
      <c r="A15" s="165"/>
      <c r="B15" s="177"/>
      <c r="C15" s="119"/>
      <c r="D15" s="119" t="s">
        <v>80</v>
      </c>
      <c r="E15" s="120" t="s">
        <v>81</v>
      </c>
      <c r="F15" s="121"/>
      <c r="G15" s="10"/>
      <c r="H15" s="10"/>
      <c r="I15" s="10"/>
      <c r="J15" s="10"/>
      <c r="K15" s="17"/>
      <c r="L15" s="14">
        <v>2</v>
      </c>
      <c r="M15" s="10">
        <v>2</v>
      </c>
      <c r="N15" s="10">
        <v>0</v>
      </c>
      <c r="O15" s="10"/>
      <c r="P15" s="10"/>
      <c r="Q15" s="17"/>
      <c r="R15" s="14"/>
      <c r="S15" s="10"/>
      <c r="T15" s="10"/>
      <c r="U15" s="10"/>
      <c r="V15" s="10"/>
      <c r="W15" s="42"/>
      <c r="X15" s="36">
        <f t="shared" si="0"/>
        <v>2</v>
      </c>
      <c r="Y15" s="13">
        <f t="shared" si="1"/>
        <v>2</v>
      </c>
      <c r="Z15" s="15">
        <f t="shared" si="2"/>
        <v>0</v>
      </c>
    </row>
    <row r="16" spans="1:26" ht="16.5" customHeight="1" x14ac:dyDescent="0.15">
      <c r="A16" s="166"/>
      <c r="B16" s="18" t="s">
        <v>33</v>
      </c>
      <c r="C16" s="52"/>
      <c r="D16" s="52"/>
      <c r="E16" s="56"/>
      <c r="F16" s="37">
        <f t="shared" ref="F16:Z16" si="3">SUM(F5:F15)</f>
        <v>8</v>
      </c>
      <c r="G16" s="18">
        <f t="shared" si="3"/>
        <v>8</v>
      </c>
      <c r="H16" s="18">
        <f t="shared" si="3"/>
        <v>0</v>
      </c>
      <c r="I16" s="18">
        <f t="shared" si="3"/>
        <v>3</v>
      </c>
      <c r="J16" s="18">
        <f t="shared" si="3"/>
        <v>3</v>
      </c>
      <c r="K16" s="20">
        <f t="shared" si="3"/>
        <v>0</v>
      </c>
      <c r="L16" s="37">
        <f t="shared" si="3"/>
        <v>3</v>
      </c>
      <c r="M16" s="18">
        <f t="shared" si="3"/>
        <v>3</v>
      </c>
      <c r="N16" s="18">
        <f t="shared" si="3"/>
        <v>0</v>
      </c>
      <c r="O16" s="18">
        <f t="shared" si="3"/>
        <v>1</v>
      </c>
      <c r="P16" s="18">
        <f t="shared" si="3"/>
        <v>1</v>
      </c>
      <c r="Q16" s="20">
        <f t="shared" si="3"/>
        <v>0</v>
      </c>
      <c r="R16" s="19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2</v>
      </c>
      <c r="V16" s="18">
        <f t="shared" si="3"/>
        <v>2</v>
      </c>
      <c r="W16" s="43">
        <f t="shared" si="3"/>
        <v>0</v>
      </c>
      <c r="X16" s="45">
        <f t="shared" si="3"/>
        <v>17</v>
      </c>
      <c r="Y16" s="43">
        <f t="shared" si="3"/>
        <v>17</v>
      </c>
      <c r="Z16" s="20">
        <f t="shared" si="3"/>
        <v>0</v>
      </c>
    </row>
    <row r="17" spans="1:26" ht="16.5" customHeight="1" x14ac:dyDescent="0.15">
      <c r="A17" s="171" t="s">
        <v>16</v>
      </c>
      <c r="B17" s="167" t="s">
        <v>24</v>
      </c>
      <c r="C17" s="25"/>
      <c r="D17" s="67" t="s">
        <v>61</v>
      </c>
      <c r="E17" s="10" t="s">
        <v>18</v>
      </c>
      <c r="F17" s="29"/>
      <c r="G17" s="30"/>
      <c r="H17" s="31"/>
      <c r="I17" s="31"/>
      <c r="J17" s="30"/>
      <c r="K17" s="33"/>
      <c r="L17" s="57">
        <v>2</v>
      </c>
      <c r="M17" s="58">
        <v>1</v>
      </c>
      <c r="N17" s="58">
        <v>1</v>
      </c>
      <c r="O17" s="58"/>
      <c r="P17" s="58"/>
      <c r="Q17" s="59"/>
      <c r="R17" s="60"/>
      <c r="S17" s="61"/>
      <c r="T17" s="61"/>
      <c r="U17" s="62"/>
      <c r="V17" s="62"/>
      <c r="W17" s="63"/>
      <c r="X17" s="36">
        <f t="shared" ref="X17:X57" si="4">SUM(F17,I17,L17,O17,R17,U17)</f>
        <v>2</v>
      </c>
      <c r="Y17" s="13">
        <f t="shared" ref="Y17:Y57" si="5">SUM(G17,J17,M17,P17,S17,V17)</f>
        <v>1</v>
      </c>
      <c r="Z17" s="15">
        <f t="shared" ref="Z17:Z57" si="6">SUM(H17,K17,N17,Q17,T17,W17)</f>
        <v>1</v>
      </c>
    </row>
    <row r="18" spans="1:26" ht="16.5" customHeight="1" x14ac:dyDescent="0.15">
      <c r="A18" s="172"/>
      <c r="B18" s="168"/>
      <c r="C18" s="13"/>
      <c r="D18" s="67" t="s">
        <v>51</v>
      </c>
      <c r="E18" s="10" t="s">
        <v>18</v>
      </c>
      <c r="F18" s="24"/>
      <c r="G18" s="23"/>
      <c r="H18" s="22"/>
      <c r="I18" s="22"/>
      <c r="J18" s="23"/>
      <c r="K18" s="27"/>
      <c r="L18" s="57"/>
      <c r="M18" s="58"/>
      <c r="N18" s="58"/>
      <c r="O18" s="58">
        <v>3</v>
      </c>
      <c r="P18" s="58">
        <v>1</v>
      </c>
      <c r="Q18" s="59">
        <v>2</v>
      </c>
      <c r="R18" s="57"/>
      <c r="S18" s="58"/>
      <c r="T18" s="58"/>
      <c r="U18" s="58"/>
      <c r="V18" s="58"/>
      <c r="W18" s="59"/>
      <c r="X18" s="36">
        <f t="shared" si="4"/>
        <v>3</v>
      </c>
      <c r="Y18" s="13">
        <f t="shared" si="5"/>
        <v>1</v>
      </c>
      <c r="Z18" s="15">
        <f t="shared" si="6"/>
        <v>2</v>
      </c>
    </row>
    <row r="19" spans="1:26" ht="16.5" customHeight="1" x14ac:dyDescent="0.15">
      <c r="A19" s="172"/>
      <c r="B19" s="168"/>
      <c r="C19" s="13"/>
      <c r="D19" s="67" t="s">
        <v>1</v>
      </c>
      <c r="E19" s="44" t="s">
        <v>109</v>
      </c>
      <c r="F19" s="24"/>
      <c r="G19" s="23"/>
      <c r="H19" s="22"/>
      <c r="I19" s="22"/>
      <c r="J19" s="23"/>
      <c r="K19" s="27"/>
      <c r="L19" s="57"/>
      <c r="M19" s="58"/>
      <c r="N19" s="58"/>
      <c r="O19" s="64"/>
      <c r="P19" s="64"/>
      <c r="Q19" s="65"/>
      <c r="R19" s="66"/>
      <c r="S19" s="64"/>
      <c r="T19" s="64"/>
      <c r="U19" s="64">
        <v>1</v>
      </c>
      <c r="V19" s="64">
        <v>1</v>
      </c>
      <c r="W19" s="65">
        <v>0</v>
      </c>
      <c r="X19" s="36">
        <f t="shared" si="4"/>
        <v>1</v>
      </c>
      <c r="Y19" s="13">
        <f t="shared" si="5"/>
        <v>1</v>
      </c>
      <c r="Z19" s="15">
        <f t="shared" si="6"/>
        <v>0</v>
      </c>
    </row>
    <row r="20" spans="1:26" ht="16.5" customHeight="1" x14ac:dyDescent="0.15">
      <c r="A20" s="172"/>
      <c r="B20" s="173" t="s">
        <v>17</v>
      </c>
      <c r="C20" s="13"/>
      <c r="D20" s="67" t="s">
        <v>36</v>
      </c>
      <c r="E20" s="10" t="s">
        <v>18</v>
      </c>
      <c r="F20" s="70">
        <v>2</v>
      </c>
      <c r="G20" s="71">
        <v>1</v>
      </c>
      <c r="H20" s="71">
        <v>1</v>
      </c>
      <c r="I20" s="71"/>
      <c r="J20" s="71"/>
      <c r="K20" s="72"/>
      <c r="L20" s="73"/>
      <c r="M20" s="74"/>
      <c r="N20" s="74"/>
      <c r="O20" s="74"/>
      <c r="P20" s="74"/>
      <c r="Q20" s="75"/>
      <c r="R20" s="14"/>
      <c r="S20" s="10"/>
      <c r="T20" s="10"/>
      <c r="U20" s="10"/>
      <c r="V20" s="10"/>
      <c r="W20" s="42"/>
      <c r="X20" s="36">
        <f t="shared" si="4"/>
        <v>2</v>
      </c>
      <c r="Y20" s="13">
        <f t="shared" si="5"/>
        <v>1</v>
      </c>
      <c r="Z20" s="15">
        <f t="shared" si="6"/>
        <v>1</v>
      </c>
    </row>
    <row r="21" spans="1:26" ht="16.5" customHeight="1" x14ac:dyDescent="0.15">
      <c r="A21" s="172"/>
      <c r="B21" s="174"/>
      <c r="C21" s="13"/>
      <c r="D21" s="67" t="s">
        <v>10</v>
      </c>
      <c r="E21" s="10" t="s">
        <v>18</v>
      </c>
      <c r="F21" s="70">
        <v>2</v>
      </c>
      <c r="G21" s="71">
        <v>1</v>
      </c>
      <c r="H21" s="71">
        <v>1</v>
      </c>
      <c r="I21" s="71"/>
      <c r="J21" s="71"/>
      <c r="K21" s="72"/>
      <c r="L21" s="73"/>
      <c r="M21" s="74"/>
      <c r="N21" s="74"/>
      <c r="O21" s="74"/>
      <c r="P21" s="74"/>
      <c r="Q21" s="75"/>
      <c r="R21" s="14"/>
      <c r="S21" s="10"/>
      <c r="T21" s="10"/>
      <c r="U21" s="10"/>
      <c r="V21" s="10"/>
      <c r="W21" s="42"/>
      <c r="X21" s="36">
        <f t="shared" si="4"/>
        <v>2</v>
      </c>
      <c r="Y21" s="13">
        <f t="shared" si="5"/>
        <v>1</v>
      </c>
      <c r="Z21" s="15">
        <f t="shared" si="6"/>
        <v>1</v>
      </c>
    </row>
    <row r="22" spans="1:26" ht="16.5" customHeight="1" x14ac:dyDescent="0.15">
      <c r="A22" s="172"/>
      <c r="B22" s="174"/>
      <c r="C22" s="13"/>
      <c r="D22" s="67" t="s">
        <v>73</v>
      </c>
      <c r="E22" s="10" t="s">
        <v>18</v>
      </c>
      <c r="F22" s="70">
        <v>2</v>
      </c>
      <c r="G22" s="71">
        <v>1</v>
      </c>
      <c r="H22" s="71">
        <v>1</v>
      </c>
      <c r="I22" s="71"/>
      <c r="J22" s="71"/>
      <c r="K22" s="72"/>
      <c r="L22" s="73"/>
      <c r="M22" s="74"/>
      <c r="N22" s="74"/>
      <c r="O22" s="74"/>
      <c r="P22" s="74"/>
      <c r="Q22" s="75"/>
      <c r="R22" s="14"/>
      <c r="S22" s="10"/>
      <c r="T22" s="10"/>
      <c r="U22" s="10"/>
      <c r="V22" s="10"/>
      <c r="W22" s="42"/>
      <c r="X22" s="36">
        <f t="shared" si="4"/>
        <v>2</v>
      </c>
      <c r="Y22" s="13">
        <f t="shared" si="5"/>
        <v>1</v>
      </c>
      <c r="Z22" s="15">
        <f t="shared" si="6"/>
        <v>1</v>
      </c>
    </row>
    <row r="23" spans="1:26" ht="16.5" customHeight="1" x14ac:dyDescent="0.15">
      <c r="A23" s="172"/>
      <c r="B23" s="174"/>
      <c r="C23" s="13"/>
      <c r="D23" s="67" t="s">
        <v>44</v>
      </c>
      <c r="E23" s="10" t="s">
        <v>18</v>
      </c>
      <c r="F23" s="73">
        <v>2</v>
      </c>
      <c r="G23" s="74">
        <v>1</v>
      </c>
      <c r="H23" s="76">
        <v>1</v>
      </c>
      <c r="I23" s="74"/>
      <c r="J23" s="74"/>
      <c r="K23" s="75"/>
      <c r="L23" s="77"/>
      <c r="M23" s="78"/>
      <c r="N23" s="78"/>
      <c r="O23" s="74"/>
      <c r="P23" s="74"/>
      <c r="Q23" s="75"/>
      <c r="R23" s="14"/>
      <c r="S23" s="10"/>
      <c r="T23" s="10"/>
      <c r="U23" s="10"/>
      <c r="V23" s="10"/>
      <c r="W23" s="42"/>
      <c r="X23" s="36">
        <f t="shared" si="4"/>
        <v>2</v>
      </c>
      <c r="Y23" s="13">
        <f t="shared" si="5"/>
        <v>1</v>
      </c>
      <c r="Z23" s="15">
        <f t="shared" si="6"/>
        <v>1</v>
      </c>
    </row>
    <row r="24" spans="1:26" ht="16.5" customHeight="1" x14ac:dyDescent="0.15">
      <c r="A24" s="172"/>
      <c r="B24" s="174"/>
      <c r="C24" s="13"/>
      <c r="D24" s="7" t="s">
        <v>136</v>
      </c>
      <c r="E24" s="10" t="s">
        <v>18</v>
      </c>
      <c r="F24" s="70">
        <v>2</v>
      </c>
      <c r="G24" s="71">
        <v>2</v>
      </c>
      <c r="H24" s="71">
        <v>0</v>
      </c>
      <c r="I24" s="10"/>
      <c r="J24" s="10"/>
      <c r="K24" s="17"/>
      <c r="L24" s="11"/>
      <c r="M24" s="10"/>
      <c r="N24" s="10"/>
      <c r="O24" s="10"/>
      <c r="P24" s="10"/>
      <c r="Q24" s="17"/>
      <c r="R24" s="14"/>
      <c r="S24" s="10"/>
      <c r="T24" s="10"/>
      <c r="U24" s="10"/>
      <c r="V24" s="10"/>
      <c r="W24" s="42"/>
      <c r="X24" s="36">
        <f t="shared" si="4"/>
        <v>2</v>
      </c>
      <c r="Y24" s="13">
        <f t="shared" si="5"/>
        <v>2</v>
      </c>
      <c r="Z24" s="15">
        <f t="shared" si="6"/>
        <v>0</v>
      </c>
    </row>
    <row r="25" spans="1:26" ht="16.5" customHeight="1" x14ac:dyDescent="0.15">
      <c r="A25" s="172"/>
      <c r="B25" s="174"/>
      <c r="C25" s="13"/>
      <c r="D25" s="67" t="s">
        <v>40</v>
      </c>
      <c r="E25" s="10" t="s">
        <v>18</v>
      </c>
      <c r="F25" s="70"/>
      <c r="G25" s="71"/>
      <c r="H25" s="71"/>
      <c r="I25" s="71">
        <v>2</v>
      </c>
      <c r="J25" s="71">
        <v>1</v>
      </c>
      <c r="K25" s="72">
        <v>1</v>
      </c>
      <c r="L25" s="73"/>
      <c r="M25" s="74"/>
      <c r="N25" s="74"/>
      <c r="O25" s="74"/>
      <c r="P25" s="74"/>
      <c r="Q25" s="75"/>
      <c r="R25" s="14"/>
      <c r="S25" s="10"/>
      <c r="T25" s="10"/>
      <c r="U25" s="10"/>
      <c r="V25" s="10"/>
      <c r="W25" s="42"/>
      <c r="X25" s="36">
        <f t="shared" si="4"/>
        <v>2</v>
      </c>
      <c r="Y25" s="13">
        <f t="shared" si="5"/>
        <v>1</v>
      </c>
      <c r="Z25" s="15">
        <f t="shared" si="6"/>
        <v>1</v>
      </c>
    </row>
    <row r="26" spans="1:26" ht="16.5" customHeight="1" x14ac:dyDescent="0.15">
      <c r="A26" s="172"/>
      <c r="B26" s="174"/>
      <c r="C26" s="13"/>
      <c r="D26" s="67" t="s">
        <v>37</v>
      </c>
      <c r="E26" s="10" t="s">
        <v>18</v>
      </c>
      <c r="F26" s="70"/>
      <c r="G26" s="71"/>
      <c r="H26" s="71"/>
      <c r="I26" s="71">
        <v>2</v>
      </c>
      <c r="J26" s="71">
        <v>1</v>
      </c>
      <c r="K26" s="72">
        <v>1</v>
      </c>
      <c r="L26" s="73"/>
      <c r="M26" s="74"/>
      <c r="N26" s="74"/>
      <c r="O26" s="74"/>
      <c r="P26" s="74"/>
      <c r="Q26" s="75"/>
      <c r="R26" s="14"/>
      <c r="S26" s="10"/>
      <c r="T26" s="10"/>
      <c r="U26" s="10"/>
      <c r="V26" s="10"/>
      <c r="W26" s="42"/>
      <c r="X26" s="36">
        <f t="shared" si="4"/>
        <v>2</v>
      </c>
      <c r="Y26" s="13">
        <f t="shared" si="5"/>
        <v>1</v>
      </c>
      <c r="Z26" s="15">
        <f t="shared" si="6"/>
        <v>1</v>
      </c>
    </row>
    <row r="27" spans="1:26" ht="16.5" customHeight="1" x14ac:dyDescent="0.15">
      <c r="A27" s="172"/>
      <c r="B27" s="174"/>
      <c r="C27" s="13"/>
      <c r="D27" s="67" t="s">
        <v>9</v>
      </c>
      <c r="E27" s="10" t="s">
        <v>18</v>
      </c>
      <c r="F27" s="70"/>
      <c r="G27" s="71"/>
      <c r="H27" s="71"/>
      <c r="I27" s="71">
        <v>2</v>
      </c>
      <c r="J27" s="71">
        <v>1</v>
      </c>
      <c r="K27" s="72">
        <v>1</v>
      </c>
      <c r="L27" s="73"/>
      <c r="M27" s="74"/>
      <c r="N27" s="74"/>
      <c r="O27" s="74"/>
      <c r="P27" s="74"/>
      <c r="Q27" s="75"/>
      <c r="R27" s="14"/>
      <c r="S27" s="10"/>
      <c r="T27" s="10"/>
      <c r="U27" s="10"/>
      <c r="V27" s="10"/>
      <c r="W27" s="42"/>
      <c r="X27" s="36">
        <f t="shared" si="4"/>
        <v>2</v>
      </c>
      <c r="Y27" s="13">
        <f t="shared" si="5"/>
        <v>1</v>
      </c>
      <c r="Z27" s="15">
        <f t="shared" si="6"/>
        <v>1</v>
      </c>
    </row>
    <row r="28" spans="1:26" ht="16.5" customHeight="1" x14ac:dyDescent="0.15">
      <c r="A28" s="172"/>
      <c r="B28" s="174"/>
      <c r="C28" s="13"/>
      <c r="D28" s="67" t="s">
        <v>70</v>
      </c>
      <c r="E28" s="10" t="s">
        <v>18</v>
      </c>
      <c r="F28" s="70"/>
      <c r="G28" s="71"/>
      <c r="H28" s="71"/>
      <c r="I28" s="71">
        <v>2</v>
      </c>
      <c r="J28" s="71">
        <v>1</v>
      </c>
      <c r="K28" s="72">
        <v>1</v>
      </c>
      <c r="L28" s="77"/>
      <c r="M28" s="78"/>
      <c r="N28" s="78"/>
      <c r="O28" s="78"/>
      <c r="P28" s="78"/>
      <c r="Q28" s="79"/>
      <c r="R28" s="14"/>
      <c r="S28" s="10"/>
      <c r="T28" s="10"/>
      <c r="U28" s="10"/>
      <c r="V28" s="10"/>
      <c r="W28" s="42"/>
      <c r="X28" s="36">
        <f t="shared" si="4"/>
        <v>2</v>
      </c>
      <c r="Y28" s="13">
        <f t="shared" si="5"/>
        <v>1</v>
      </c>
      <c r="Z28" s="15">
        <f t="shared" si="6"/>
        <v>1</v>
      </c>
    </row>
    <row r="29" spans="1:26" ht="16.5" customHeight="1" x14ac:dyDescent="0.15">
      <c r="A29" s="172"/>
      <c r="B29" s="174"/>
      <c r="C29" s="13"/>
      <c r="D29" s="67" t="s">
        <v>66</v>
      </c>
      <c r="E29" s="10" t="s">
        <v>18</v>
      </c>
      <c r="F29" s="70"/>
      <c r="G29" s="71"/>
      <c r="H29" s="71"/>
      <c r="I29" s="71">
        <v>3</v>
      </c>
      <c r="J29" s="71">
        <v>1</v>
      </c>
      <c r="K29" s="72">
        <v>2</v>
      </c>
      <c r="L29" s="77"/>
      <c r="M29" s="78"/>
      <c r="N29" s="78"/>
      <c r="O29" s="74"/>
      <c r="P29" s="74"/>
      <c r="Q29" s="75"/>
      <c r="R29" s="14"/>
      <c r="S29" s="10"/>
      <c r="T29" s="10"/>
      <c r="U29" s="10"/>
      <c r="V29" s="10"/>
      <c r="W29" s="42"/>
      <c r="X29" s="36">
        <f t="shared" si="4"/>
        <v>3</v>
      </c>
      <c r="Y29" s="13">
        <f t="shared" si="5"/>
        <v>1</v>
      </c>
      <c r="Z29" s="15">
        <f t="shared" si="6"/>
        <v>2</v>
      </c>
    </row>
    <row r="30" spans="1:26" ht="16.5" customHeight="1" x14ac:dyDescent="0.15">
      <c r="A30" s="172"/>
      <c r="B30" s="174"/>
      <c r="C30" s="13"/>
      <c r="D30" s="68" t="s">
        <v>59</v>
      </c>
      <c r="E30" s="10" t="s">
        <v>18</v>
      </c>
      <c r="F30" s="73"/>
      <c r="G30" s="74"/>
      <c r="H30" s="74"/>
      <c r="I30" s="74">
        <v>2</v>
      </c>
      <c r="J30" s="74">
        <v>1</v>
      </c>
      <c r="K30" s="75">
        <v>1</v>
      </c>
      <c r="L30" s="73"/>
      <c r="M30" s="74"/>
      <c r="N30" s="74"/>
      <c r="O30" s="58"/>
      <c r="P30" s="58"/>
      <c r="Q30" s="59"/>
      <c r="R30" s="14"/>
      <c r="S30" s="10"/>
      <c r="T30" s="10"/>
      <c r="U30" s="10"/>
      <c r="V30" s="10"/>
      <c r="W30" s="42"/>
      <c r="X30" s="36">
        <f t="shared" si="4"/>
        <v>2</v>
      </c>
      <c r="Y30" s="13">
        <f t="shared" si="5"/>
        <v>1</v>
      </c>
      <c r="Z30" s="15">
        <f t="shared" si="6"/>
        <v>1</v>
      </c>
    </row>
    <row r="31" spans="1:26" ht="16.5" customHeight="1" x14ac:dyDescent="0.15">
      <c r="A31" s="172"/>
      <c r="B31" s="174"/>
      <c r="C31" s="13"/>
      <c r="D31" s="69" t="s">
        <v>6</v>
      </c>
      <c r="E31" s="10" t="s">
        <v>18</v>
      </c>
      <c r="F31" s="80"/>
      <c r="G31" s="81"/>
      <c r="H31" s="81"/>
      <c r="I31" s="82">
        <v>2</v>
      </c>
      <c r="J31" s="83">
        <v>1</v>
      </c>
      <c r="K31" s="84">
        <v>1</v>
      </c>
      <c r="L31" s="85"/>
      <c r="M31" s="86"/>
      <c r="N31" s="87"/>
      <c r="O31" s="88"/>
      <c r="P31" s="89"/>
      <c r="Q31" s="90"/>
      <c r="R31" s="14"/>
      <c r="S31" s="10"/>
      <c r="T31" s="10"/>
      <c r="U31" s="10"/>
      <c r="V31" s="10"/>
      <c r="W31" s="42"/>
      <c r="X31" s="36">
        <f t="shared" si="4"/>
        <v>2</v>
      </c>
      <c r="Y31" s="13">
        <f t="shared" si="5"/>
        <v>1</v>
      </c>
      <c r="Z31" s="15">
        <f t="shared" si="6"/>
        <v>1</v>
      </c>
    </row>
    <row r="32" spans="1:26" ht="16.5" customHeight="1" x14ac:dyDescent="0.15">
      <c r="A32" s="172"/>
      <c r="B32" s="174"/>
      <c r="C32" s="13"/>
      <c r="D32" s="67" t="s">
        <v>12</v>
      </c>
      <c r="E32" s="10" t="s">
        <v>18</v>
      </c>
      <c r="F32" s="73"/>
      <c r="G32" s="74"/>
      <c r="H32" s="74"/>
      <c r="I32" s="74"/>
      <c r="J32" s="74"/>
      <c r="K32" s="75"/>
      <c r="L32" s="57">
        <v>3</v>
      </c>
      <c r="M32" s="58">
        <v>1</v>
      </c>
      <c r="N32" s="58">
        <v>2</v>
      </c>
      <c r="O32" s="58"/>
      <c r="P32" s="58"/>
      <c r="Q32" s="59"/>
      <c r="R32" s="14"/>
      <c r="S32" s="10"/>
      <c r="T32" s="10"/>
      <c r="U32" s="10"/>
      <c r="V32" s="10"/>
      <c r="W32" s="42"/>
      <c r="X32" s="36">
        <f t="shared" si="4"/>
        <v>3</v>
      </c>
      <c r="Y32" s="13">
        <f t="shared" si="5"/>
        <v>1</v>
      </c>
      <c r="Z32" s="15">
        <f t="shared" si="6"/>
        <v>2</v>
      </c>
    </row>
    <row r="33" spans="1:26" ht="16.5" customHeight="1" x14ac:dyDescent="0.15">
      <c r="A33" s="172"/>
      <c r="B33" s="174"/>
      <c r="C33" s="13"/>
      <c r="D33" s="67" t="s">
        <v>48</v>
      </c>
      <c r="E33" s="10" t="s">
        <v>18</v>
      </c>
      <c r="F33" s="91"/>
      <c r="G33" s="92"/>
      <c r="H33" s="92"/>
      <c r="I33" s="92"/>
      <c r="J33" s="92"/>
      <c r="K33" s="93"/>
      <c r="L33" s="57">
        <v>3</v>
      </c>
      <c r="M33" s="58">
        <v>1</v>
      </c>
      <c r="N33" s="58">
        <v>2</v>
      </c>
      <c r="O33" s="58"/>
      <c r="P33" s="58"/>
      <c r="Q33" s="59"/>
      <c r="R33" s="14"/>
      <c r="S33" s="10"/>
      <c r="T33" s="10"/>
      <c r="U33" s="10"/>
      <c r="V33" s="10"/>
      <c r="W33" s="42"/>
      <c r="X33" s="36">
        <f t="shared" si="4"/>
        <v>3</v>
      </c>
      <c r="Y33" s="13">
        <f t="shared" si="5"/>
        <v>1</v>
      </c>
      <c r="Z33" s="15">
        <f t="shared" si="6"/>
        <v>2</v>
      </c>
    </row>
    <row r="34" spans="1:26" ht="16.5" customHeight="1" x14ac:dyDescent="0.15">
      <c r="A34" s="172"/>
      <c r="B34" s="174"/>
      <c r="C34" s="13"/>
      <c r="D34" s="67" t="s">
        <v>41</v>
      </c>
      <c r="E34" s="10" t="s">
        <v>18</v>
      </c>
      <c r="F34" s="73"/>
      <c r="G34" s="74"/>
      <c r="H34" s="74"/>
      <c r="I34" s="74"/>
      <c r="J34" s="74"/>
      <c r="K34" s="75"/>
      <c r="L34" s="57">
        <v>2</v>
      </c>
      <c r="M34" s="58">
        <v>1</v>
      </c>
      <c r="N34" s="58">
        <v>1</v>
      </c>
      <c r="O34" s="58"/>
      <c r="P34" s="58"/>
      <c r="Q34" s="59"/>
      <c r="R34" s="14"/>
      <c r="S34" s="10"/>
      <c r="T34" s="10"/>
      <c r="U34" s="10"/>
      <c r="V34" s="10"/>
      <c r="W34" s="42"/>
      <c r="X34" s="36">
        <f t="shared" si="4"/>
        <v>2</v>
      </c>
      <c r="Y34" s="13">
        <f t="shared" si="5"/>
        <v>1</v>
      </c>
      <c r="Z34" s="15">
        <f t="shared" si="6"/>
        <v>1</v>
      </c>
    </row>
    <row r="35" spans="1:26" ht="16.5" customHeight="1" x14ac:dyDescent="0.15">
      <c r="A35" s="172"/>
      <c r="B35" s="174"/>
      <c r="C35" s="13"/>
      <c r="D35" s="67" t="s">
        <v>60</v>
      </c>
      <c r="E35" s="10" t="s">
        <v>18</v>
      </c>
      <c r="F35" s="73"/>
      <c r="G35" s="74"/>
      <c r="H35" s="74"/>
      <c r="I35" s="74"/>
      <c r="J35" s="74"/>
      <c r="K35" s="75"/>
      <c r="L35" s="57">
        <v>2</v>
      </c>
      <c r="M35" s="58">
        <v>1</v>
      </c>
      <c r="N35" s="58">
        <v>1</v>
      </c>
      <c r="O35" s="58"/>
      <c r="P35" s="58"/>
      <c r="Q35" s="59"/>
      <c r="R35" s="14"/>
      <c r="S35" s="10"/>
      <c r="T35" s="10"/>
      <c r="U35" s="10"/>
      <c r="V35" s="10"/>
      <c r="W35" s="42"/>
      <c r="X35" s="36">
        <f t="shared" si="4"/>
        <v>2</v>
      </c>
      <c r="Y35" s="13">
        <f t="shared" si="5"/>
        <v>1</v>
      </c>
      <c r="Z35" s="15">
        <f t="shared" si="6"/>
        <v>1</v>
      </c>
    </row>
    <row r="36" spans="1:26" ht="16.5" customHeight="1" x14ac:dyDescent="0.15">
      <c r="A36" s="172"/>
      <c r="B36" s="174"/>
      <c r="C36" s="13"/>
      <c r="D36" s="67" t="s">
        <v>14</v>
      </c>
      <c r="E36" s="10" t="s">
        <v>18</v>
      </c>
      <c r="F36" s="73"/>
      <c r="G36" s="74"/>
      <c r="H36" s="74"/>
      <c r="I36" s="74"/>
      <c r="J36" s="74"/>
      <c r="K36" s="75"/>
      <c r="L36" s="57">
        <v>2</v>
      </c>
      <c r="M36" s="58">
        <v>1</v>
      </c>
      <c r="N36" s="58">
        <v>1</v>
      </c>
      <c r="O36" s="58"/>
      <c r="P36" s="58"/>
      <c r="Q36" s="59"/>
      <c r="R36" s="14"/>
      <c r="S36" s="10"/>
      <c r="T36" s="10"/>
      <c r="U36" s="10"/>
      <c r="V36" s="10"/>
      <c r="W36" s="42"/>
      <c r="X36" s="36">
        <f t="shared" si="4"/>
        <v>2</v>
      </c>
      <c r="Y36" s="13">
        <f t="shared" si="5"/>
        <v>1</v>
      </c>
      <c r="Z36" s="15">
        <f t="shared" si="6"/>
        <v>1</v>
      </c>
    </row>
    <row r="37" spans="1:26" ht="16.5" customHeight="1" x14ac:dyDescent="0.15">
      <c r="A37" s="172"/>
      <c r="B37" s="174"/>
      <c r="C37" s="13"/>
      <c r="D37" s="67" t="s">
        <v>69</v>
      </c>
      <c r="E37" s="10" t="s">
        <v>18</v>
      </c>
      <c r="F37" s="73"/>
      <c r="G37" s="74"/>
      <c r="H37" s="74"/>
      <c r="I37" s="74"/>
      <c r="J37" s="74"/>
      <c r="K37" s="75"/>
      <c r="L37" s="94">
        <v>3</v>
      </c>
      <c r="M37" s="95">
        <v>1</v>
      </c>
      <c r="N37" s="96">
        <v>2</v>
      </c>
      <c r="O37" s="97"/>
      <c r="P37" s="98"/>
      <c r="Q37" s="99"/>
      <c r="R37" s="14"/>
      <c r="S37" s="10"/>
      <c r="T37" s="10"/>
      <c r="U37" s="10"/>
      <c r="V37" s="10"/>
      <c r="W37" s="42"/>
      <c r="X37" s="36">
        <f t="shared" si="4"/>
        <v>3</v>
      </c>
      <c r="Y37" s="13">
        <f t="shared" si="5"/>
        <v>1</v>
      </c>
      <c r="Z37" s="15">
        <f t="shared" si="6"/>
        <v>2</v>
      </c>
    </row>
    <row r="38" spans="1:26" ht="16.5" customHeight="1" x14ac:dyDescent="0.15">
      <c r="A38" s="172"/>
      <c r="B38" s="174"/>
      <c r="C38" s="13"/>
      <c r="D38" s="26" t="s">
        <v>4</v>
      </c>
      <c r="E38" s="44" t="s">
        <v>103</v>
      </c>
      <c r="F38" s="101"/>
      <c r="G38" s="102"/>
      <c r="H38" s="103"/>
      <c r="I38" s="104"/>
      <c r="J38" s="105"/>
      <c r="K38" s="75"/>
      <c r="L38" s="106"/>
      <c r="M38" s="107"/>
      <c r="N38" s="108"/>
      <c r="O38" s="108">
        <v>3</v>
      </c>
      <c r="P38" s="107">
        <v>0</v>
      </c>
      <c r="Q38" s="109">
        <v>0</v>
      </c>
      <c r="R38" s="106"/>
      <c r="S38" s="107"/>
      <c r="T38" s="107"/>
      <c r="U38" s="110"/>
      <c r="V38" s="110"/>
      <c r="W38" s="111"/>
      <c r="X38" s="36">
        <f t="shared" si="4"/>
        <v>3</v>
      </c>
      <c r="Y38" s="13">
        <f t="shared" si="5"/>
        <v>0</v>
      </c>
      <c r="Z38" s="15">
        <f t="shared" si="6"/>
        <v>0</v>
      </c>
    </row>
    <row r="39" spans="1:26" ht="16.5" customHeight="1" x14ac:dyDescent="0.15">
      <c r="A39" s="172"/>
      <c r="B39" s="174"/>
      <c r="C39" s="13"/>
      <c r="D39" s="67" t="s">
        <v>42</v>
      </c>
      <c r="E39" s="10" t="s">
        <v>18</v>
      </c>
      <c r="F39" s="73"/>
      <c r="G39" s="74"/>
      <c r="H39" s="74"/>
      <c r="I39" s="74"/>
      <c r="J39" s="74"/>
      <c r="K39" s="75"/>
      <c r="L39" s="57"/>
      <c r="M39" s="58"/>
      <c r="N39" s="58"/>
      <c r="O39" s="58">
        <v>2</v>
      </c>
      <c r="P39" s="58">
        <v>1</v>
      </c>
      <c r="Q39" s="59">
        <v>1</v>
      </c>
      <c r="R39" s="57"/>
      <c r="S39" s="58"/>
      <c r="T39" s="58"/>
      <c r="U39" s="58"/>
      <c r="V39" s="58"/>
      <c r="W39" s="59"/>
      <c r="X39" s="36">
        <f t="shared" si="4"/>
        <v>2</v>
      </c>
      <c r="Y39" s="13">
        <f t="shared" si="5"/>
        <v>1</v>
      </c>
      <c r="Z39" s="15">
        <f t="shared" si="6"/>
        <v>1</v>
      </c>
    </row>
    <row r="40" spans="1:26" ht="16.5" customHeight="1" x14ac:dyDescent="0.15">
      <c r="A40" s="172"/>
      <c r="B40" s="174"/>
      <c r="C40" s="13"/>
      <c r="D40" s="67" t="s">
        <v>46</v>
      </c>
      <c r="E40" s="10" t="s">
        <v>18</v>
      </c>
      <c r="F40" s="73"/>
      <c r="G40" s="74"/>
      <c r="H40" s="74"/>
      <c r="I40" s="74"/>
      <c r="J40" s="74"/>
      <c r="K40" s="75"/>
      <c r="L40" s="57"/>
      <c r="M40" s="58"/>
      <c r="N40" s="58"/>
      <c r="O40" s="58">
        <v>2</v>
      </c>
      <c r="P40" s="58">
        <v>1</v>
      </c>
      <c r="Q40" s="59">
        <v>1</v>
      </c>
      <c r="R40" s="57"/>
      <c r="S40" s="58"/>
      <c r="T40" s="58"/>
      <c r="U40" s="58"/>
      <c r="V40" s="58"/>
      <c r="W40" s="59"/>
      <c r="X40" s="36">
        <f t="shared" si="4"/>
        <v>2</v>
      </c>
      <c r="Y40" s="13">
        <f t="shared" si="5"/>
        <v>1</v>
      </c>
      <c r="Z40" s="15">
        <f t="shared" si="6"/>
        <v>1</v>
      </c>
    </row>
    <row r="41" spans="1:26" ht="16.5" customHeight="1" x14ac:dyDescent="0.15">
      <c r="A41" s="172"/>
      <c r="B41" s="174"/>
      <c r="C41" s="13"/>
      <c r="D41" s="67" t="s">
        <v>52</v>
      </c>
      <c r="E41" s="10" t="s">
        <v>18</v>
      </c>
      <c r="F41" s="73"/>
      <c r="G41" s="74"/>
      <c r="H41" s="74"/>
      <c r="I41" s="74"/>
      <c r="J41" s="74"/>
      <c r="K41" s="75"/>
      <c r="L41" s="57"/>
      <c r="M41" s="58"/>
      <c r="N41" s="58"/>
      <c r="O41" s="58">
        <v>3</v>
      </c>
      <c r="P41" s="58">
        <v>1</v>
      </c>
      <c r="Q41" s="59">
        <v>2</v>
      </c>
      <c r="R41" s="57"/>
      <c r="S41" s="58"/>
      <c r="T41" s="58"/>
      <c r="U41" s="58"/>
      <c r="V41" s="58"/>
      <c r="W41" s="59"/>
      <c r="X41" s="36">
        <f t="shared" si="4"/>
        <v>3</v>
      </c>
      <c r="Y41" s="13">
        <f t="shared" si="5"/>
        <v>1</v>
      </c>
      <c r="Z41" s="15">
        <f t="shared" si="6"/>
        <v>2</v>
      </c>
    </row>
    <row r="42" spans="1:26" ht="16.5" customHeight="1" x14ac:dyDescent="0.15">
      <c r="A42" s="172"/>
      <c r="B42" s="174"/>
      <c r="C42" s="13"/>
      <c r="D42" s="68" t="s">
        <v>11</v>
      </c>
      <c r="E42" s="10" t="s">
        <v>18</v>
      </c>
      <c r="F42" s="73"/>
      <c r="G42" s="74"/>
      <c r="H42" s="74"/>
      <c r="I42" s="74"/>
      <c r="J42" s="74"/>
      <c r="K42" s="75"/>
      <c r="L42" s="112"/>
      <c r="M42" s="113"/>
      <c r="N42" s="113"/>
      <c r="O42" s="113">
        <v>3</v>
      </c>
      <c r="P42" s="113">
        <v>1</v>
      </c>
      <c r="Q42" s="114">
        <v>2</v>
      </c>
      <c r="R42" s="112"/>
      <c r="S42" s="113"/>
      <c r="T42" s="113"/>
      <c r="U42" s="113"/>
      <c r="V42" s="113"/>
      <c r="W42" s="114"/>
      <c r="X42" s="36">
        <f t="shared" si="4"/>
        <v>3</v>
      </c>
      <c r="Y42" s="13">
        <f t="shared" si="5"/>
        <v>1</v>
      </c>
      <c r="Z42" s="15">
        <f t="shared" si="6"/>
        <v>2</v>
      </c>
    </row>
    <row r="43" spans="1:26" ht="16.5" customHeight="1" x14ac:dyDescent="0.15">
      <c r="A43" s="172"/>
      <c r="B43" s="174"/>
      <c r="C43" s="13"/>
      <c r="D43" s="67" t="s">
        <v>43</v>
      </c>
      <c r="E43" s="100" t="s">
        <v>121</v>
      </c>
      <c r="F43" s="73"/>
      <c r="G43" s="74"/>
      <c r="H43" s="74"/>
      <c r="I43" s="74"/>
      <c r="J43" s="74"/>
      <c r="K43" s="75"/>
      <c r="L43" s="57"/>
      <c r="M43" s="58"/>
      <c r="N43" s="58"/>
      <c r="O43" s="64">
        <v>3</v>
      </c>
      <c r="P43" s="64">
        <v>0</v>
      </c>
      <c r="Q43" s="65">
        <v>3</v>
      </c>
      <c r="R43" s="66"/>
      <c r="S43" s="64"/>
      <c r="T43" s="64"/>
      <c r="U43" s="64"/>
      <c r="V43" s="64"/>
      <c r="W43" s="65"/>
      <c r="X43" s="36">
        <f t="shared" si="4"/>
        <v>3</v>
      </c>
      <c r="Y43" s="13">
        <f t="shared" si="5"/>
        <v>0</v>
      </c>
      <c r="Z43" s="15">
        <f t="shared" si="6"/>
        <v>3</v>
      </c>
    </row>
    <row r="44" spans="1:26" ht="16.5" customHeight="1" x14ac:dyDescent="0.15">
      <c r="A44" s="172"/>
      <c r="B44" s="174"/>
      <c r="C44" s="13"/>
      <c r="D44" s="67" t="s">
        <v>35</v>
      </c>
      <c r="E44" s="10" t="s">
        <v>18</v>
      </c>
      <c r="F44" s="73"/>
      <c r="G44" s="74"/>
      <c r="H44" s="74"/>
      <c r="I44" s="74"/>
      <c r="J44" s="74"/>
      <c r="K44" s="75"/>
      <c r="L44" s="57"/>
      <c r="M44" s="58"/>
      <c r="N44" s="58"/>
      <c r="O44" s="58">
        <v>3</v>
      </c>
      <c r="P44" s="58">
        <v>1</v>
      </c>
      <c r="Q44" s="59">
        <v>2</v>
      </c>
      <c r="R44" s="57"/>
      <c r="S44" s="58"/>
      <c r="T44" s="58"/>
      <c r="U44" s="58"/>
      <c r="V44" s="58"/>
      <c r="W44" s="59"/>
      <c r="X44" s="36">
        <f t="shared" si="4"/>
        <v>3</v>
      </c>
      <c r="Y44" s="13">
        <f t="shared" si="5"/>
        <v>1</v>
      </c>
      <c r="Z44" s="15">
        <f t="shared" si="6"/>
        <v>2</v>
      </c>
    </row>
    <row r="45" spans="1:26" ht="16.5" customHeight="1" x14ac:dyDescent="0.15">
      <c r="A45" s="172"/>
      <c r="B45" s="174"/>
      <c r="C45" s="13"/>
      <c r="D45" s="67" t="s">
        <v>72</v>
      </c>
      <c r="E45" s="10" t="s">
        <v>18</v>
      </c>
      <c r="F45" s="73"/>
      <c r="G45" s="74"/>
      <c r="H45" s="74"/>
      <c r="I45" s="74"/>
      <c r="J45" s="74"/>
      <c r="K45" s="75"/>
      <c r="L45" s="57"/>
      <c r="M45" s="58"/>
      <c r="N45" s="58"/>
      <c r="O45" s="64"/>
      <c r="P45" s="64"/>
      <c r="Q45" s="65"/>
      <c r="R45" s="66">
        <v>3</v>
      </c>
      <c r="S45" s="64">
        <v>1</v>
      </c>
      <c r="T45" s="64">
        <v>2</v>
      </c>
      <c r="U45" s="64"/>
      <c r="V45" s="64"/>
      <c r="W45" s="65"/>
      <c r="X45" s="36">
        <f t="shared" si="4"/>
        <v>3</v>
      </c>
      <c r="Y45" s="13">
        <f t="shared" si="5"/>
        <v>1</v>
      </c>
      <c r="Z45" s="15">
        <f t="shared" si="6"/>
        <v>2</v>
      </c>
    </row>
    <row r="46" spans="1:26" ht="16.5" customHeight="1" x14ac:dyDescent="0.15">
      <c r="A46" s="172"/>
      <c r="B46" s="174"/>
      <c r="C46" s="13"/>
      <c r="D46" s="67" t="s">
        <v>62</v>
      </c>
      <c r="E46" s="10" t="s">
        <v>18</v>
      </c>
      <c r="F46" s="73"/>
      <c r="G46" s="74"/>
      <c r="H46" s="74"/>
      <c r="I46" s="74"/>
      <c r="J46" s="74"/>
      <c r="K46" s="75"/>
      <c r="L46" s="57"/>
      <c r="M46" s="58"/>
      <c r="N46" s="58"/>
      <c r="O46" s="64"/>
      <c r="P46" s="64"/>
      <c r="Q46" s="65"/>
      <c r="R46" s="66">
        <v>3</v>
      </c>
      <c r="S46" s="64">
        <v>1</v>
      </c>
      <c r="T46" s="64">
        <v>2</v>
      </c>
      <c r="U46" s="64"/>
      <c r="V46" s="64"/>
      <c r="W46" s="65"/>
      <c r="X46" s="36">
        <f t="shared" si="4"/>
        <v>3</v>
      </c>
      <c r="Y46" s="13">
        <f t="shared" si="5"/>
        <v>1</v>
      </c>
      <c r="Z46" s="15">
        <f t="shared" si="6"/>
        <v>2</v>
      </c>
    </row>
    <row r="47" spans="1:26" ht="16.5" customHeight="1" x14ac:dyDescent="0.15">
      <c r="A47" s="172"/>
      <c r="B47" s="174"/>
      <c r="C47" s="13"/>
      <c r="D47" s="67" t="s">
        <v>45</v>
      </c>
      <c r="E47" s="10" t="s">
        <v>18</v>
      </c>
      <c r="F47" s="73"/>
      <c r="G47" s="74"/>
      <c r="H47" s="74"/>
      <c r="I47" s="74"/>
      <c r="J47" s="74"/>
      <c r="K47" s="75"/>
      <c r="L47" s="57"/>
      <c r="M47" s="58"/>
      <c r="N47" s="58"/>
      <c r="O47" s="64"/>
      <c r="P47" s="64"/>
      <c r="Q47" s="65"/>
      <c r="R47" s="66">
        <v>3</v>
      </c>
      <c r="S47" s="64">
        <v>1</v>
      </c>
      <c r="T47" s="64">
        <v>2</v>
      </c>
      <c r="U47" s="64"/>
      <c r="V47" s="64"/>
      <c r="W47" s="65"/>
      <c r="X47" s="36">
        <f t="shared" si="4"/>
        <v>3</v>
      </c>
      <c r="Y47" s="13">
        <f t="shared" si="5"/>
        <v>1</v>
      </c>
      <c r="Z47" s="15">
        <f t="shared" si="6"/>
        <v>2</v>
      </c>
    </row>
    <row r="48" spans="1:26" ht="16.5" customHeight="1" x14ac:dyDescent="0.15">
      <c r="A48" s="172"/>
      <c r="B48" s="174"/>
      <c r="C48" s="28"/>
      <c r="D48" s="67" t="s">
        <v>67</v>
      </c>
      <c r="E48" s="100" t="s">
        <v>18</v>
      </c>
      <c r="F48" s="73"/>
      <c r="G48" s="74"/>
      <c r="H48" s="74"/>
      <c r="I48" s="74"/>
      <c r="J48" s="74"/>
      <c r="K48" s="75"/>
      <c r="L48" s="57"/>
      <c r="M48" s="58"/>
      <c r="N48" s="58"/>
      <c r="O48" s="64"/>
      <c r="P48" s="64"/>
      <c r="Q48" s="65"/>
      <c r="R48" s="66">
        <v>2</v>
      </c>
      <c r="S48" s="64">
        <v>1</v>
      </c>
      <c r="T48" s="64">
        <v>1</v>
      </c>
      <c r="U48" s="64"/>
      <c r="V48" s="64"/>
      <c r="W48" s="65"/>
      <c r="X48" s="36">
        <f t="shared" si="4"/>
        <v>2</v>
      </c>
      <c r="Y48" s="13">
        <f t="shared" si="5"/>
        <v>1</v>
      </c>
      <c r="Z48" s="15">
        <f t="shared" si="6"/>
        <v>1</v>
      </c>
    </row>
    <row r="49" spans="1:26" ht="16.5" customHeight="1" x14ac:dyDescent="0.15">
      <c r="A49" s="172"/>
      <c r="B49" s="174"/>
      <c r="C49" s="28"/>
      <c r="D49" s="67" t="s">
        <v>13</v>
      </c>
      <c r="E49" s="10" t="s">
        <v>18</v>
      </c>
      <c r="F49" s="73"/>
      <c r="G49" s="74"/>
      <c r="H49" s="74"/>
      <c r="I49" s="74"/>
      <c r="J49" s="74"/>
      <c r="K49" s="75"/>
      <c r="L49" s="57"/>
      <c r="M49" s="58"/>
      <c r="N49" s="58"/>
      <c r="O49" s="64"/>
      <c r="P49" s="64"/>
      <c r="Q49" s="65"/>
      <c r="R49" s="66">
        <v>3</v>
      </c>
      <c r="S49" s="64">
        <v>1</v>
      </c>
      <c r="T49" s="64">
        <v>2</v>
      </c>
      <c r="U49" s="64"/>
      <c r="V49" s="64"/>
      <c r="W49" s="65"/>
      <c r="X49" s="36">
        <f t="shared" si="4"/>
        <v>3</v>
      </c>
      <c r="Y49" s="13">
        <f t="shared" si="5"/>
        <v>1</v>
      </c>
      <c r="Z49" s="15">
        <f t="shared" si="6"/>
        <v>2</v>
      </c>
    </row>
    <row r="50" spans="1:26" ht="16.5" customHeight="1" x14ac:dyDescent="0.15">
      <c r="A50" s="172"/>
      <c r="B50" s="174"/>
      <c r="C50" s="28"/>
      <c r="D50" s="67" t="s">
        <v>137</v>
      </c>
      <c r="E50" s="10" t="s">
        <v>18</v>
      </c>
      <c r="F50" s="73"/>
      <c r="G50" s="74"/>
      <c r="H50" s="74"/>
      <c r="I50" s="74"/>
      <c r="J50" s="74"/>
      <c r="K50" s="75"/>
      <c r="L50" s="57"/>
      <c r="M50" s="58"/>
      <c r="N50" s="58"/>
      <c r="O50" s="64"/>
      <c r="P50" s="64"/>
      <c r="Q50" s="65"/>
      <c r="R50" s="66">
        <v>2</v>
      </c>
      <c r="S50" s="64">
        <v>2</v>
      </c>
      <c r="T50" s="64">
        <v>0</v>
      </c>
      <c r="U50" s="64"/>
      <c r="V50" s="64"/>
      <c r="W50" s="65"/>
      <c r="X50" s="36">
        <f t="shared" si="4"/>
        <v>2</v>
      </c>
      <c r="Y50" s="13">
        <f t="shared" si="5"/>
        <v>2</v>
      </c>
      <c r="Z50" s="15">
        <f t="shared" si="6"/>
        <v>0</v>
      </c>
    </row>
    <row r="51" spans="1:26" ht="16.5" customHeight="1" x14ac:dyDescent="0.15">
      <c r="A51" s="172"/>
      <c r="B51" s="174"/>
      <c r="C51" s="28"/>
      <c r="D51" s="67" t="s">
        <v>15</v>
      </c>
      <c r="E51" s="100" t="s">
        <v>121</v>
      </c>
      <c r="F51" s="73"/>
      <c r="G51" s="74"/>
      <c r="H51" s="74"/>
      <c r="I51" s="74"/>
      <c r="J51" s="74"/>
      <c r="K51" s="75"/>
      <c r="L51" s="57"/>
      <c r="M51" s="58"/>
      <c r="N51" s="58"/>
      <c r="O51" s="64"/>
      <c r="P51" s="64"/>
      <c r="Q51" s="65"/>
      <c r="R51" s="66">
        <v>3</v>
      </c>
      <c r="S51" s="64">
        <v>0</v>
      </c>
      <c r="T51" s="64">
        <v>3</v>
      </c>
      <c r="U51" s="64"/>
      <c r="V51" s="64"/>
      <c r="W51" s="65"/>
      <c r="X51" s="36">
        <f t="shared" si="4"/>
        <v>3</v>
      </c>
      <c r="Y51" s="13">
        <f t="shared" si="5"/>
        <v>0</v>
      </c>
      <c r="Z51" s="15">
        <f t="shared" si="6"/>
        <v>3</v>
      </c>
    </row>
    <row r="52" spans="1:26" ht="16.5" customHeight="1" x14ac:dyDescent="0.15">
      <c r="A52" s="172"/>
      <c r="B52" s="174"/>
      <c r="C52" s="28"/>
      <c r="D52" s="67" t="s">
        <v>3</v>
      </c>
      <c r="E52" s="10" t="s">
        <v>20</v>
      </c>
      <c r="F52" s="73"/>
      <c r="G52" s="74"/>
      <c r="H52" s="74"/>
      <c r="I52" s="74"/>
      <c r="J52" s="74"/>
      <c r="K52" s="75"/>
      <c r="L52" s="57"/>
      <c r="M52" s="58"/>
      <c r="N52" s="58"/>
      <c r="O52" s="64"/>
      <c r="P52" s="64"/>
      <c r="Q52" s="65"/>
      <c r="R52" s="66">
        <v>2</v>
      </c>
      <c r="S52" s="64">
        <v>1</v>
      </c>
      <c r="T52" s="64">
        <v>1</v>
      </c>
      <c r="U52" s="64"/>
      <c r="V52" s="64"/>
      <c r="W52" s="65"/>
      <c r="X52" s="36">
        <f t="shared" si="4"/>
        <v>2</v>
      </c>
      <c r="Y52" s="13">
        <f t="shared" si="5"/>
        <v>1</v>
      </c>
      <c r="Z52" s="15">
        <f t="shared" si="6"/>
        <v>1</v>
      </c>
    </row>
    <row r="53" spans="1:26" ht="16.5" customHeight="1" x14ac:dyDescent="0.15">
      <c r="A53" s="172"/>
      <c r="B53" s="174"/>
      <c r="C53" s="28"/>
      <c r="D53" s="67" t="s">
        <v>64</v>
      </c>
      <c r="E53" s="10" t="s">
        <v>115</v>
      </c>
      <c r="F53" s="73"/>
      <c r="G53" s="74"/>
      <c r="H53" s="74"/>
      <c r="I53" s="74"/>
      <c r="J53" s="74"/>
      <c r="K53" s="75"/>
      <c r="L53" s="57"/>
      <c r="M53" s="58"/>
      <c r="N53" s="58"/>
      <c r="O53" s="64"/>
      <c r="P53" s="64"/>
      <c r="Q53" s="65"/>
      <c r="R53" s="66"/>
      <c r="S53" s="64"/>
      <c r="T53" s="64"/>
      <c r="U53" s="64">
        <v>2</v>
      </c>
      <c r="V53" s="64">
        <v>1</v>
      </c>
      <c r="W53" s="65">
        <v>1</v>
      </c>
      <c r="X53" s="36">
        <f t="shared" si="4"/>
        <v>2</v>
      </c>
      <c r="Y53" s="13">
        <f t="shared" si="5"/>
        <v>1</v>
      </c>
      <c r="Z53" s="15">
        <f t="shared" si="6"/>
        <v>1</v>
      </c>
    </row>
    <row r="54" spans="1:26" ht="16.5" customHeight="1" x14ac:dyDescent="0.15">
      <c r="A54" s="172"/>
      <c r="B54" s="174"/>
      <c r="C54" s="13"/>
      <c r="D54" s="67" t="s">
        <v>47</v>
      </c>
      <c r="E54" s="10" t="s">
        <v>18</v>
      </c>
      <c r="F54" s="73"/>
      <c r="G54" s="74"/>
      <c r="H54" s="74"/>
      <c r="I54" s="74"/>
      <c r="J54" s="74"/>
      <c r="K54" s="75"/>
      <c r="L54" s="57"/>
      <c r="M54" s="58"/>
      <c r="N54" s="58"/>
      <c r="O54" s="58"/>
      <c r="P54" s="58"/>
      <c r="Q54" s="59"/>
      <c r="R54" s="57"/>
      <c r="S54" s="58"/>
      <c r="T54" s="58"/>
      <c r="U54" s="58">
        <v>3</v>
      </c>
      <c r="V54" s="58">
        <v>1</v>
      </c>
      <c r="W54" s="59">
        <v>2</v>
      </c>
      <c r="X54" s="36">
        <f t="shared" si="4"/>
        <v>3</v>
      </c>
      <c r="Y54" s="13">
        <f t="shared" si="5"/>
        <v>1</v>
      </c>
      <c r="Z54" s="15">
        <f t="shared" si="6"/>
        <v>2</v>
      </c>
    </row>
    <row r="55" spans="1:26" ht="16.5" customHeight="1" x14ac:dyDescent="0.15">
      <c r="A55" s="172"/>
      <c r="B55" s="174"/>
      <c r="C55" s="28"/>
      <c r="D55" s="67" t="s">
        <v>49</v>
      </c>
      <c r="E55" s="10" t="s">
        <v>18</v>
      </c>
      <c r="F55" s="73"/>
      <c r="G55" s="74"/>
      <c r="H55" s="74"/>
      <c r="I55" s="74"/>
      <c r="J55" s="74"/>
      <c r="K55" s="75"/>
      <c r="L55" s="57"/>
      <c r="M55" s="58"/>
      <c r="N55" s="58"/>
      <c r="O55" s="58"/>
      <c r="P55" s="58"/>
      <c r="Q55" s="59"/>
      <c r="R55" s="57"/>
      <c r="S55" s="58"/>
      <c r="T55" s="58"/>
      <c r="U55" s="58">
        <v>3</v>
      </c>
      <c r="V55" s="58">
        <v>1</v>
      </c>
      <c r="W55" s="59">
        <v>2</v>
      </c>
      <c r="X55" s="36">
        <f t="shared" si="4"/>
        <v>3</v>
      </c>
      <c r="Y55" s="13">
        <f t="shared" si="5"/>
        <v>1</v>
      </c>
      <c r="Z55" s="15">
        <f t="shared" si="6"/>
        <v>2</v>
      </c>
    </row>
    <row r="56" spans="1:26" ht="16.5" customHeight="1" x14ac:dyDescent="0.15">
      <c r="A56" s="172"/>
      <c r="B56" s="174"/>
      <c r="C56" s="28"/>
      <c r="D56" s="67" t="s">
        <v>34</v>
      </c>
      <c r="E56" s="100" t="s">
        <v>18</v>
      </c>
      <c r="F56" s="73"/>
      <c r="G56" s="74"/>
      <c r="H56" s="74"/>
      <c r="I56" s="74"/>
      <c r="J56" s="74"/>
      <c r="K56" s="75"/>
      <c r="L56" s="57"/>
      <c r="M56" s="58"/>
      <c r="N56" s="58"/>
      <c r="O56" s="58"/>
      <c r="P56" s="58"/>
      <c r="Q56" s="59"/>
      <c r="R56" s="57"/>
      <c r="S56" s="58"/>
      <c r="T56" s="58"/>
      <c r="U56" s="58">
        <v>2</v>
      </c>
      <c r="V56" s="58">
        <v>1</v>
      </c>
      <c r="W56" s="59">
        <v>1</v>
      </c>
      <c r="X56" s="36">
        <f t="shared" si="4"/>
        <v>2</v>
      </c>
      <c r="Y56" s="13">
        <f t="shared" si="5"/>
        <v>1</v>
      </c>
      <c r="Z56" s="15">
        <f t="shared" si="6"/>
        <v>1</v>
      </c>
    </row>
    <row r="57" spans="1:26" ht="16.5" customHeight="1" x14ac:dyDescent="0.15">
      <c r="A57" s="172"/>
      <c r="B57" s="174"/>
      <c r="C57" s="28"/>
      <c r="D57" s="67" t="s">
        <v>71</v>
      </c>
      <c r="E57" s="10" t="s">
        <v>18</v>
      </c>
      <c r="F57" s="73"/>
      <c r="G57" s="74"/>
      <c r="H57" s="74"/>
      <c r="I57" s="74"/>
      <c r="J57" s="74"/>
      <c r="K57" s="75"/>
      <c r="L57" s="57"/>
      <c r="M57" s="58"/>
      <c r="N57" s="58"/>
      <c r="O57" s="58"/>
      <c r="P57" s="58"/>
      <c r="Q57" s="59"/>
      <c r="R57" s="57"/>
      <c r="S57" s="58"/>
      <c r="T57" s="58"/>
      <c r="U57" s="58">
        <v>3</v>
      </c>
      <c r="V57" s="58">
        <v>1</v>
      </c>
      <c r="W57" s="59">
        <v>2</v>
      </c>
      <c r="X57" s="36">
        <f t="shared" si="4"/>
        <v>3</v>
      </c>
      <c r="Y57" s="13">
        <f t="shared" si="5"/>
        <v>1</v>
      </c>
      <c r="Z57" s="15">
        <f t="shared" si="6"/>
        <v>2</v>
      </c>
    </row>
    <row r="58" spans="1:26" ht="16.5" customHeight="1" x14ac:dyDescent="0.15">
      <c r="A58" s="38"/>
      <c r="B58" s="8" t="s">
        <v>33</v>
      </c>
      <c r="C58" s="21"/>
      <c r="D58" s="21"/>
      <c r="E58" s="8"/>
      <c r="F58" s="35">
        <f t="shared" ref="F58:Z58" si="7">SUM(F17:F57)</f>
        <v>10</v>
      </c>
      <c r="G58" s="8">
        <f t="shared" si="7"/>
        <v>6</v>
      </c>
      <c r="H58" s="8">
        <f t="shared" si="7"/>
        <v>4</v>
      </c>
      <c r="I58" s="8">
        <f t="shared" si="7"/>
        <v>15</v>
      </c>
      <c r="J58" s="8">
        <f t="shared" si="7"/>
        <v>7</v>
      </c>
      <c r="K58" s="34">
        <f t="shared" si="7"/>
        <v>8</v>
      </c>
      <c r="L58" s="35">
        <f t="shared" si="7"/>
        <v>17</v>
      </c>
      <c r="M58" s="8">
        <f t="shared" si="7"/>
        <v>7</v>
      </c>
      <c r="N58" s="8">
        <f t="shared" si="7"/>
        <v>10</v>
      </c>
      <c r="O58" s="8">
        <f t="shared" si="7"/>
        <v>22</v>
      </c>
      <c r="P58" s="8">
        <f t="shared" si="7"/>
        <v>6</v>
      </c>
      <c r="Q58" s="34">
        <f t="shared" si="7"/>
        <v>13</v>
      </c>
      <c r="R58" s="32">
        <f t="shared" si="7"/>
        <v>21</v>
      </c>
      <c r="S58" s="8">
        <f t="shared" si="7"/>
        <v>8</v>
      </c>
      <c r="T58" s="8">
        <f t="shared" si="7"/>
        <v>13</v>
      </c>
      <c r="U58" s="8">
        <f t="shared" si="7"/>
        <v>14</v>
      </c>
      <c r="V58" s="8">
        <f t="shared" si="7"/>
        <v>6</v>
      </c>
      <c r="W58" s="41">
        <f t="shared" si="7"/>
        <v>8</v>
      </c>
      <c r="X58" s="46">
        <f t="shared" si="7"/>
        <v>99</v>
      </c>
      <c r="Y58" s="41">
        <f t="shared" si="7"/>
        <v>40</v>
      </c>
      <c r="Z58" s="34">
        <f t="shared" si="7"/>
        <v>56</v>
      </c>
    </row>
    <row r="59" spans="1:26" ht="16.5" customHeight="1" x14ac:dyDescent="0.15">
      <c r="A59" s="169" t="s">
        <v>96</v>
      </c>
      <c r="B59" s="170"/>
      <c r="C59" s="170"/>
      <c r="D59" s="170"/>
      <c r="E59" s="170"/>
      <c r="F59" s="37">
        <f t="shared" ref="F59:Z59" si="8">SUM(F16,,F58)</f>
        <v>18</v>
      </c>
      <c r="G59" s="18">
        <f t="shared" si="8"/>
        <v>14</v>
      </c>
      <c r="H59" s="18">
        <f t="shared" si="8"/>
        <v>4</v>
      </c>
      <c r="I59" s="18">
        <f t="shared" si="8"/>
        <v>18</v>
      </c>
      <c r="J59" s="18">
        <f t="shared" si="8"/>
        <v>10</v>
      </c>
      <c r="K59" s="20">
        <f t="shared" si="8"/>
        <v>8</v>
      </c>
      <c r="L59" s="37">
        <f t="shared" si="8"/>
        <v>20</v>
      </c>
      <c r="M59" s="18">
        <f t="shared" si="8"/>
        <v>10</v>
      </c>
      <c r="N59" s="18">
        <f t="shared" si="8"/>
        <v>10</v>
      </c>
      <c r="O59" s="18">
        <f t="shared" si="8"/>
        <v>23</v>
      </c>
      <c r="P59" s="18">
        <f t="shared" si="8"/>
        <v>7</v>
      </c>
      <c r="Q59" s="20">
        <f t="shared" si="8"/>
        <v>13</v>
      </c>
      <c r="R59" s="19">
        <f t="shared" si="8"/>
        <v>21</v>
      </c>
      <c r="S59" s="18">
        <f t="shared" si="8"/>
        <v>8</v>
      </c>
      <c r="T59" s="18">
        <f t="shared" si="8"/>
        <v>13</v>
      </c>
      <c r="U59" s="18">
        <f t="shared" si="8"/>
        <v>16</v>
      </c>
      <c r="V59" s="18">
        <f t="shared" si="8"/>
        <v>8</v>
      </c>
      <c r="W59" s="43">
        <f t="shared" si="8"/>
        <v>8</v>
      </c>
      <c r="X59" s="45">
        <f t="shared" si="8"/>
        <v>116</v>
      </c>
      <c r="Y59" s="43">
        <f t="shared" si="8"/>
        <v>57</v>
      </c>
      <c r="Z59" s="20">
        <f t="shared" si="8"/>
        <v>56</v>
      </c>
    </row>
    <row r="61" spans="1:26" ht="233.25" customHeight="1" x14ac:dyDescent="0.15">
      <c r="A61" s="164" t="s">
        <v>94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</sheetData>
  <mergeCells count="25">
    <mergeCell ref="A61:Z61"/>
    <mergeCell ref="O3:Q3"/>
    <mergeCell ref="A5:A16"/>
    <mergeCell ref="B17:B19"/>
    <mergeCell ref="A59:E59"/>
    <mergeCell ref="A17:A57"/>
    <mergeCell ref="B20:B57"/>
    <mergeCell ref="B10:B15"/>
    <mergeCell ref="B5:B9"/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</mergeCells>
  <phoneticPr fontId="12" type="noConversion"/>
  <pageMargins left="0.39347222447395325" right="0.31486111879348755" top="1.4566667079925537" bottom="0.74763888120651245" header="0.59041666984558105" footer="0.31486111879348755"/>
  <pageSetup paperSize="12" scale="58" orientation="portrait" r:id="rId1"/>
  <headerFooter>
    <oddHeader>&amp;C&amp;"맑은 고딕,Bold"&amp;20 2020~2022학년도 교육과정구성표(3년제)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대비표">
    <pageSetUpPr fitToPage="1"/>
  </sheetPr>
  <dimension ref="A1:N140"/>
  <sheetViews>
    <sheetView topLeftCell="A100" zoomScale="110" zoomScaleNormal="110" workbookViewId="0">
      <selection activeCell="I132" sqref="I132"/>
    </sheetView>
  </sheetViews>
  <sheetFormatPr defaultColWidth="8.88671875" defaultRowHeight="16.5" x14ac:dyDescent="0.15"/>
  <cols>
    <col min="1" max="5" width="5.109375" style="3" customWidth="1"/>
    <col min="6" max="6" width="8.88671875" style="3" bestFit="1" customWidth="1"/>
    <col min="7" max="8" width="8.88671875" style="3"/>
    <col min="9" max="9" width="8.88671875" style="3" bestFit="1" customWidth="1"/>
    <col min="10" max="11" width="8.88671875" style="3"/>
    <col min="12" max="12" width="17.77734375" style="3" customWidth="1"/>
    <col min="13" max="16384" width="8.88671875" style="3"/>
  </cols>
  <sheetData>
    <row r="1" spans="1:14" x14ac:dyDescent="0.15">
      <c r="A1" s="4" t="s">
        <v>8</v>
      </c>
      <c r="B1" s="131"/>
      <c r="C1" s="131"/>
      <c r="D1" s="131"/>
      <c r="E1" s="131"/>
      <c r="F1" s="131"/>
      <c r="G1" s="39"/>
      <c r="H1" s="270" t="s">
        <v>135</v>
      </c>
      <c r="I1" s="270"/>
      <c r="J1" s="270"/>
      <c r="K1" s="270"/>
      <c r="L1" s="51" t="s">
        <v>56</v>
      </c>
      <c r="M1" s="131"/>
      <c r="N1" s="131"/>
    </row>
    <row r="2" spans="1:14" ht="16.5" customHeight="1" x14ac:dyDescent="0.15">
      <c r="A2" s="198" t="s">
        <v>27</v>
      </c>
      <c r="B2" s="201" t="s">
        <v>22</v>
      </c>
      <c r="C2" s="202" t="s">
        <v>114</v>
      </c>
      <c r="D2" s="202" t="s">
        <v>108</v>
      </c>
      <c r="E2" s="202" t="s">
        <v>106</v>
      </c>
      <c r="F2" s="201" t="s">
        <v>54</v>
      </c>
      <c r="G2" s="201"/>
      <c r="H2" s="201"/>
      <c r="I2" s="201" t="s">
        <v>57</v>
      </c>
      <c r="J2" s="201"/>
      <c r="K2" s="201"/>
      <c r="L2" s="178" t="s">
        <v>88</v>
      </c>
    </row>
    <row r="3" spans="1:14" x14ac:dyDescent="0.15">
      <c r="A3" s="199"/>
      <c r="B3" s="181"/>
      <c r="C3" s="203"/>
      <c r="D3" s="203"/>
      <c r="E3" s="203"/>
      <c r="F3" s="181" t="s">
        <v>76</v>
      </c>
      <c r="G3" s="181"/>
      <c r="H3" s="181"/>
      <c r="I3" s="181" t="s">
        <v>76</v>
      </c>
      <c r="J3" s="181"/>
      <c r="K3" s="181"/>
      <c r="L3" s="179"/>
    </row>
    <row r="4" spans="1:14" x14ac:dyDescent="0.15">
      <c r="A4" s="199"/>
      <c r="B4" s="181"/>
      <c r="C4" s="203"/>
      <c r="D4" s="203"/>
      <c r="E4" s="203"/>
      <c r="F4" s="181" t="s">
        <v>19</v>
      </c>
      <c r="G4" s="181" t="s">
        <v>25</v>
      </c>
      <c r="H4" s="181"/>
      <c r="I4" s="181" t="s">
        <v>19</v>
      </c>
      <c r="J4" s="181" t="s">
        <v>25</v>
      </c>
      <c r="K4" s="181"/>
      <c r="L4" s="179"/>
    </row>
    <row r="5" spans="1:14" x14ac:dyDescent="0.15">
      <c r="A5" s="200"/>
      <c r="B5" s="182"/>
      <c r="C5" s="204"/>
      <c r="D5" s="204"/>
      <c r="E5" s="204"/>
      <c r="F5" s="182"/>
      <c r="G5" s="133" t="s">
        <v>21</v>
      </c>
      <c r="H5" s="133" t="s">
        <v>31</v>
      </c>
      <c r="I5" s="182"/>
      <c r="J5" s="133" t="s">
        <v>21</v>
      </c>
      <c r="K5" s="133" t="s">
        <v>31</v>
      </c>
      <c r="L5" s="180"/>
    </row>
    <row r="6" spans="1:14" ht="16.5" customHeight="1" x14ac:dyDescent="0.15">
      <c r="A6" s="183">
        <v>1</v>
      </c>
      <c r="B6" s="186">
        <v>1</v>
      </c>
      <c r="C6" s="189" t="s">
        <v>79</v>
      </c>
      <c r="D6" s="186" t="s">
        <v>24</v>
      </c>
      <c r="E6" s="186"/>
      <c r="F6" s="192" t="s">
        <v>38</v>
      </c>
      <c r="G6" s="193"/>
      <c r="H6" s="194"/>
      <c r="I6" s="192" t="s">
        <v>38</v>
      </c>
      <c r="J6" s="193"/>
      <c r="K6" s="194"/>
      <c r="L6" s="205"/>
    </row>
    <row r="7" spans="1:14" x14ac:dyDescent="0.15">
      <c r="A7" s="184"/>
      <c r="B7" s="187"/>
      <c r="C7" s="190"/>
      <c r="D7" s="187"/>
      <c r="E7" s="187"/>
      <c r="F7" s="135">
        <v>1</v>
      </c>
      <c r="G7" s="135">
        <v>1</v>
      </c>
      <c r="H7" s="135">
        <v>0</v>
      </c>
      <c r="I7" s="135">
        <v>1</v>
      </c>
      <c r="J7" s="135">
        <v>1</v>
      </c>
      <c r="K7" s="135">
        <v>0</v>
      </c>
      <c r="L7" s="206"/>
    </row>
    <row r="8" spans="1:14" x14ac:dyDescent="0.15">
      <c r="A8" s="184"/>
      <c r="B8" s="187"/>
      <c r="C8" s="190"/>
      <c r="D8" s="127"/>
      <c r="E8" s="127"/>
      <c r="F8" s="127"/>
      <c r="G8" s="127"/>
      <c r="H8" s="127"/>
      <c r="I8" s="213" t="s">
        <v>102</v>
      </c>
      <c r="J8" s="213"/>
      <c r="K8" s="213"/>
      <c r="L8" s="205" t="s">
        <v>126</v>
      </c>
    </row>
    <row r="9" spans="1:14" x14ac:dyDescent="0.15">
      <c r="A9" s="184"/>
      <c r="B9" s="187"/>
      <c r="C9" s="190"/>
      <c r="D9" s="127"/>
      <c r="E9" s="127"/>
      <c r="F9" s="127"/>
      <c r="G9" s="127"/>
      <c r="H9" s="127"/>
      <c r="I9" s="127">
        <v>1</v>
      </c>
      <c r="J9" s="127">
        <v>1</v>
      </c>
      <c r="K9" s="127">
        <v>0</v>
      </c>
      <c r="L9" s="206"/>
    </row>
    <row r="10" spans="1:14" x14ac:dyDescent="0.15">
      <c r="A10" s="184"/>
      <c r="B10" s="187"/>
      <c r="C10" s="190"/>
      <c r="D10" s="187" t="s">
        <v>17</v>
      </c>
      <c r="E10" s="187"/>
      <c r="F10" s="207" t="s">
        <v>63</v>
      </c>
      <c r="G10" s="208"/>
      <c r="H10" s="209"/>
      <c r="I10" s="207" t="s">
        <v>63</v>
      </c>
      <c r="J10" s="208"/>
      <c r="K10" s="209"/>
      <c r="L10" s="205"/>
    </row>
    <row r="11" spans="1:14" x14ac:dyDescent="0.15">
      <c r="A11" s="184"/>
      <c r="B11" s="187"/>
      <c r="C11" s="190"/>
      <c r="D11" s="187"/>
      <c r="E11" s="196"/>
      <c r="F11" s="127">
        <v>2</v>
      </c>
      <c r="G11" s="127">
        <v>2</v>
      </c>
      <c r="H11" s="127">
        <v>0</v>
      </c>
      <c r="I11" s="127">
        <v>2</v>
      </c>
      <c r="J11" s="127">
        <v>2</v>
      </c>
      <c r="K11" s="127">
        <v>0</v>
      </c>
      <c r="L11" s="206"/>
    </row>
    <row r="12" spans="1:14" x14ac:dyDescent="0.15">
      <c r="A12" s="184"/>
      <c r="B12" s="187"/>
      <c r="C12" s="190"/>
      <c r="D12" s="187"/>
      <c r="E12" s="197"/>
      <c r="F12" s="210" t="s">
        <v>85</v>
      </c>
      <c r="G12" s="211"/>
      <c r="H12" s="212"/>
      <c r="I12" s="210" t="s">
        <v>85</v>
      </c>
      <c r="J12" s="211"/>
      <c r="K12" s="212"/>
      <c r="L12" s="205" t="s">
        <v>116</v>
      </c>
    </row>
    <row r="13" spans="1:14" x14ac:dyDescent="0.15">
      <c r="A13" s="184"/>
      <c r="B13" s="187"/>
      <c r="C13" s="190"/>
      <c r="D13" s="187"/>
      <c r="E13" s="196"/>
      <c r="F13" s="128">
        <v>2</v>
      </c>
      <c r="G13" s="128">
        <v>2</v>
      </c>
      <c r="H13" s="128">
        <v>0</v>
      </c>
      <c r="I13" s="128">
        <v>2</v>
      </c>
      <c r="J13" s="128">
        <v>2</v>
      </c>
      <c r="K13" s="128">
        <v>0</v>
      </c>
      <c r="L13" s="206"/>
    </row>
    <row r="14" spans="1:14" x14ac:dyDescent="0.15">
      <c r="A14" s="184"/>
      <c r="B14" s="187"/>
      <c r="C14" s="190"/>
      <c r="D14" s="187"/>
      <c r="E14" s="197"/>
      <c r="F14" s="192" t="s">
        <v>120</v>
      </c>
      <c r="G14" s="193"/>
      <c r="H14" s="194"/>
      <c r="I14" s="192" t="s">
        <v>81</v>
      </c>
      <c r="J14" s="193"/>
      <c r="K14" s="194"/>
      <c r="L14" s="205" t="s">
        <v>87</v>
      </c>
    </row>
    <row r="15" spans="1:14" x14ac:dyDescent="0.15">
      <c r="A15" s="184"/>
      <c r="B15" s="187"/>
      <c r="C15" s="191"/>
      <c r="D15" s="196"/>
      <c r="E15" s="196"/>
      <c r="F15" s="127">
        <v>2</v>
      </c>
      <c r="G15" s="127">
        <v>2</v>
      </c>
      <c r="H15" s="127">
        <v>0</v>
      </c>
      <c r="I15" s="127">
        <v>2</v>
      </c>
      <c r="J15" s="127">
        <v>2</v>
      </c>
      <c r="K15" s="127">
        <v>0</v>
      </c>
      <c r="L15" s="206"/>
    </row>
    <row r="16" spans="1:14" x14ac:dyDescent="0.15">
      <c r="A16" s="184"/>
      <c r="B16" s="187"/>
      <c r="C16" s="214" t="s">
        <v>90</v>
      </c>
      <c r="D16" s="215"/>
      <c r="E16" s="216"/>
      <c r="F16" s="129">
        <v>7</v>
      </c>
      <c r="G16" s="129">
        <v>7</v>
      </c>
      <c r="H16" s="129">
        <v>0</v>
      </c>
      <c r="I16" s="129">
        <v>8</v>
      </c>
      <c r="J16" s="129">
        <v>8</v>
      </c>
      <c r="K16" s="129">
        <v>0</v>
      </c>
      <c r="L16" s="47"/>
    </row>
    <row r="17" spans="1:12" x14ac:dyDescent="0.15">
      <c r="A17" s="184"/>
      <c r="B17" s="187"/>
      <c r="C17" s="217" t="s">
        <v>83</v>
      </c>
      <c r="D17" s="197" t="s">
        <v>17</v>
      </c>
      <c r="E17" s="197"/>
      <c r="F17" s="192" t="s">
        <v>138</v>
      </c>
      <c r="G17" s="193"/>
      <c r="H17" s="194"/>
      <c r="I17" s="192" t="s">
        <v>138</v>
      </c>
      <c r="J17" s="193"/>
      <c r="K17" s="194"/>
      <c r="L17" s="205"/>
    </row>
    <row r="18" spans="1:12" x14ac:dyDescent="0.15">
      <c r="A18" s="184"/>
      <c r="B18" s="187"/>
      <c r="C18" s="190"/>
      <c r="D18" s="187"/>
      <c r="E18" s="196"/>
      <c r="F18" s="127">
        <v>2</v>
      </c>
      <c r="G18" s="127">
        <v>2</v>
      </c>
      <c r="H18" s="127">
        <v>0</v>
      </c>
      <c r="I18" s="127">
        <v>2</v>
      </c>
      <c r="J18" s="127">
        <v>2</v>
      </c>
      <c r="K18" s="127">
        <v>0</v>
      </c>
      <c r="L18" s="206"/>
    </row>
    <row r="19" spans="1:12" ht="16.5" customHeight="1" x14ac:dyDescent="0.15">
      <c r="A19" s="184"/>
      <c r="B19" s="187"/>
      <c r="C19" s="190"/>
      <c r="D19" s="187"/>
      <c r="E19" s="197"/>
      <c r="F19" s="218" t="s">
        <v>5</v>
      </c>
      <c r="G19" s="219"/>
      <c r="H19" s="220"/>
      <c r="I19" s="218"/>
      <c r="J19" s="219"/>
      <c r="K19" s="220"/>
      <c r="L19" s="221" t="s">
        <v>128</v>
      </c>
    </row>
    <row r="20" spans="1:12" x14ac:dyDescent="0.15">
      <c r="A20" s="184"/>
      <c r="B20" s="187"/>
      <c r="C20" s="190"/>
      <c r="D20" s="187"/>
      <c r="E20" s="196"/>
      <c r="F20" s="128">
        <v>2</v>
      </c>
      <c r="G20" s="128">
        <v>2</v>
      </c>
      <c r="H20" s="128">
        <v>0</v>
      </c>
      <c r="I20" s="128"/>
      <c r="J20" s="128"/>
      <c r="K20" s="128"/>
      <c r="L20" s="222"/>
    </row>
    <row r="21" spans="1:12" x14ac:dyDescent="0.15">
      <c r="A21" s="184"/>
      <c r="B21" s="187"/>
      <c r="C21" s="190"/>
      <c r="D21" s="187"/>
      <c r="E21" s="197"/>
      <c r="F21" s="192" t="s">
        <v>36</v>
      </c>
      <c r="G21" s="193"/>
      <c r="H21" s="194"/>
      <c r="I21" s="192" t="s">
        <v>36</v>
      </c>
      <c r="J21" s="193"/>
      <c r="K21" s="194"/>
      <c r="L21" s="223" t="s">
        <v>124</v>
      </c>
    </row>
    <row r="22" spans="1:12" x14ac:dyDescent="0.15">
      <c r="A22" s="184"/>
      <c r="B22" s="187"/>
      <c r="C22" s="190"/>
      <c r="D22" s="187"/>
      <c r="E22" s="196"/>
      <c r="F22" s="127">
        <v>3</v>
      </c>
      <c r="G22" s="127">
        <v>1</v>
      </c>
      <c r="H22" s="127">
        <v>2</v>
      </c>
      <c r="I22" s="127">
        <v>2</v>
      </c>
      <c r="J22" s="127">
        <v>1</v>
      </c>
      <c r="K22" s="127">
        <v>1</v>
      </c>
      <c r="L22" s="224"/>
    </row>
    <row r="23" spans="1:12" x14ac:dyDescent="0.15">
      <c r="A23" s="184"/>
      <c r="B23" s="187"/>
      <c r="C23" s="190"/>
      <c r="D23" s="187"/>
      <c r="E23" s="197"/>
      <c r="F23" s="192" t="s">
        <v>10</v>
      </c>
      <c r="G23" s="193"/>
      <c r="H23" s="194"/>
      <c r="I23" s="192" t="s">
        <v>10</v>
      </c>
      <c r="J23" s="193"/>
      <c r="K23" s="194"/>
      <c r="L23" s="223" t="s">
        <v>124</v>
      </c>
    </row>
    <row r="24" spans="1:12" x14ac:dyDescent="0.15">
      <c r="A24" s="184"/>
      <c r="B24" s="187"/>
      <c r="C24" s="190"/>
      <c r="D24" s="187"/>
      <c r="E24" s="196"/>
      <c r="F24" s="127">
        <v>3</v>
      </c>
      <c r="G24" s="127">
        <v>2</v>
      </c>
      <c r="H24" s="127">
        <v>1</v>
      </c>
      <c r="I24" s="127">
        <v>2</v>
      </c>
      <c r="J24" s="127">
        <v>1</v>
      </c>
      <c r="K24" s="127">
        <v>1</v>
      </c>
      <c r="L24" s="224"/>
    </row>
    <row r="25" spans="1:12" x14ac:dyDescent="0.15">
      <c r="A25" s="184"/>
      <c r="B25" s="187"/>
      <c r="C25" s="190"/>
      <c r="D25" s="187"/>
      <c r="E25" s="197"/>
      <c r="F25" s="192" t="s">
        <v>53</v>
      </c>
      <c r="G25" s="193"/>
      <c r="H25" s="194"/>
      <c r="I25" s="192" t="s">
        <v>44</v>
      </c>
      <c r="J25" s="193"/>
      <c r="K25" s="194"/>
      <c r="L25" s="205" t="s">
        <v>125</v>
      </c>
    </row>
    <row r="26" spans="1:12" x14ac:dyDescent="0.15">
      <c r="A26" s="184"/>
      <c r="B26" s="187"/>
      <c r="C26" s="190"/>
      <c r="D26" s="187"/>
      <c r="E26" s="196"/>
      <c r="F26" s="127">
        <v>2</v>
      </c>
      <c r="G26" s="127">
        <v>1</v>
      </c>
      <c r="H26" s="127">
        <v>1</v>
      </c>
      <c r="I26" s="127">
        <v>2</v>
      </c>
      <c r="J26" s="127">
        <v>1</v>
      </c>
      <c r="K26" s="127">
        <v>1</v>
      </c>
      <c r="L26" s="206"/>
    </row>
    <row r="27" spans="1:12" x14ac:dyDescent="0.15">
      <c r="A27" s="184"/>
      <c r="B27" s="187"/>
      <c r="C27" s="190"/>
      <c r="D27" s="187"/>
      <c r="E27" s="197"/>
      <c r="F27" s="192" t="s">
        <v>73</v>
      </c>
      <c r="G27" s="193"/>
      <c r="H27" s="194"/>
      <c r="I27" s="192" t="s">
        <v>73</v>
      </c>
      <c r="J27" s="193"/>
      <c r="K27" s="194"/>
      <c r="L27" s="223"/>
    </row>
    <row r="28" spans="1:12" x14ac:dyDescent="0.15">
      <c r="A28" s="184"/>
      <c r="B28" s="187"/>
      <c r="C28" s="191"/>
      <c r="D28" s="196"/>
      <c r="E28" s="196"/>
      <c r="F28" s="127">
        <v>2</v>
      </c>
      <c r="G28" s="127">
        <v>1</v>
      </c>
      <c r="H28" s="127">
        <v>1</v>
      </c>
      <c r="I28" s="127">
        <v>2</v>
      </c>
      <c r="J28" s="127">
        <v>1</v>
      </c>
      <c r="K28" s="127">
        <v>1</v>
      </c>
      <c r="L28" s="224"/>
    </row>
    <row r="29" spans="1:12" x14ac:dyDescent="0.15">
      <c r="A29" s="184"/>
      <c r="B29" s="188"/>
      <c r="C29" s="225" t="s">
        <v>93</v>
      </c>
      <c r="D29" s="226"/>
      <c r="E29" s="227"/>
      <c r="F29" s="129">
        <v>14</v>
      </c>
      <c r="G29" s="129">
        <v>10</v>
      </c>
      <c r="H29" s="129">
        <v>4</v>
      </c>
      <c r="I29" s="129">
        <v>10</v>
      </c>
      <c r="J29" s="129">
        <v>6</v>
      </c>
      <c r="K29" s="129">
        <v>4</v>
      </c>
      <c r="L29" s="48"/>
    </row>
    <row r="30" spans="1:12" ht="16.5" customHeight="1" x14ac:dyDescent="0.15">
      <c r="A30" s="184"/>
      <c r="B30" s="228" t="s">
        <v>99</v>
      </c>
      <c r="C30" s="229"/>
      <c r="D30" s="229"/>
      <c r="E30" s="230"/>
      <c r="F30" s="130">
        <v>19</v>
      </c>
      <c r="G30" s="130">
        <v>15</v>
      </c>
      <c r="H30" s="130">
        <v>4</v>
      </c>
      <c r="I30" s="130">
        <f>I16+I29</f>
        <v>18</v>
      </c>
      <c r="J30" s="130">
        <f>J16+J29</f>
        <v>14</v>
      </c>
      <c r="K30" s="130">
        <f>K16+K29</f>
        <v>4</v>
      </c>
      <c r="L30" s="49"/>
    </row>
    <row r="31" spans="1:12" x14ac:dyDescent="0.15">
      <c r="A31" s="184"/>
      <c r="B31" s="187">
        <v>2</v>
      </c>
      <c r="C31" s="231" t="s">
        <v>79</v>
      </c>
      <c r="D31" s="195" t="s">
        <v>24</v>
      </c>
      <c r="E31" s="213"/>
      <c r="F31" s="218"/>
      <c r="G31" s="219"/>
      <c r="H31" s="220"/>
      <c r="I31" s="192" t="s">
        <v>111</v>
      </c>
      <c r="J31" s="193"/>
      <c r="K31" s="194"/>
      <c r="L31" s="205" t="s">
        <v>87</v>
      </c>
    </row>
    <row r="32" spans="1:12" x14ac:dyDescent="0.15">
      <c r="A32" s="184"/>
      <c r="B32" s="187"/>
      <c r="C32" s="190"/>
      <c r="D32" s="188"/>
      <c r="E32" s="213"/>
      <c r="F32" s="127"/>
      <c r="G32" s="127"/>
      <c r="H32" s="127"/>
      <c r="I32" s="127">
        <v>1</v>
      </c>
      <c r="J32" s="127">
        <v>1</v>
      </c>
      <c r="K32" s="127">
        <v>0</v>
      </c>
      <c r="L32" s="206"/>
    </row>
    <row r="33" spans="1:12" x14ac:dyDescent="0.15">
      <c r="A33" s="184"/>
      <c r="B33" s="187"/>
      <c r="C33" s="190"/>
      <c r="D33" s="195" t="s">
        <v>17</v>
      </c>
      <c r="E33" s="197"/>
      <c r="F33" s="218" t="s">
        <v>123</v>
      </c>
      <c r="G33" s="219"/>
      <c r="H33" s="220"/>
      <c r="I33" s="192" t="s">
        <v>81</v>
      </c>
      <c r="J33" s="193"/>
      <c r="K33" s="194"/>
      <c r="L33" s="205"/>
    </row>
    <row r="34" spans="1:12" x14ac:dyDescent="0.15">
      <c r="A34" s="184"/>
      <c r="B34" s="187"/>
      <c r="C34" s="190"/>
      <c r="D34" s="196"/>
      <c r="E34" s="196"/>
      <c r="F34" s="127">
        <v>2</v>
      </c>
      <c r="G34" s="127">
        <v>2</v>
      </c>
      <c r="H34" s="127">
        <v>0</v>
      </c>
      <c r="I34" s="128">
        <v>2</v>
      </c>
      <c r="J34" s="128">
        <v>2</v>
      </c>
      <c r="K34" s="128">
        <v>0</v>
      </c>
      <c r="L34" s="206"/>
    </row>
    <row r="35" spans="1:12" x14ac:dyDescent="0.15">
      <c r="A35" s="184"/>
      <c r="B35" s="187"/>
      <c r="C35" s="216" t="s">
        <v>90</v>
      </c>
      <c r="D35" s="232"/>
      <c r="E35" s="232"/>
      <c r="F35" s="129">
        <v>2</v>
      </c>
      <c r="G35" s="129">
        <v>2</v>
      </c>
      <c r="H35" s="129">
        <v>0</v>
      </c>
      <c r="I35" s="129">
        <f>I32+I34</f>
        <v>3</v>
      </c>
      <c r="J35" s="129">
        <f>J32+J34</f>
        <v>3</v>
      </c>
      <c r="K35" s="129">
        <f>K32+K34</f>
        <v>0</v>
      </c>
      <c r="L35" s="47"/>
    </row>
    <row r="36" spans="1:12" x14ac:dyDescent="0.15">
      <c r="A36" s="184"/>
      <c r="B36" s="187"/>
      <c r="C36" s="217" t="s">
        <v>83</v>
      </c>
      <c r="D36" s="197" t="s">
        <v>17</v>
      </c>
      <c r="E36" s="213"/>
      <c r="F36" s="218" t="s">
        <v>37</v>
      </c>
      <c r="G36" s="219"/>
      <c r="H36" s="220"/>
      <c r="I36" s="218" t="s">
        <v>37</v>
      </c>
      <c r="J36" s="219"/>
      <c r="K36" s="220"/>
      <c r="L36" s="223" t="s">
        <v>124</v>
      </c>
    </row>
    <row r="37" spans="1:12" x14ac:dyDescent="0.15">
      <c r="A37" s="184"/>
      <c r="B37" s="187"/>
      <c r="C37" s="190"/>
      <c r="D37" s="187"/>
      <c r="E37" s="213"/>
      <c r="F37" s="128">
        <v>3</v>
      </c>
      <c r="G37" s="128">
        <v>1</v>
      </c>
      <c r="H37" s="128">
        <v>2</v>
      </c>
      <c r="I37" s="128">
        <v>2</v>
      </c>
      <c r="J37" s="128">
        <v>1</v>
      </c>
      <c r="K37" s="128">
        <v>1</v>
      </c>
      <c r="L37" s="224"/>
    </row>
    <row r="38" spans="1:12" x14ac:dyDescent="0.15">
      <c r="A38" s="184"/>
      <c r="B38" s="187"/>
      <c r="C38" s="190"/>
      <c r="D38" s="187"/>
      <c r="E38" s="213"/>
      <c r="F38" s="213" t="s">
        <v>9</v>
      </c>
      <c r="G38" s="213"/>
      <c r="H38" s="213"/>
      <c r="I38" s="213" t="s">
        <v>9</v>
      </c>
      <c r="J38" s="213"/>
      <c r="K38" s="213"/>
      <c r="L38" s="223" t="s">
        <v>124</v>
      </c>
    </row>
    <row r="39" spans="1:12" x14ac:dyDescent="0.15">
      <c r="A39" s="184"/>
      <c r="B39" s="187"/>
      <c r="C39" s="190"/>
      <c r="D39" s="187"/>
      <c r="E39" s="213"/>
      <c r="F39" s="127">
        <v>3</v>
      </c>
      <c r="G39" s="127">
        <v>2</v>
      </c>
      <c r="H39" s="127">
        <v>1</v>
      </c>
      <c r="I39" s="138">
        <v>2</v>
      </c>
      <c r="J39" s="138">
        <v>1</v>
      </c>
      <c r="K39" s="138">
        <v>1</v>
      </c>
      <c r="L39" s="224"/>
    </row>
    <row r="40" spans="1:12" x14ac:dyDescent="0.15">
      <c r="A40" s="184"/>
      <c r="B40" s="187"/>
      <c r="C40" s="190"/>
      <c r="D40" s="187"/>
      <c r="E40" s="213"/>
      <c r="F40" s="218" t="s">
        <v>70</v>
      </c>
      <c r="G40" s="219"/>
      <c r="H40" s="220"/>
      <c r="I40" s="218" t="s">
        <v>70</v>
      </c>
      <c r="J40" s="219"/>
      <c r="K40" s="220"/>
      <c r="L40" s="233"/>
    </row>
    <row r="41" spans="1:12" ht="16.5" customHeight="1" x14ac:dyDescent="0.15">
      <c r="A41" s="184"/>
      <c r="B41" s="187"/>
      <c r="C41" s="190"/>
      <c r="D41" s="187"/>
      <c r="E41" s="213"/>
      <c r="F41" s="128">
        <v>2</v>
      </c>
      <c r="G41" s="128">
        <v>1</v>
      </c>
      <c r="H41" s="128">
        <v>1</v>
      </c>
      <c r="I41" s="128">
        <v>2</v>
      </c>
      <c r="J41" s="128">
        <v>1</v>
      </c>
      <c r="K41" s="128">
        <v>1</v>
      </c>
      <c r="L41" s="206"/>
    </row>
    <row r="42" spans="1:12" x14ac:dyDescent="0.15">
      <c r="A42" s="184"/>
      <c r="B42" s="187"/>
      <c r="C42" s="190"/>
      <c r="D42" s="187"/>
      <c r="E42" s="197"/>
      <c r="F42" s="192" t="s">
        <v>66</v>
      </c>
      <c r="G42" s="193"/>
      <c r="H42" s="194"/>
      <c r="I42" s="192" t="s">
        <v>66</v>
      </c>
      <c r="J42" s="193"/>
      <c r="K42" s="194"/>
      <c r="L42" s="223"/>
    </row>
    <row r="43" spans="1:12" x14ac:dyDescent="0.15">
      <c r="A43" s="184"/>
      <c r="B43" s="187"/>
      <c r="C43" s="190"/>
      <c r="D43" s="187"/>
      <c r="E43" s="196"/>
      <c r="F43" s="127">
        <v>3</v>
      </c>
      <c r="G43" s="127">
        <v>1</v>
      </c>
      <c r="H43" s="127">
        <v>2</v>
      </c>
      <c r="I43" s="127">
        <v>3</v>
      </c>
      <c r="J43" s="127">
        <v>1</v>
      </c>
      <c r="K43" s="127">
        <v>2</v>
      </c>
      <c r="L43" s="224"/>
    </row>
    <row r="44" spans="1:12" x14ac:dyDescent="0.15">
      <c r="A44" s="184"/>
      <c r="B44" s="187"/>
      <c r="C44" s="190"/>
      <c r="D44" s="187"/>
      <c r="E44" s="197"/>
      <c r="F44" s="213" t="s">
        <v>40</v>
      </c>
      <c r="G44" s="213"/>
      <c r="H44" s="213"/>
      <c r="I44" s="213" t="s">
        <v>40</v>
      </c>
      <c r="J44" s="213"/>
      <c r="K44" s="213"/>
      <c r="L44" s="223"/>
    </row>
    <row r="45" spans="1:12" x14ac:dyDescent="0.15">
      <c r="A45" s="184"/>
      <c r="B45" s="187"/>
      <c r="C45" s="190"/>
      <c r="D45" s="187"/>
      <c r="E45" s="196"/>
      <c r="F45" s="127">
        <v>2</v>
      </c>
      <c r="G45" s="127">
        <v>1</v>
      </c>
      <c r="H45" s="127">
        <v>1</v>
      </c>
      <c r="I45" s="127">
        <v>2</v>
      </c>
      <c r="J45" s="127">
        <v>1</v>
      </c>
      <c r="K45" s="127">
        <v>1</v>
      </c>
      <c r="L45" s="224"/>
    </row>
    <row r="46" spans="1:12" ht="16.5" customHeight="1" x14ac:dyDescent="0.15">
      <c r="A46" s="184"/>
      <c r="B46" s="187"/>
      <c r="C46" s="190"/>
      <c r="D46" s="187"/>
      <c r="E46" s="197"/>
      <c r="F46" s="192" t="s">
        <v>6</v>
      </c>
      <c r="G46" s="193"/>
      <c r="H46" s="194"/>
      <c r="I46" s="192" t="s">
        <v>6</v>
      </c>
      <c r="J46" s="193"/>
      <c r="K46" s="194"/>
      <c r="L46" s="205"/>
    </row>
    <row r="47" spans="1:12" x14ac:dyDescent="0.15">
      <c r="A47" s="184"/>
      <c r="B47" s="187"/>
      <c r="C47" s="190"/>
      <c r="D47" s="187"/>
      <c r="E47" s="187"/>
      <c r="F47" s="127">
        <v>2</v>
      </c>
      <c r="G47" s="127">
        <v>1</v>
      </c>
      <c r="H47" s="127">
        <v>1</v>
      </c>
      <c r="I47" s="127">
        <v>2</v>
      </c>
      <c r="J47" s="127">
        <v>1</v>
      </c>
      <c r="K47" s="127">
        <v>1</v>
      </c>
      <c r="L47" s="206"/>
    </row>
    <row r="48" spans="1:12" x14ac:dyDescent="0.15">
      <c r="A48" s="184"/>
      <c r="B48" s="187"/>
      <c r="C48" s="190"/>
      <c r="D48" s="187"/>
      <c r="E48" s="187"/>
      <c r="F48" s="192" t="s">
        <v>59</v>
      </c>
      <c r="G48" s="193"/>
      <c r="H48" s="194"/>
      <c r="I48" s="192" t="s">
        <v>59</v>
      </c>
      <c r="J48" s="193"/>
      <c r="K48" s="194"/>
      <c r="L48" s="205"/>
    </row>
    <row r="49" spans="1:12" x14ac:dyDescent="0.15">
      <c r="A49" s="184"/>
      <c r="B49" s="187"/>
      <c r="C49" s="191"/>
      <c r="D49" s="196"/>
      <c r="E49" s="196"/>
      <c r="F49" s="127">
        <v>2</v>
      </c>
      <c r="G49" s="127">
        <v>1</v>
      </c>
      <c r="H49" s="127">
        <v>1</v>
      </c>
      <c r="I49" s="127">
        <v>2</v>
      </c>
      <c r="J49" s="127">
        <v>1</v>
      </c>
      <c r="K49" s="127">
        <v>1</v>
      </c>
      <c r="L49" s="234"/>
    </row>
    <row r="50" spans="1:12" x14ac:dyDescent="0.15">
      <c r="A50" s="184"/>
      <c r="B50" s="196"/>
      <c r="C50" s="214" t="s">
        <v>93</v>
      </c>
      <c r="D50" s="215"/>
      <c r="E50" s="216"/>
      <c r="F50" s="129">
        <v>17</v>
      </c>
      <c r="G50" s="129">
        <v>8</v>
      </c>
      <c r="H50" s="129">
        <v>9</v>
      </c>
      <c r="I50" s="129">
        <v>15</v>
      </c>
      <c r="J50" s="129">
        <v>7</v>
      </c>
      <c r="K50" s="129">
        <v>8</v>
      </c>
      <c r="L50" s="48"/>
    </row>
    <row r="51" spans="1:12" x14ac:dyDescent="0.15">
      <c r="A51" s="185"/>
      <c r="B51" s="235" t="s">
        <v>99</v>
      </c>
      <c r="C51" s="236"/>
      <c r="D51" s="236"/>
      <c r="E51" s="237"/>
      <c r="F51" s="130">
        <v>19</v>
      </c>
      <c r="G51" s="130">
        <v>10</v>
      </c>
      <c r="H51" s="130">
        <v>9</v>
      </c>
      <c r="I51" s="130">
        <f>I35+I50</f>
        <v>18</v>
      </c>
      <c r="J51" s="130">
        <f>J35+J50</f>
        <v>10</v>
      </c>
      <c r="K51" s="130">
        <f>K35+K50</f>
        <v>8</v>
      </c>
      <c r="L51" s="49"/>
    </row>
    <row r="52" spans="1:12" ht="16.5" customHeight="1" x14ac:dyDescent="0.15">
      <c r="A52" s="238">
        <v>2</v>
      </c>
      <c r="B52" s="197">
        <v>1</v>
      </c>
      <c r="C52" s="217" t="s">
        <v>79</v>
      </c>
      <c r="D52" s="197" t="s">
        <v>24</v>
      </c>
      <c r="E52" s="197"/>
      <c r="F52" s="192"/>
      <c r="G52" s="193"/>
      <c r="H52" s="194"/>
      <c r="I52" s="192" t="s">
        <v>100</v>
      </c>
      <c r="J52" s="193"/>
      <c r="K52" s="194"/>
      <c r="L52" s="205" t="s">
        <v>87</v>
      </c>
    </row>
    <row r="53" spans="1:12" x14ac:dyDescent="0.15">
      <c r="A53" s="239"/>
      <c r="B53" s="187"/>
      <c r="C53" s="190"/>
      <c r="D53" s="196"/>
      <c r="E53" s="196"/>
      <c r="F53" s="127"/>
      <c r="G53" s="127"/>
      <c r="H53" s="127"/>
      <c r="I53" s="127">
        <v>1</v>
      </c>
      <c r="J53" s="127">
        <v>1</v>
      </c>
      <c r="K53" s="127">
        <v>0</v>
      </c>
      <c r="L53" s="206"/>
    </row>
    <row r="54" spans="1:12" x14ac:dyDescent="0.15">
      <c r="A54" s="239"/>
      <c r="B54" s="187"/>
      <c r="C54" s="190"/>
      <c r="D54" s="197" t="s">
        <v>17</v>
      </c>
      <c r="E54" s="187"/>
      <c r="F54" s="192" t="s">
        <v>112</v>
      </c>
      <c r="G54" s="193"/>
      <c r="H54" s="194"/>
      <c r="I54" s="192" t="s">
        <v>81</v>
      </c>
      <c r="J54" s="193"/>
      <c r="K54" s="194"/>
      <c r="L54" s="205"/>
    </row>
    <row r="55" spans="1:12" x14ac:dyDescent="0.15">
      <c r="A55" s="239"/>
      <c r="B55" s="187"/>
      <c r="C55" s="191"/>
      <c r="D55" s="196"/>
      <c r="E55" s="196"/>
      <c r="F55" s="127">
        <v>2</v>
      </c>
      <c r="G55" s="127">
        <v>2</v>
      </c>
      <c r="H55" s="127">
        <v>0</v>
      </c>
      <c r="I55" s="127">
        <v>2</v>
      </c>
      <c r="J55" s="127">
        <v>2</v>
      </c>
      <c r="K55" s="127">
        <v>0</v>
      </c>
      <c r="L55" s="206"/>
    </row>
    <row r="56" spans="1:12" x14ac:dyDescent="0.15">
      <c r="A56" s="239"/>
      <c r="B56" s="187"/>
      <c r="C56" s="216" t="s">
        <v>90</v>
      </c>
      <c r="D56" s="232"/>
      <c r="E56" s="232"/>
      <c r="F56" s="129">
        <v>2</v>
      </c>
      <c r="G56" s="129">
        <v>2</v>
      </c>
      <c r="H56" s="129">
        <v>0</v>
      </c>
      <c r="I56" s="129">
        <v>3</v>
      </c>
      <c r="J56" s="129">
        <v>3</v>
      </c>
      <c r="K56" s="129">
        <v>0</v>
      </c>
      <c r="L56" s="47"/>
    </row>
    <row r="57" spans="1:12" x14ac:dyDescent="0.15">
      <c r="A57" s="239"/>
      <c r="B57" s="187"/>
      <c r="C57" s="217" t="s">
        <v>83</v>
      </c>
      <c r="D57" s="197" t="s">
        <v>24</v>
      </c>
      <c r="E57" s="213"/>
      <c r="F57" s="192" t="s">
        <v>61</v>
      </c>
      <c r="G57" s="193"/>
      <c r="H57" s="194"/>
      <c r="I57" s="192" t="s">
        <v>61</v>
      </c>
      <c r="J57" s="193"/>
      <c r="K57" s="194"/>
      <c r="L57" s="205"/>
    </row>
    <row r="58" spans="1:12" x14ac:dyDescent="0.15">
      <c r="A58" s="239"/>
      <c r="B58" s="187"/>
      <c r="C58" s="190"/>
      <c r="D58" s="196"/>
      <c r="E58" s="213"/>
      <c r="F58" s="127">
        <v>2</v>
      </c>
      <c r="G58" s="127">
        <v>1</v>
      </c>
      <c r="H58" s="127">
        <v>1</v>
      </c>
      <c r="I58" s="127">
        <v>2</v>
      </c>
      <c r="J58" s="127">
        <v>1</v>
      </c>
      <c r="K58" s="127">
        <v>1</v>
      </c>
      <c r="L58" s="206"/>
    </row>
    <row r="59" spans="1:12" x14ac:dyDescent="0.15">
      <c r="A59" s="239"/>
      <c r="B59" s="187"/>
      <c r="C59" s="190"/>
      <c r="D59" s="197" t="s">
        <v>17</v>
      </c>
      <c r="E59" s="197"/>
      <c r="F59" s="241" t="s">
        <v>12</v>
      </c>
      <c r="G59" s="241"/>
      <c r="H59" s="241"/>
      <c r="I59" s="241" t="s">
        <v>12</v>
      </c>
      <c r="J59" s="241"/>
      <c r="K59" s="241"/>
      <c r="L59" s="205"/>
    </row>
    <row r="60" spans="1:12" x14ac:dyDescent="0.15">
      <c r="A60" s="239"/>
      <c r="B60" s="187"/>
      <c r="C60" s="190"/>
      <c r="D60" s="187"/>
      <c r="E60" s="196"/>
      <c r="F60" s="127">
        <v>3</v>
      </c>
      <c r="G60" s="127">
        <v>1</v>
      </c>
      <c r="H60" s="127">
        <v>2</v>
      </c>
      <c r="I60" s="127">
        <v>3</v>
      </c>
      <c r="J60" s="127">
        <v>1</v>
      </c>
      <c r="K60" s="127">
        <v>2</v>
      </c>
      <c r="L60" s="206"/>
    </row>
    <row r="61" spans="1:12" x14ac:dyDescent="0.15">
      <c r="A61" s="239"/>
      <c r="B61" s="187"/>
      <c r="C61" s="190"/>
      <c r="D61" s="187"/>
      <c r="E61" s="213"/>
      <c r="F61" s="192" t="s">
        <v>48</v>
      </c>
      <c r="G61" s="193"/>
      <c r="H61" s="194"/>
      <c r="I61" s="192" t="s">
        <v>48</v>
      </c>
      <c r="J61" s="193"/>
      <c r="K61" s="194"/>
      <c r="L61" s="205"/>
    </row>
    <row r="62" spans="1:12" x14ac:dyDescent="0.15">
      <c r="A62" s="239"/>
      <c r="B62" s="187"/>
      <c r="C62" s="190"/>
      <c r="D62" s="187"/>
      <c r="E62" s="213"/>
      <c r="F62" s="127">
        <v>3</v>
      </c>
      <c r="G62" s="127">
        <v>1</v>
      </c>
      <c r="H62" s="127">
        <v>2</v>
      </c>
      <c r="I62" s="127">
        <v>3</v>
      </c>
      <c r="J62" s="127">
        <v>1</v>
      </c>
      <c r="K62" s="127">
        <v>2</v>
      </c>
      <c r="L62" s="206"/>
    </row>
    <row r="63" spans="1:12" ht="16.5" customHeight="1" x14ac:dyDescent="0.15">
      <c r="A63" s="239"/>
      <c r="B63" s="187"/>
      <c r="C63" s="190"/>
      <c r="D63" s="187"/>
      <c r="E63" s="197"/>
      <c r="F63" s="192" t="s">
        <v>41</v>
      </c>
      <c r="G63" s="193"/>
      <c r="H63" s="194"/>
      <c r="I63" s="192" t="s">
        <v>41</v>
      </c>
      <c r="J63" s="193"/>
      <c r="K63" s="194"/>
      <c r="L63" s="205"/>
    </row>
    <row r="64" spans="1:12" x14ac:dyDescent="0.15">
      <c r="A64" s="239"/>
      <c r="B64" s="187"/>
      <c r="C64" s="190"/>
      <c r="D64" s="187"/>
      <c r="E64" s="196"/>
      <c r="F64" s="127">
        <v>2</v>
      </c>
      <c r="G64" s="127">
        <v>1</v>
      </c>
      <c r="H64" s="127">
        <v>1</v>
      </c>
      <c r="I64" s="127">
        <v>2</v>
      </c>
      <c r="J64" s="127">
        <v>1</v>
      </c>
      <c r="K64" s="127">
        <v>1</v>
      </c>
      <c r="L64" s="206"/>
    </row>
    <row r="65" spans="1:12" x14ac:dyDescent="0.15">
      <c r="A65" s="239"/>
      <c r="B65" s="187"/>
      <c r="C65" s="190"/>
      <c r="D65" s="187"/>
      <c r="E65" s="197"/>
      <c r="F65" s="192" t="s">
        <v>60</v>
      </c>
      <c r="G65" s="193"/>
      <c r="H65" s="194"/>
      <c r="I65" s="192" t="s">
        <v>60</v>
      </c>
      <c r="J65" s="193"/>
      <c r="K65" s="194"/>
      <c r="L65" s="205"/>
    </row>
    <row r="66" spans="1:12" x14ac:dyDescent="0.15">
      <c r="A66" s="239"/>
      <c r="B66" s="187"/>
      <c r="C66" s="190"/>
      <c r="D66" s="187"/>
      <c r="E66" s="196"/>
      <c r="F66" s="127">
        <v>2</v>
      </c>
      <c r="G66" s="127">
        <v>1</v>
      </c>
      <c r="H66" s="127">
        <v>1</v>
      </c>
      <c r="I66" s="127">
        <v>2</v>
      </c>
      <c r="J66" s="127">
        <v>1</v>
      </c>
      <c r="K66" s="127">
        <v>1</v>
      </c>
      <c r="L66" s="206"/>
    </row>
    <row r="67" spans="1:12" x14ac:dyDescent="0.15">
      <c r="A67" s="239"/>
      <c r="B67" s="187"/>
      <c r="C67" s="190"/>
      <c r="D67" s="187"/>
      <c r="E67" s="197"/>
      <c r="F67" s="213" t="s">
        <v>14</v>
      </c>
      <c r="G67" s="213"/>
      <c r="H67" s="213"/>
      <c r="I67" s="213" t="s">
        <v>14</v>
      </c>
      <c r="J67" s="213"/>
      <c r="K67" s="213"/>
      <c r="L67" s="205"/>
    </row>
    <row r="68" spans="1:12" ht="16.5" customHeight="1" x14ac:dyDescent="0.15">
      <c r="A68" s="239"/>
      <c r="B68" s="187"/>
      <c r="C68" s="190"/>
      <c r="D68" s="187"/>
      <c r="E68" s="196"/>
      <c r="F68" s="127">
        <v>2</v>
      </c>
      <c r="G68" s="127">
        <v>1</v>
      </c>
      <c r="H68" s="127">
        <v>1</v>
      </c>
      <c r="I68" s="127">
        <v>2</v>
      </c>
      <c r="J68" s="127">
        <v>1</v>
      </c>
      <c r="K68" s="127">
        <v>1</v>
      </c>
      <c r="L68" s="206"/>
    </row>
    <row r="69" spans="1:12" x14ac:dyDescent="0.15">
      <c r="A69" s="239"/>
      <c r="B69" s="187"/>
      <c r="C69" s="190"/>
      <c r="D69" s="187"/>
      <c r="E69" s="197"/>
      <c r="F69" s="192" t="s">
        <v>69</v>
      </c>
      <c r="G69" s="193"/>
      <c r="H69" s="194"/>
      <c r="I69" s="192" t="s">
        <v>69</v>
      </c>
      <c r="J69" s="193"/>
      <c r="K69" s="194"/>
      <c r="L69" s="205"/>
    </row>
    <row r="70" spans="1:12" x14ac:dyDescent="0.15">
      <c r="A70" s="239"/>
      <c r="B70" s="187"/>
      <c r="C70" s="191"/>
      <c r="D70" s="196"/>
      <c r="E70" s="196"/>
      <c r="F70" s="127">
        <v>3</v>
      </c>
      <c r="G70" s="127">
        <v>1</v>
      </c>
      <c r="H70" s="127">
        <v>2</v>
      </c>
      <c r="I70" s="127">
        <v>3</v>
      </c>
      <c r="J70" s="127">
        <v>1</v>
      </c>
      <c r="K70" s="127">
        <v>2</v>
      </c>
      <c r="L70" s="234"/>
    </row>
    <row r="71" spans="1:12" x14ac:dyDescent="0.15">
      <c r="A71" s="239"/>
      <c r="B71" s="196"/>
      <c r="C71" s="214" t="s">
        <v>93</v>
      </c>
      <c r="D71" s="215"/>
      <c r="E71" s="216"/>
      <c r="F71" s="129">
        <v>17</v>
      </c>
      <c r="G71" s="129">
        <v>7</v>
      </c>
      <c r="H71" s="129">
        <v>10</v>
      </c>
      <c r="I71" s="129">
        <v>17</v>
      </c>
      <c r="J71" s="129">
        <v>7</v>
      </c>
      <c r="K71" s="129">
        <v>10</v>
      </c>
      <c r="L71" s="47"/>
    </row>
    <row r="72" spans="1:12" x14ac:dyDescent="0.15">
      <c r="A72" s="239"/>
      <c r="B72" s="242" t="s">
        <v>99</v>
      </c>
      <c r="C72" s="242"/>
      <c r="D72" s="242"/>
      <c r="E72" s="242"/>
      <c r="F72" s="130">
        <v>19</v>
      </c>
      <c r="G72" s="130">
        <v>9</v>
      </c>
      <c r="H72" s="130">
        <v>10</v>
      </c>
      <c r="I72" s="130">
        <f>I56+I71</f>
        <v>20</v>
      </c>
      <c r="J72" s="130">
        <f>J56+J71</f>
        <v>10</v>
      </c>
      <c r="K72" s="130">
        <f>K56+K71</f>
        <v>10</v>
      </c>
      <c r="L72" s="49"/>
    </row>
    <row r="73" spans="1:12" x14ac:dyDescent="0.15">
      <c r="A73" s="238"/>
      <c r="B73" s="197">
        <v>2</v>
      </c>
      <c r="C73" s="217" t="s">
        <v>79</v>
      </c>
      <c r="D73" s="197" t="s">
        <v>24</v>
      </c>
      <c r="E73" s="197"/>
      <c r="F73" s="192"/>
      <c r="G73" s="193"/>
      <c r="H73" s="194"/>
      <c r="I73" s="192" t="s">
        <v>105</v>
      </c>
      <c r="J73" s="193"/>
      <c r="K73" s="194"/>
      <c r="L73" s="205" t="s">
        <v>87</v>
      </c>
    </row>
    <row r="74" spans="1:12" x14ac:dyDescent="0.15">
      <c r="A74" s="238"/>
      <c r="B74" s="187"/>
      <c r="C74" s="190"/>
      <c r="D74" s="196"/>
      <c r="E74" s="196"/>
      <c r="F74" s="127"/>
      <c r="G74" s="127"/>
      <c r="H74" s="127"/>
      <c r="I74" s="127">
        <v>1</v>
      </c>
      <c r="J74" s="127">
        <v>1</v>
      </c>
      <c r="K74" s="127">
        <v>0</v>
      </c>
      <c r="L74" s="206"/>
    </row>
    <row r="75" spans="1:12" x14ac:dyDescent="0.15">
      <c r="A75" s="238"/>
      <c r="B75" s="187"/>
      <c r="C75" s="190"/>
      <c r="D75" s="197" t="s">
        <v>17</v>
      </c>
      <c r="E75" s="197"/>
      <c r="F75" s="192" t="s">
        <v>117</v>
      </c>
      <c r="G75" s="193"/>
      <c r="H75" s="194"/>
      <c r="I75" s="192"/>
      <c r="J75" s="193"/>
      <c r="K75" s="194"/>
      <c r="L75" s="205" t="s">
        <v>107</v>
      </c>
    </row>
    <row r="76" spans="1:12" ht="20.100000000000001" customHeight="1" x14ac:dyDescent="0.15">
      <c r="A76" s="238"/>
      <c r="B76" s="187"/>
      <c r="C76" s="191"/>
      <c r="D76" s="196"/>
      <c r="E76" s="196"/>
      <c r="F76" s="127">
        <v>2</v>
      </c>
      <c r="G76" s="127">
        <v>2</v>
      </c>
      <c r="H76" s="127">
        <v>0</v>
      </c>
      <c r="I76" s="127"/>
      <c r="J76" s="127"/>
      <c r="K76" s="127"/>
      <c r="L76" s="206"/>
    </row>
    <row r="77" spans="1:12" ht="20.100000000000001" customHeight="1" x14ac:dyDescent="0.15">
      <c r="A77" s="239"/>
      <c r="B77" s="187"/>
      <c r="C77" s="216" t="s">
        <v>90</v>
      </c>
      <c r="D77" s="232"/>
      <c r="E77" s="232"/>
      <c r="F77" s="129">
        <v>2</v>
      </c>
      <c r="G77" s="129">
        <v>2</v>
      </c>
      <c r="H77" s="129">
        <v>0</v>
      </c>
      <c r="I77" s="129">
        <v>1</v>
      </c>
      <c r="J77" s="129">
        <v>1</v>
      </c>
      <c r="K77" s="129">
        <v>0</v>
      </c>
      <c r="L77" s="136"/>
    </row>
    <row r="78" spans="1:12" x14ac:dyDescent="0.15">
      <c r="A78" s="239"/>
      <c r="B78" s="187"/>
      <c r="C78" s="217" t="s">
        <v>86</v>
      </c>
      <c r="D78" s="197" t="s">
        <v>24</v>
      </c>
      <c r="E78" s="213"/>
      <c r="F78" s="192" t="s">
        <v>50</v>
      </c>
      <c r="G78" s="193"/>
      <c r="H78" s="194"/>
      <c r="I78" s="192" t="s">
        <v>50</v>
      </c>
      <c r="J78" s="193"/>
      <c r="K78" s="194"/>
      <c r="L78" s="223" t="s">
        <v>124</v>
      </c>
    </row>
    <row r="79" spans="1:12" ht="16.5" customHeight="1" x14ac:dyDescent="0.15">
      <c r="A79" s="239"/>
      <c r="B79" s="187"/>
      <c r="C79" s="190"/>
      <c r="D79" s="196"/>
      <c r="E79" s="213"/>
      <c r="F79" s="127">
        <v>2</v>
      </c>
      <c r="G79" s="127">
        <v>1</v>
      </c>
      <c r="H79" s="127">
        <v>1</v>
      </c>
      <c r="I79" s="127">
        <v>3</v>
      </c>
      <c r="J79" s="127">
        <v>1</v>
      </c>
      <c r="K79" s="127">
        <v>2</v>
      </c>
      <c r="L79" s="224"/>
    </row>
    <row r="80" spans="1:12" x14ac:dyDescent="0.15">
      <c r="A80" s="239"/>
      <c r="B80" s="187"/>
      <c r="C80" s="190"/>
      <c r="D80" s="197" t="s">
        <v>17</v>
      </c>
      <c r="E80" s="213"/>
      <c r="F80" s="192" t="s">
        <v>4</v>
      </c>
      <c r="G80" s="193"/>
      <c r="H80" s="194"/>
      <c r="I80" s="192" t="s">
        <v>4</v>
      </c>
      <c r="J80" s="193"/>
      <c r="K80" s="194"/>
      <c r="L80" s="221"/>
    </row>
    <row r="81" spans="1:12" ht="18" customHeight="1" x14ac:dyDescent="0.15">
      <c r="A81" s="239"/>
      <c r="B81" s="187"/>
      <c r="C81" s="190"/>
      <c r="D81" s="187"/>
      <c r="E81" s="213"/>
      <c r="F81" s="127">
        <v>3</v>
      </c>
      <c r="G81" s="127">
        <v>0</v>
      </c>
      <c r="H81" s="127">
        <v>0</v>
      </c>
      <c r="I81" s="127">
        <v>3</v>
      </c>
      <c r="J81" s="127">
        <v>0</v>
      </c>
      <c r="K81" s="127">
        <v>0</v>
      </c>
      <c r="L81" s="206"/>
    </row>
    <row r="82" spans="1:12" x14ac:dyDescent="0.15">
      <c r="A82" s="239"/>
      <c r="B82" s="187"/>
      <c r="C82" s="190"/>
      <c r="D82" s="187"/>
      <c r="E82" s="197"/>
      <c r="F82" s="192" t="s">
        <v>42</v>
      </c>
      <c r="G82" s="193"/>
      <c r="H82" s="194"/>
      <c r="I82" s="192" t="s">
        <v>42</v>
      </c>
      <c r="J82" s="193"/>
      <c r="K82" s="194"/>
      <c r="L82" s="205"/>
    </row>
    <row r="83" spans="1:12" x14ac:dyDescent="0.15">
      <c r="A83" s="239"/>
      <c r="B83" s="187"/>
      <c r="C83" s="190"/>
      <c r="D83" s="187"/>
      <c r="E83" s="196"/>
      <c r="F83" s="127">
        <v>2</v>
      </c>
      <c r="G83" s="127">
        <v>1</v>
      </c>
      <c r="H83" s="127">
        <v>1</v>
      </c>
      <c r="I83" s="127">
        <v>2</v>
      </c>
      <c r="J83" s="127">
        <v>1</v>
      </c>
      <c r="K83" s="127">
        <v>1</v>
      </c>
      <c r="L83" s="234"/>
    </row>
    <row r="84" spans="1:12" x14ac:dyDescent="0.15">
      <c r="A84" s="239"/>
      <c r="B84" s="187"/>
      <c r="C84" s="190"/>
      <c r="D84" s="187"/>
      <c r="E84" s="197"/>
      <c r="F84" s="192" t="s">
        <v>52</v>
      </c>
      <c r="G84" s="193"/>
      <c r="H84" s="194"/>
      <c r="I84" s="192" t="s">
        <v>52</v>
      </c>
      <c r="J84" s="193"/>
      <c r="K84" s="194"/>
      <c r="L84" s="205"/>
    </row>
    <row r="85" spans="1:12" x14ac:dyDescent="0.15">
      <c r="A85" s="239"/>
      <c r="B85" s="187"/>
      <c r="C85" s="190"/>
      <c r="D85" s="187"/>
      <c r="E85" s="196"/>
      <c r="F85" s="127">
        <v>3</v>
      </c>
      <c r="G85" s="127">
        <v>1</v>
      </c>
      <c r="H85" s="127">
        <v>2</v>
      </c>
      <c r="I85" s="127">
        <v>3</v>
      </c>
      <c r="J85" s="127">
        <v>1</v>
      </c>
      <c r="K85" s="127">
        <v>2</v>
      </c>
      <c r="L85" s="234"/>
    </row>
    <row r="86" spans="1:12" x14ac:dyDescent="0.15">
      <c r="A86" s="239"/>
      <c r="B86" s="187"/>
      <c r="C86" s="190"/>
      <c r="D86" s="187"/>
      <c r="E86" s="213"/>
      <c r="F86" s="192" t="s">
        <v>46</v>
      </c>
      <c r="G86" s="193"/>
      <c r="H86" s="194"/>
      <c r="I86" s="192" t="s">
        <v>46</v>
      </c>
      <c r="J86" s="193"/>
      <c r="K86" s="194"/>
      <c r="L86" s="221"/>
    </row>
    <row r="87" spans="1:12" x14ac:dyDescent="0.15">
      <c r="A87" s="239"/>
      <c r="B87" s="187"/>
      <c r="C87" s="190"/>
      <c r="D87" s="187"/>
      <c r="E87" s="213"/>
      <c r="F87" s="127">
        <v>2</v>
      </c>
      <c r="G87" s="127">
        <v>1</v>
      </c>
      <c r="H87" s="127">
        <v>1</v>
      </c>
      <c r="I87" s="127">
        <v>2</v>
      </c>
      <c r="J87" s="127">
        <v>1</v>
      </c>
      <c r="K87" s="127">
        <v>1</v>
      </c>
      <c r="L87" s="206"/>
    </row>
    <row r="88" spans="1:12" x14ac:dyDescent="0.15">
      <c r="A88" s="239"/>
      <c r="B88" s="187"/>
      <c r="C88" s="190"/>
      <c r="D88" s="187"/>
      <c r="E88" s="213"/>
      <c r="F88" s="213" t="s">
        <v>43</v>
      </c>
      <c r="G88" s="213"/>
      <c r="H88" s="213"/>
      <c r="I88" s="213" t="s">
        <v>43</v>
      </c>
      <c r="J88" s="213"/>
      <c r="K88" s="213"/>
      <c r="L88" s="221"/>
    </row>
    <row r="89" spans="1:12" x14ac:dyDescent="0.15">
      <c r="A89" s="239"/>
      <c r="B89" s="187"/>
      <c r="C89" s="190"/>
      <c r="D89" s="187"/>
      <c r="E89" s="213"/>
      <c r="F89" s="127">
        <v>3</v>
      </c>
      <c r="G89" s="127">
        <v>0</v>
      </c>
      <c r="H89" s="127">
        <v>3</v>
      </c>
      <c r="I89" s="127">
        <v>3</v>
      </c>
      <c r="J89" s="127">
        <v>0</v>
      </c>
      <c r="K89" s="127">
        <v>3</v>
      </c>
      <c r="L89" s="206"/>
    </row>
    <row r="90" spans="1:12" x14ac:dyDescent="0.15">
      <c r="A90" s="239"/>
      <c r="B90" s="187"/>
      <c r="C90" s="190"/>
      <c r="D90" s="187"/>
      <c r="E90" s="197"/>
      <c r="F90" s="241" t="s">
        <v>65</v>
      </c>
      <c r="G90" s="241"/>
      <c r="H90" s="241"/>
      <c r="I90" s="241" t="s">
        <v>65</v>
      </c>
      <c r="J90" s="241"/>
      <c r="K90" s="241"/>
      <c r="L90" s="221"/>
    </row>
    <row r="91" spans="1:12" x14ac:dyDescent="0.15">
      <c r="A91" s="239"/>
      <c r="B91" s="187"/>
      <c r="C91" s="190"/>
      <c r="D91" s="187"/>
      <c r="E91" s="196"/>
      <c r="F91" s="127">
        <v>3</v>
      </c>
      <c r="G91" s="127">
        <v>1</v>
      </c>
      <c r="H91" s="127">
        <v>2</v>
      </c>
      <c r="I91" s="127">
        <v>3</v>
      </c>
      <c r="J91" s="127">
        <v>1</v>
      </c>
      <c r="K91" s="127">
        <v>2</v>
      </c>
      <c r="L91" s="206"/>
    </row>
    <row r="92" spans="1:12" x14ac:dyDescent="0.15">
      <c r="A92" s="239"/>
      <c r="B92" s="187"/>
      <c r="C92" s="190"/>
      <c r="D92" s="187"/>
      <c r="E92" s="197"/>
      <c r="F92" s="192" t="s">
        <v>35</v>
      </c>
      <c r="G92" s="193"/>
      <c r="H92" s="194"/>
      <c r="I92" s="192" t="s">
        <v>35</v>
      </c>
      <c r="J92" s="193"/>
      <c r="K92" s="194"/>
      <c r="L92" s="205"/>
    </row>
    <row r="93" spans="1:12" x14ac:dyDescent="0.15">
      <c r="A93" s="239"/>
      <c r="B93" s="187"/>
      <c r="C93" s="191"/>
      <c r="D93" s="196"/>
      <c r="E93" s="196"/>
      <c r="F93" s="127">
        <v>3</v>
      </c>
      <c r="G93" s="127">
        <v>1</v>
      </c>
      <c r="H93" s="127">
        <v>2</v>
      </c>
      <c r="I93" s="127">
        <v>3</v>
      </c>
      <c r="J93" s="127">
        <v>1</v>
      </c>
      <c r="K93" s="127">
        <v>2</v>
      </c>
      <c r="L93" s="206"/>
    </row>
    <row r="94" spans="1:12" x14ac:dyDescent="0.15">
      <c r="A94" s="239"/>
      <c r="B94" s="196"/>
      <c r="C94" s="214" t="s">
        <v>93</v>
      </c>
      <c r="D94" s="215"/>
      <c r="E94" s="216"/>
      <c r="F94" s="129">
        <v>21</v>
      </c>
      <c r="G94" s="129">
        <v>6</v>
      </c>
      <c r="H94" s="129">
        <v>12</v>
      </c>
      <c r="I94" s="129">
        <v>22</v>
      </c>
      <c r="J94" s="129">
        <v>6</v>
      </c>
      <c r="K94" s="129">
        <v>13</v>
      </c>
      <c r="L94" s="48"/>
    </row>
    <row r="95" spans="1:12" x14ac:dyDescent="0.15">
      <c r="A95" s="240"/>
      <c r="B95" s="235" t="s">
        <v>99</v>
      </c>
      <c r="C95" s="236"/>
      <c r="D95" s="236"/>
      <c r="E95" s="237"/>
      <c r="F95" s="130">
        <v>23</v>
      </c>
      <c r="G95" s="130">
        <v>8</v>
      </c>
      <c r="H95" s="130">
        <v>12</v>
      </c>
      <c r="I95" s="130">
        <f>I77+I94</f>
        <v>23</v>
      </c>
      <c r="J95" s="130">
        <f>J77+J94</f>
        <v>7</v>
      </c>
      <c r="K95" s="130">
        <f>K77+K94</f>
        <v>13</v>
      </c>
      <c r="L95" s="49"/>
    </row>
    <row r="96" spans="1:12" x14ac:dyDescent="0.15">
      <c r="A96" s="238">
        <v>3</v>
      </c>
      <c r="B96" s="197">
        <v>1</v>
      </c>
      <c r="C96" s="217" t="s">
        <v>83</v>
      </c>
      <c r="D96" s="197" t="s">
        <v>17</v>
      </c>
      <c r="E96" s="197"/>
      <c r="F96" s="192" t="s">
        <v>72</v>
      </c>
      <c r="G96" s="193"/>
      <c r="H96" s="194"/>
      <c r="I96" s="192" t="s">
        <v>72</v>
      </c>
      <c r="J96" s="193"/>
      <c r="K96" s="194"/>
      <c r="L96" s="205"/>
    </row>
    <row r="97" spans="1:12" x14ac:dyDescent="0.15">
      <c r="A97" s="239"/>
      <c r="B97" s="187"/>
      <c r="C97" s="190"/>
      <c r="D97" s="187"/>
      <c r="E97" s="196"/>
      <c r="F97" s="127">
        <v>3</v>
      </c>
      <c r="G97" s="127">
        <v>1</v>
      </c>
      <c r="H97" s="127">
        <v>2</v>
      </c>
      <c r="I97" s="127">
        <v>3</v>
      </c>
      <c r="J97" s="127">
        <v>1</v>
      </c>
      <c r="K97" s="127">
        <v>2</v>
      </c>
      <c r="L97" s="206"/>
    </row>
    <row r="98" spans="1:12" x14ac:dyDescent="0.15">
      <c r="A98" s="239"/>
      <c r="B98" s="187"/>
      <c r="C98" s="190"/>
      <c r="D98" s="187"/>
      <c r="E98" s="197"/>
      <c r="F98" s="192" t="s">
        <v>62</v>
      </c>
      <c r="G98" s="193"/>
      <c r="H98" s="194"/>
      <c r="I98" s="192" t="s">
        <v>62</v>
      </c>
      <c r="J98" s="193"/>
      <c r="K98" s="194"/>
      <c r="L98" s="205"/>
    </row>
    <row r="99" spans="1:12" x14ac:dyDescent="0.15">
      <c r="A99" s="239"/>
      <c r="B99" s="187"/>
      <c r="C99" s="190"/>
      <c r="D99" s="187"/>
      <c r="E99" s="196"/>
      <c r="F99" s="127">
        <v>3</v>
      </c>
      <c r="G99" s="127">
        <v>1</v>
      </c>
      <c r="H99" s="127">
        <v>2</v>
      </c>
      <c r="I99" s="127">
        <v>3</v>
      </c>
      <c r="J99" s="127">
        <v>1</v>
      </c>
      <c r="K99" s="127">
        <v>2</v>
      </c>
      <c r="L99" s="206"/>
    </row>
    <row r="100" spans="1:12" x14ac:dyDescent="0.15">
      <c r="A100" s="239"/>
      <c r="B100" s="187"/>
      <c r="C100" s="190"/>
      <c r="D100" s="187"/>
      <c r="E100" s="213"/>
      <c r="F100" s="192" t="s">
        <v>45</v>
      </c>
      <c r="G100" s="193"/>
      <c r="H100" s="194"/>
      <c r="I100" s="192" t="s">
        <v>45</v>
      </c>
      <c r="J100" s="193"/>
      <c r="K100" s="194"/>
      <c r="L100" s="205"/>
    </row>
    <row r="101" spans="1:12" x14ac:dyDescent="0.15">
      <c r="A101" s="239"/>
      <c r="B101" s="187"/>
      <c r="C101" s="190"/>
      <c r="D101" s="187"/>
      <c r="E101" s="213"/>
      <c r="F101" s="127">
        <v>3</v>
      </c>
      <c r="G101" s="127">
        <v>1</v>
      </c>
      <c r="H101" s="127">
        <v>2</v>
      </c>
      <c r="I101" s="127">
        <v>3</v>
      </c>
      <c r="J101" s="127">
        <v>1</v>
      </c>
      <c r="K101" s="127">
        <v>2</v>
      </c>
      <c r="L101" s="206"/>
    </row>
    <row r="102" spans="1:12" x14ac:dyDescent="0.15">
      <c r="A102" s="239"/>
      <c r="B102" s="187"/>
      <c r="C102" s="190"/>
      <c r="D102" s="187"/>
      <c r="E102" s="213"/>
      <c r="F102" s="241" t="s">
        <v>2</v>
      </c>
      <c r="G102" s="241"/>
      <c r="H102" s="241"/>
      <c r="I102" s="241" t="s">
        <v>68</v>
      </c>
      <c r="J102" s="241"/>
      <c r="K102" s="241"/>
      <c r="L102" s="221" t="s">
        <v>58</v>
      </c>
    </row>
    <row r="103" spans="1:12" x14ac:dyDescent="0.15">
      <c r="A103" s="239"/>
      <c r="B103" s="187"/>
      <c r="C103" s="190"/>
      <c r="D103" s="187"/>
      <c r="E103" s="213"/>
      <c r="F103" s="127">
        <v>2</v>
      </c>
      <c r="G103" s="127">
        <v>1</v>
      </c>
      <c r="H103" s="127">
        <v>1</v>
      </c>
      <c r="I103" s="127">
        <v>2</v>
      </c>
      <c r="J103" s="127">
        <v>1</v>
      </c>
      <c r="K103" s="127">
        <v>1</v>
      </c>
      <c r="L103" s="222"/>
    </row>
    <row r="104" spans="1:12" x14ac:dyDescent="0.15">
      <c r="A104" s="239"/>
      <c r="B104" s="187"/>
      <c r="C104" s="190"/>
      <c r="D104" s="187"/>
      <c r="E104" s="213"/>
      <c r="F104" s="271" t="s">
        <v>13</v>
      </c>
      <c r="G104" s="272"/>
      <c r="H104" s="273"/>
      <c r="I104" s="271" t="s">
        <v>13</v>
      </c>
      <c r="J104" s="272"/>
      <c r="K104" s="273"/>
      <c r="L104" s="205"/>
    </row>
    <row r="105" spans="1:12" x14ac:dyDescent="0.15">
      <c r="A105" s="239"/>
      <c r="B105" s="187"/>
      <c r="C105" s="190"/>
      <c r="D105" s="187"/>
      <c r="E105" s="213"/>
      <c r="F105" s="127">
        <v>3</v>
      </c>
      <c r="G105" s="127">
        <v>1</v>
      </c>
      <c r="H105" s="127">
        <v>2</v>
      </c>
      <c r="I105" s="127">
        <v>3</v>
      </c>
      <c r="J105" s="127">
        <v>1</v>
      </c>
      <c r="K105" s="127">
        <v>2</v>
      </c>
      <c r="L105" s="206"/>
    </row>
    <row r="106" spans="1:12" x14ac:dyDescent="0.15">
      <c r="A106" s="239"/>
      <c r="B106" s="187"/>
      <c r="C106" s="190"/>
      <c r="D106" s="187"/>
      <c r="E106" s="197"/>
      <c r="F106" s="192" t="s">
        <v>137</v>
      </c>
      <c r="G106" s="193"/>
      <c r="H106" s="194"/>
      <c r="I106" s="192" t="s">
        <v>137</v>
      </c>
      <c r="J106" s="193"/>
      <c r="K106" s="194"/>
      <c r="L106" s="205"/>
    </row>
    <row r="107" spans="1:12" x14ac:dyDescent="0.15">
      <c r="A107" s="239"/>
      <c r="B107" s="187"/>
      <c r="C107" s="190"/>
      <c r="D107" s="187"/>
      <c r="E107" s="196"/>
      <c r="F107" s="127">
        <v>2</v>
      </c>
      <c r="G107" s="127">
        <v>2</v>
      </c>
      <c r="H107" s="127">
        <v>0</v>
      </c>
      <c r="I107" s="127">
        <v>2</v>
      </c>
      <c r="J107" s="127">
        <v>2</v>
      </c>
      <c r="K107" s="127">
        <v>0</v>
      </c>
      <c r="L107" s="206"/>
    </row>
    <row r="108" spans="1:12" x14ac:dyDescent="0.15">
      <c r="A108" s="239"/>
      <c r="B108" s="187"/>
      <c r="C108" s="190"/>
      <c r="D108" s="187"/>
      <c r="E108" s="197"/>
      <c r="F108" s="213" t="s">
        <v>15</v>
      </c>
      <c r="G108" s="213"/>
      <c r="H108" s="213"/>
      <c r="I108" s="213" t="s">
        <v>15</v>
      </c>
      <c r="J108" s="213"/>
      <c r="K108" s="213"/>
      <c r="L108" s="205"/>
    </row>
    <row r="109" spans="1:12" x14ac:dyDescent="0.15">
      <c r="A109" s="239"/>
      <c r="B109" s="187"/>
      <c r="C109" s="191"/>
      <c r="D109" s="196"/>
      <c r="E109" s="196"/>
      <c r="F109" s="127">
        <v>3</v>
      </c>
      <c r="G109" s="127">
        <v>0</v>
      </c>
      <c r="H109" s="127">
        <v>3</v>
      </c>
      <c r="I109" s="127">
        <v>3</v>
      </c>
      <c r="J109" s="127">
        <v>0</v>
      </c>
      <c r="K109" s="127">
        <v>3</v>
      </c>
      <c r="L109" s="206"/>
    </row>
    <row r="110" spans="1:12" x14ac:dyDescent="0.15">
      <c r="A110" s="239"/>
      <c r="B110" s="187"/>
      <c r="C110" s="139"/>
      <c r="D110" s="187"/>
      <c r="E110" s="197"/>
      <c r="F110" s="192"/>
      <c r="G110" s="193"/>
      <c r="H110" s="194"/>
      <c r="I110" s="192" t="s">
        <v>113</v>
      </c>
      <c r="J110" s="193"/>
      <c r="K110" s="194"/>
      <c r="L110" s="221" t="s">
        <v>134</v>
      </c>
    </row>
    <row r="111" spans="1:12" x14ac:dyDescent="0.15">
      <c r="A111" s="239"/>
      <c r="B111" s="187"/>
      <c r="C111" s="139"/>
      <c r="D111" s="196"/>
      <c r="E111" s="196"/>
      <c r="F111" s="127"/>
      <c r="G111" s="127"/>
      <c r="H111" s="127"/>
      <c r="I111" s="127">
        <v>2</v>
      </c>
      <c r="J111" s="127">
        <v>0</v>
      </c>
      <c r="K111" s="127">
        <v>2</v>
      </c>
      <c r="L111" s="222"/>
    </row>
    <row r="112" spans="1:12" x14ac:dyDescent="0.15">
      <c r="A112" s="239"/>
      <c r="B112" s="196"/>
      <c r="C112" s="214" t="s">
        <v>93</v>
      </c>
      <c r="D112" s="215"/>
      <c r="E112" s="216"/>
      <c r="F112" s="129">
        <v>19</v>
      </c>
      <c r="G112" s="129">
        <v>7</v>
      </c>
      <c r="H112" s="129">
        <v>12</v>
      </c>
      <c r="I112" s="129">
        <f>SUM(I97+I99+I101+I103+I105+I107+I109+I111)</f>
        <v>21</v>
      </c>
      <c r="J112" s="129">
        <f>SUM(J97+J99+J101+J103+J105+J107+J109+J111)</f>
        <v>7</v>
      </c>
      <c r="K112" s="129">
        <f>SUM(K97+K99+K101+K103+K105+K107+K109+K111)</f>
        <v>14</v>
      </c>
      <c r="L112" s="47"/>
    </row>
    <row r="113" spans="1:12" x14ac:dyDescent="0.15">
      <c r="A113" s="239"/>
      <c r="B113" s="235" t="s">
        <v>99</v>
      </c>
      <c r="C113" s="236"/>
      <c r="D113" s="236"/>
      <c r="E113" s="237"/>
      <c r="F113" s="130">
        <v>19</v>
      </c>
      <c r="G113" s="130">
        <v>7</v>
      </c>
      <c r="H113" s="130">
        <v>12</v>
      </c>
      <c r="I113" s="143">
        <v>21</v>
      </c>
      <c r="J113" s="143">
        <f>SUM(J98+J100+J102+J104+J106+J108+J110+J112)</f>
        <v>7</v>
      </c>
      <c r="K113" s="143">
        <f>SUM(K98+K100+K102+K104+K106+K108+K110+K112)</f>
        <v>14</v>
      </c>
      <c r="L113" s="142"/>
    </row>
    <row r="114" spans="1:12" x14ac:dyDescent="0.15">
      <c r="A114" s="239"/>
      <c r="B114" s="197">
        <v>2</v>
      </c>
      <c r="C114" s="217" t="s">
        <v>79</v>
      </c>
      <c r="D114" s="213" t="s">
        <v>17</v>
      </c>
      <c r="E114" s="213"/>
      <c r="F114" s="213" t="s">
        <v>39</v>
      </c>
      <c r="G114" s="213"/>
      <c r="H114" s="213"/>
      <c r="I114" s="213" t="s">
        <v>39</v>
      </c>
      <c r="J114" s="213"/>
      <c r="K114" s="213"/>
      <c r="L114" s="221"/>
    </row>
    <row r="115" spans="1:12" x14ac:dyDescent="0.15">
      <c r="A115" s="239"/>
      <c r="B115" s="187"/>
      <c r="C115" s="190"/>
      <c r="D115" s="213"/>
      <c r="E115" s="213"/>
      <c r="F115" s="127">
        <v>2</v>
      </c>
      <c r="G115" s="127">
        <v>2</v>
      </c>
      <c r="H115" s="127">
        <v>0</v>
      </c>
      <c r="I115" s="127">
        <v>2</v>
      </c>
      <c r="J115" s="127">
        <v>2</v>
      </c>
      <c r="K115" s="127">
        <v>0</v>
      </c>
      <c r="L115" s="222"/>
    </row>
    <row r="116" spans="1:12" x14ac:dyDescent="0.15">
      <c r="A116" s="239"/>
      <c r="B116" s="187"/>
      <c r="C116" s="232" t="s">
        <v>90</v>
      </c>
      <c r="D116" s="232"/>
      <c r="E116" s="232"/>
      <c r="F116" s="129">
        <v>2</v>
      </c>
      <c r="G116" s="129">
        <v>2</v>
      </c>
      <c r="H116" s="129">
        <v>0</v>
      </c>
      <c r="I116" s="141">
        <v>2</v>
      </c>
      <c r="J116" s="141">
        <v>2</v>
      </c>
      <c r="K116" s="141">
        <v>0</v>
      </c>
      <c r="L116" s="48"/>
    </row>
    <row r="117" spans="1:12" x14ac:dyDescent="0.15">
      <c r="A117" s="239"/>
      <c r="B117" s="187"/>
      <c r="C117" s="243" t="s">
        <v>86</v>
      </c>
      <c r="D117" s="197" t="s">
        <v>24</v>
      </c>
      <c r="E117" s="197"/>
      <c r="F117" s="244" t="s">
        <v>1</v>
      </c>
      <c r="G117" s="245"/>
      <c r="H117" s="246"/>
      <c r="I117" s="244" t="s">
        <v>1</v>
      </c>
      <c r="J117" s="245"/>
      <c r="K117" s="246"/>
      <c r="L117" s="205"/>
    </row>
    <row r="118" spans="1:12" x14ac:dyDescent="0.15">
      <c r="A118" s="239"/>
      <c r="B118" s="187"/>
      <c r="C118" s="243"/>
      <c r="D118" s="196"/>
      <c r="E118" s="187"/>
      <c r="F118" s="127">
        <v>1</v>
      </c>
      <c r="G118" s="127">
        <v>1</v>
      </c>
      <c r="H118" s="127">
        <v>0</v>
      </c>
      <c r="I118" s="127">
        <v>1</v>
      </c>
      <c r="J118" s="127">
        <v>1</v>
      </c>
      <c r="K118" s="127">
        <v>0</v>
      </c>
      <c r="L118" s="247"/>
    </row>
    <row r="119" spans="1:12" x14ac:dyDescent="0.15">
      <c r="A119" s="239"/>
      <c r="B119" s="187"/>
      <c r="C119" s="243"/>
      <c r="D119" s="197" t="s">
        <v>17</v>
      </c>
      <c r="E119" s="187"/>
      <c r="F119" s="192" t="s">
        <v>47</v>
      </c>
      <c r="G119" s="193"/>
      <c r="H119" s="194"/>
      <c r="I119" s="192" t="s">
        <v>47</v>
      </c>
      <c r="J119" s="193"/>
      <c r="K119" s="194"/>
      <c r="L119" s="234"/>
    </row>
    <row r="120" spans="1:12" x14ac:dyDescent="0.15">
      <c r="A120" s="239"/>
      <c r="B120" s="187"/>
      <c r="C120" s="243"/>
      <c r="D120" s="187"/>
      <c r="E120" s="196"/>
      <c r="F120" s="127">
        <v>3</v>
      </c>
      <c r="G120" s="127">
        <v>1</v>
      </c>
      <c r="H120" s="127">
        <v>2</v>
      </c>
      <c r="I120" s="127">
        <v>3</v>
      </c>
      <c r="J120" s="127">
        <v>1</v>
      </c>
      <c r="K120" s="127">
        <v>2</v>
      </c>
      <c r="L120" s="206"/>
    </row>
    <row r="121" spans="1:12" x14ac:dyDescent="0.15">
      <c r="A121" s="239"/>
      <c r="B121" s="187"/>
      <c r="C121" s="243"/>
      <c r="D121" s="187"/>
      <c r="E121" s="134"/>
      <c r="F121" s="192" t="s">
        <v>64</v>
      </c>
      <c r="G121" s="193"/>
      <c r="H121" s="194"/>
      <c r="I121" s="192" t="s">
        <v>64</v>
      </c>
      <c r="J121" s="193"/>
      <c r="K121" s="194"/>
      <c r="L121" s="205"/>
    </row>
    <row r="122" spans="1:12" x14ac:dyDescent="0.15">
      <c r="A122" s="239"/>
      <c r="B122" s="187"/>
      <c r="C122" s="243"/>
      <c r="D122" s="187"/>
      <c r="E122" s="134"/>
      <c r="F122" s="127">
        <v>2</v>
      </c>
      <c r="G122" s="127">
        <v>1</v>
      </c>
      <c r="H122" s="127">
        <v>1</v>
      </c>
      <c r="I122" s="127">
        <v>2</v>
      </c>
      <c r="J122" s="127">
        <v>1</v>
      </c>
      <c r="K122" s="127">
        <v>1</v>
      </c>
      <c r="L122" s="206"/>
    </row>
    <row r="123" spans="1:12" x14ac:dyDescent="0.15">
      <c r="A123" s="239"/>
      <c r="B123" s="187"/>
      <c r="C123" s="243"/>
      <c r="D123" s="187"/>
      <c r="E123" s="197"/>
      <c r="F123" s="192" t="s">
        <v>49</v>
      </c>
      <c r="G123" s="193"/>
      <c r="H123" s="194"/>
      <c r="I123" s="192" t="s">
        <v>49</v>
      </c>
      <c r="J123" s="193"/>
      <c r="K123" s="194"/>
      <c r="L123" s="205"/>
    </row>
    <row r="124" spans="1:12" x14ac:dyDescent="0.15">
      <c r="A124" s="239"/>
      <c r="B124" s="187"/>
      <c r="C124" s="243"/>
      <c r="D124" s="187"/>
      <c r="E124" s="196"/>
      <c r="F124" s="127">
        <v>3</v>
      </c>
      <c r="G124" s="127">
        <v>1</v>
      </c>
      <c r="H124" s="127">
        <v>2</v>
      </c>
      <c r="I124" s="127">
        <v>3</v>
      </c>
      <c r="J124" s="127">
        <v>1</v>
      </c>
      <c r="K124" s="127">
        <v>2</v>
      </c>
      <c r="L124" s="206"/>
    </row>
    <row r="125" spans="1:12" x14ac:dyDescent="0.15">
      <c r="A125" s="239"/>
      <c r="B125" s="187"/>
      <c r="C125" s="243"/>
      <c r="D125" s="187"/>
      <c r="E125" s="197"/>
      <c r="F125" s="241" t="s">
        <v>0</v>
      </c>
      <c r="G125" s="241"/>
      <c r="H125" s="241"/>
      <c r="I125" s="241"/>
      <c r="J125" s="241"/>
      <c r="K125" s="241"/>
      <c r="L125" s="221" t="s">
        <v>128</v>
      </c>
    </row>
    <row r="126" spans="1:12" x14ac:dyDescent="0.15">
      <c r="A126" s="239"/>
      <c r="B126" s="187"/>
      <c r="C126" s="243"/>
      <c r="D126" s="187"/>
      <c r="E126" s="196"/>
      <c r="F126" s="127">
        <v>2</v>
      </c>
      <c r="G126" s="127">
        <v>1</v>
      </c>
      <c r="H126" s="127">
        <v>1</v>
      </c>
      <c r="I126" s="127"/>
      <c r="J126" s="127"/>
      <c r="K126" s="127"/>
      <c r="L126" s="222"/>
    </row>
    <row r="127" spans="1:12" x14ac:dyDescent="0.15">
      <c r="A127" s="239"/>
      <c r="B127" s="187"/>
      <c r="C127" s="243"/>
      <c r="D127" s="187"/>
      <c r="E127" s="197"/>
      <c r="F127" s="192" t="s">
        <v>71</v>
      </c>
      <c r="G127" s="193"/>
      <c r="H127" s="194"/>
      <c r="I127" s="192" t="s">
        <v>71</v>
      </c>
      <c r="J127" s="193"/>
      <c r="K127" s="194"/>
      <c r="L127" s="205"/>
    </row>
    <row r="128" spans="1:12" x14ac:dyDescent="0.15">
      <c r="A128" s="239"/>
      <c r="B128" s="187"/>
      <c r="C128" s="243"/>
      <c r="D128" s="187"/>
      <c r="E128" s="196"/>
      <c r="F128" s="127">
        <v>3</v>
      </c>
      <c r="G128" s="127">
        <v>1</v>
      </c>
      <c r="H128" s="127">
        <v>2</v>
      </c>
      <c r="I128" s="127">
        <v>3</v>
      </c>
      <c r="J128" s="127">
        <v>1</v>
      </c>
      <c r="K128" s="127">
        <v>2</v>
      </c>
      <c r="L128" s="206"/>
    </row>
    <row r="129" spans="1:12" x14ac:dyDescent="0.15">
      <c r="A129" s="238"/>
      <c r="B129" s="197"/>
      <c r="C129" s="243"/>
      <c r="D129" s="187"/>
      <c r="E129" s="197"/>
      <c r="F129" s="192" t="s">
        <v>113</v>
      </c>
      <c r="G129" s="193"/>
      <c r="H129" s="194"/>
      <c r="I129" s="192" t="s">
        <v>34</v>
      </c>
      <c r="J129" s="193"/>
      <c r="K129" s="194"/>
      <c r="L129" s="221" t="s">
        <v>7</v>
      </c>
    </row>
    <row r="130" spans="1:12" x14ac:dyDescent="0.15">
      <c r="A130" s="238"/>
      <c r="B130" s="197"/>
      <c r="C130" s="243"/>
      <c r="D130" s="196"/>
      <c r="E130" s="196"/>
      <c r="F130" s="127">
        <v>2</v>
      </c>
      <c r="G130" s="127">
        <v>0</v>
      </c>
      <c r="H130" s="127">
        <v>2</v>
      </c>
      <c r="I130" s="127">
        <v>2</v>
      </c>
      <c r="J130" s="127">
        <v>1</v>
      </c>
      <c r="K130" s="127">
        <v>1</v>
      </c>
      <c r="L130" s="222"/>
    </row>
    <row r="131" spans="1:12" x14ac:dyDescent="0.15">
      <c r="A131" s="239"/>
      <c r="B131" s="196"/>
      <c r="C131" s="232" t="s">
        <v>93</v>
      </c>
      <c r="D131" s="232"/>
      <c r="E131" s="232"/>
      <c r="F131" s="129">
        <v>18</v>
      </c>
      <c r="G131" s="129">
        <v>7</v>
      </c>
      <c r="H131" s="129">
        <v>11</v>
      </c>
      <c r="I131" s="129">
        <f>O119+I118+I120+I122+I124+I126+I128+I130</f>
        <v>14</v>
      </c>
      <c r="J131" s="129">
        <f>J116+P119+J118+J120+J122+J124+J126+J128+J130</f>
        <v>8</v>
      </c>
      <c r="K131" s="129">
        <f>K116+Q119+K118+K120+K122+K124+K126+K128+K130</f>
        <v>8</v>
      </c>
      <c r="L131" s="48"/>
    </row>
    <row r="132" spans="1:12" x14ac:dyDescent="0.15">
      <c r="A132" s="240"/>
      <c r="B132" s="242" t="s">
        <v>99</v>
      </c>
      <c r="C132" s="242"/>
      <c r="D132" s="242"/>
      <c r="E132" s="242"/>
      <c r="F132" s="130">
        <f>SUM(F116+F131)</f>
        <v>20</v>
      </c>
      <c r="G132" s="130">
        <f>SUM(G116+G131)</f>
        <v>9</v>
      </c>
      <c r="H132" s="130">
        <f>SUM(H116+H131)</f>
        <v>11</v>
      </c>
      <c r="I132" s="130">
        <f>I116+I131</f>
        <v>16</v>
      </c>
      <c r="J132" s="130">
        <f>J116+J131</f>
        <v>10</v>
      </c>
      <c r="K132" s="130">
        <f>K116+K131</f>
        <v>8</v>
      </c>
      <c r="L132" s="50"/>
    </row>
    <row r="133" spans="1:12" x14ac:dyDescent="0.15">
      <c r="A133" s="248" t="s">
        <v>23</v>
      </c>
      <c r="B133" s="242"/>
      <c r="C133" s="242"/>
      <c r="D133" s="242"/>
      <c r="E133" s="242"/>
      <c r="F133" s="130">
        <v>119</v>
      </c>
      <c r="G133" s="130">
        <v>58</v>
      </c>
      <c r="H133" s="130">
        <v>58</v>
      </c>
      <c r="I133" s="130">
        <v>116</v>
      </c>
      <c r="J133" s="130">
        <v>57</v>
      </c>
      <c r="K133" s="130">
        <v>56</v>
      </c>
      <c r="L133" s="49"/>
    </row>
    <row r="134" spans="1:12" x14ac:dyDescent="0.15">
      <c r="A134" s="249" t="s">
        <v>55</v>
      </c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1"/>
    </row>
    <row r="135" spans="1:12" x14ac:dyDescent="0.15">
      <c r="A135" s="252" t="s">
        <v>110</v>
      </c>
      <c r="B135" s="253"/>
      <c r="C135" s="254" t="s">
        <v>75</v>
      </c>
      <c r="D135" s="250"/>
      <c r="E135" s="250"/>
      <c r="F135" s="250"/>
      <c r="G135" s="255"/>
      <c r="H135" s="254" t="s">
        <v>82</v>
      </c>
      <c r="I135" s="250"/>
      <c r="J135" s="250"/>
      <c r="K135" s="255"/>
      <c r="L135" s="137" t="s">
        <v>74</v>
      </c>
    </row>
    <row r="136" spans="1:12" x14ac:dyDescent="0.15">
      <c r="A136" s="252"/>
      <c r="B136" s="253"/>
      <c r="C136" s="254">
        <v>6</v>
      </c>
      <c r="D136" s="250"/>
      <c r="E136" s="250"/>
      <c r="F136" s="250"/>
      <c r="G136" s="250"/>
      <c r="H136" s="254" t="s">
        <v>127</v>
      </c>
      <c r="I136" s="250"/>
      <c r="J136" s="250"/>
      <c r="K136" s="255"/>
      <c r="L136" s="137">
        <v>99</v>
      </c>
    </row>
    <row r="137" spans="1:12" x14ac:dyDescent="0.15">
      <c r="A137" s="256" t="s">
        <v>92</v>
      </c>
      <c r="B137" s="257"/>
      <c r="C137" s="254" t="s">
        <v>130</v>
      </c>
      <c r="D137" s="250"/>
      <c r="E137" s="250"/>
      <c r="F137" s="250"/>
      <c r="G137" s="255"/>
      <c r="H137" s="250"/>
      <c r="I137" s="250"/>
      <c r="J137" s="250"/>
      <c r="K137" s="255"/>
      <c r="L137" s="137" t="s">
        <v>133</v>
      </c>
    </row>
    <row r="138" spans="1:12" x14ac:dyDescent="0.15">
      <c r="A138" s="258"/>
      <c r="B138" s="259"/>
      <c r="C138" s="254">
        <v>17</v>
      </c>
      <c r="D138" s="250"/>
      <c r="E138" s="250"/>
      <c r="F138" s="250"/>
      <c r="G138" s="255"/>
      <c r="H138" s="250"/>
      <c r="I138" s="250"/>
      <c r="J138" s="250"/>
      <c r="K138" s="255"/>
      <c r="L138" s="137">
        <v>17</v>
      </c>
    </row>
    <row r="139" spans="1:12" x14ac:dyDescent="0.15">
      <c r="A139" s="260" t="s">
        <v>98</v>
      </c>
      <c r="B139" s="261"/>
      <c r="C139" s="264" t="s">
        <v>122</v>
      </c>
      <c r="D139" s="264"/>
      <c r="E139" s="265"/>
      <c r="F139" s="266" t="s">
        <v>129</v>
      </c>
      <c r="G139" s="266"/>
      <c r="H139" s="266" t="s">
        <v>89</v>
      </c>
      <c r="I139" s="266"/>
      <c r="J139" s="266" t="s">
        <v>131</v>
      </c>
      <c r="K139" s="266"/>
      <c r="L139" s="5" t="s">
        <v>77</v>
      </c>
    </row>
    <row r="140" spans="1:12" x14ac:dyDescent="0.15">
      <c r="A140" s="262"/>
      <c r="B140" s="263"/>
      <c r="C140" s="267">
        <v>52</v>
      </c>
      <c r="D140" s="267"/>
      <c r="E140" s="268"/>
      <c r="F140" s="269">
        <v>11</v>
      </c>
      <c r="G140" s="269"/>
      <c r="H140" s="269">
        <v>0</v>
      </c>
      <c r="I140" s="269"/>
      <c r="J140" s="269">
        <v>41</v>
      </c>
      <c r="K140" s="269"/>
      <c r="L140" s="6">
        <v>116</v>
      </c>
    </row>
  </sheetData>
  <mergeCells count="308">
    <mergeCell ref="H1:K1"/>
    <mergeCell ref="D31:D32"/>
    <mergeCell ref="D54:D55"/>
    <mergeCell ref="F75:H75"/>
    <mergeCell ref="I75:K75"/>
    <mergeCell ref="D73:D74"/>
    <mergeCell ref="D75:D76"/>
    <mergeCell ref="C77:E77"/>
    <mergeCell ref="D110:D111"/>
    <mergeCell ref="E110:E111"/>
    <mergeCell ref="F110:H110"/>
    <mergeCell ref="I110:K110"/>
    <mergeCell ref="E104:E105"/>
    <mergeCell ref="F104:H104"/>
    <mergeCell ref="I104:K104"/>
    <mergeCell ref="E106:E107"/>
    <mergeCell ref="F106:H106"/>
    <mergeCell ref="I106:K106"/>
    <mergeCell ref="C94:E94"/>
    <mergeCell ref="B95:E95"/>
    <mergeCell ref="B96:B112"/>
    <mergeCell ref="C96:C109"/>
    <mergeCell ref="D96:D109"/>
    <mergeCell ref="E96:E97"/>
    <mergeCell ref="A139:B140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A134:L134"/>
    <mergeCell ref="A135:B136"/>
    <mergeCell ref="C135:G135"/>
    <mergeCell ref="H135:K135"/>
    <mergeCell ref="C136:G136"/>
    <mergeCell ref="H136:K136"/>
    <mergeCell ref="A137:B138"/>
    <mergeCell ref="C137:G137"/>
    <mergeCell ref="H137:K137"/>
    <mergeCell ref="C138:G138"/>
    <mergeCell ref="H138:K138"/>
    <mergeCell ref="B132:E132"/>
    <mergeCell ref="A133:E133"/>
    <mergeCell ref="A96:A132"/>
    <mergeCell ref="L110:L111"/>
    <mergeCell ref="L108:L109"/>
    <mergeCell ref="L102:L103"/>
    <mergeCell ref="L104:L105"/>
    <mergeCell ref="L106:L107"/>
    <mergeCell ref="L96:L97"/>
    <mergeCell ref="I114:K114"/>
    <mergeCell ref="F125:H125"/>
    <mergeCell ref="I125:K125"/>
    <mergeCell ref="L125:L126"/>
    <mergeCell ref="E127:E128"/>
    <mergeCell ref="F127:H127"/>
    <mergeCell ref="I127:K127"/>
    <mergeCell ref="L127:L128"/>
    <mergeCell ref="F123:H123"/>
    <mergeCell ref="L121:L122"/>
    <mergeCell ref="E123:E124"/>
    <mergeCell ref="L123:L124"/>
    <mergeCell ref="D129:D130"/>
    <mergeCell ref="E129:E130"/>
    <mergeCell ref="F129:H129"/>
    <mergeCell ref="I129:K129"/>
    <mergeCell ref="L129:L130"/>
    <mergeCell ref="C131:E131"/>
    <mergeCell ref="L98:L99"/>
    <mergeCell ref="E100:E101"/>
    <mergeCell ref="F100:H100"/>
    <mergeCell ref="I100:K100"/>
    <mergeCell ref="L100:L101"/>
    <mergeCell ref="I123:K123"/>
    <mergeCell ref="B113:E113"/>
    <mergeCell ref="B114:B131"/>
    <mergeCell ref="C114:C115"/>
    <mergeCell ref="D114:D115"/>
    <mergeCell ref="E114:E115"/>
    <mergeCell ref="F114:H114"/>
    <mergeCell ref="L114:L115"/>
    <mergeCell ref="C116:E116"/>
    <mergeCell ref="C117:C130"/>
    <mergeCell ref="D117:D118"/>
    <mergeCell ref="E117:E120"/>
    <mergeCell ref="F117:H117"/>
    <mergeCell ref="I117:K117"/>
    <mergeCell ref="L117:L118"/>
    <mergeCell ref="D119:D128"/>
    <mergeCell ref="F119:H119"/>
    <mergeCell ref="I119:K119"/>
    <mergeCell ref="L119:L120"/>
    <mergeCell ref="E102:E103"/>
    <mergeCell ref="F102:H102"/>
    <mergeCell ref="I102:K102"/>
    <mergeCell ref="E108:E109"/>
    <mergeCell ref="F108:H108"/>
    <mergeCell ref="I108:K108"/>
    <mergeCell ref="C112:E112"/>
    <mergeCell ref="E125:E126"/>
    <mergeCell ref="E98:E99"/>
    <mergeCell ref="F98:H98"/>
    <mergeCell ref="I98:K98"/>
    <mergeCell ref="F121:H121"/>
    <mergeCell ref="I121:K121"/>
    <mergeCell ref="E90:E91"/>
    <mergeCell ref="F90:H90"/>
    <mergeCell ref="I90:K90"/>
    <mergeCell ref="L90:L91"/>
    <mergeCell ref="E92:E93"/>
    <mergeCell ref="F92:H92"/>
    <mergeCell ref="I92:K92"/>
    <mergeCell ref="L92:L93"/>
    <mergeCell ref="F96:H96"/>
    <mergeCell ref="I96:K96"/>
    <mergeCell ref="E84:E85"/>
    <mergeCell ref="F84:H84"/>
    <mergeCell ref="I84:K84"/>
    <mergeCell ref="L84:L85"/>
    <mergeCell ref="E86:E87"/>
    <mergeCell ref="F86:H86"/>
    <mergeCell ref="I86:K86"/>
    <mergeCell ref="L86:L87"/>
    <mergeCell ref="E88:E89"/>
    <mergeCell ref="F88:H88"/>
    <mergeCell ref="I88:K88"/>
    <mergeCell ref="L88:L89"/>
    <mergeCell ref="B72:E72"/>
    <mergeCell ref="B73:B94"/>
    <mergeCell ref="C73:C76"/>
    <mergeCell ref="E73:E74"/>
    <mergeCell ref="F73:H73"/>
    <mergeCell ref="I73:K73"/>
    <mergeCell ref="L73:L74"/>
    <mergeCell ref="E75:E76"/>
    <mergeCell ref="L75:L76"/>
    <mergeCell ref="C78:C93"/>
    <mergeCell ref="D78:D79"/>
    <mergeCell ref="E78:E79"/>
    <mergeCell ref="F78:H78"/>
    <mergeCell ref="I78:K78"/>
    <mergeCell ref="L78:L79"/>
    <mergeCell ref="D80:D93"/>
    <mergeCell ref="E80:E81"/>
    <mergeCell ref="F80:H80"/>
    <mergeCell ref="I80:K80"/>
    <mergeCell ref="L80:L81"/>
    <mergeCell ref="E82:E83"/>
    <mergeCell ref="F82:H82"/>
    <mergeCell ref="I82:K82"/>
    <mergeCell ref="L82:L83"/>
    <mergeCell ref="E67:E68"/>
    <mergeCell ref="F67:H67"/>
    <mergeCell ref="I67:K67"/>
    <mergeCell ref="L67:L68"/>
    <mergeCell ref="E69:E70"/>
    <mergeCell ref="F69:H69"/>
    <mergeCell ref="I69:K69"/>
    <mergeCell ref="L69:L70"/>
    <mergeCell ref="C71:E71"/>
    <mergeCell ref="F61:H61"/>
    <mergeCell ref="I61:K61"/>
    <mergeCell ref="L61:L62"/>
    <mergeCell ref="E63:E64"/>
    <mergeCell ref="F63:H63"/>
    <mergeCell ref="I63:K63"/>
    <mergeCell ref="L63:L64"/>
    <mergeCell ref="E65:E66"/>
    <mergeCell ref="F65:H65"/>
    <mergeCell ref="I65:K65"/>
    <mergeCell ref="L65:L66"/>
    <mergeCell ref="A52:A95"/>
    <mergeCell ref="B52:B71"/>
    <mergeCell ref="C52:C55"/>
    <mergeCell ref="E52:E53"/>
    <mergeCell ref="F52:H52"/>
    <mergeCell ref="I52:K52"/>
    <mergeCell ref="L52:L53"/>
    <mergeCell ref="E54:E55"/>
    <mergeCell ref="F54:H54"/>
    <mergeCell ref="I54:K54"/>
    <mergeCell ref="L54:L55"/>
    <mergeCell ref="C56:E56"/>
    <mergeCell ref="C57:C70"/>
    <mergeCell ref="D57:D58"/>
    <mergeCell ref="E57:E58"/>
    <mergeCell ref="F57:H57"/>
    <mergeCell ref="I57:K57"/>
    <mergeCell ref="L57:L58"/>
    <mergeCell ref="D59:D70"/>
    <mergeCell ref="E59:E60"/>
    <mergeCell ref="F59:H59"/>
    <mergeCell ref="I59:K59"/>
    <mergeCell ref="L59:L60"/>
    <mergeCell ref="E61:E62"/>
    <mergeCell ref="E46:E49"/>
    <mergeCell ref="F46:H46"/>
    <mergeCell ref="I46:K46"/>
    <mergeCell ref="L46:L47"/>
    <mergeCell ref="F48:H48"/>
    <mergeCell ref="I48:K48"/>
    <mergeCell ref="L48:L49"/>
    <mergeCell ref="C50:E50"/>
    <mergeCell ref="B51:E51"/>
    <mergeCell ref="I40:K40"/>
    <mergeCell ref="L40:L41"/>
    <mergeCell ref="E42:E43"/>
    <mergeCell ref="F42:H42"/>
    <mergeCell ref="I42:K42"/>
    <mergeCell ref="L42:L43"/>
    <mergeCell ref="E44:E45"/>
    <mergeCell ref="F44:H44"/>
    <mergeCell ref="I44:K44"/>
    <mergeCell ref="L44:L45"/>
    <mergeCell ref="B30:E30"/>
    <mergeCell ref="B31:B50"/>
    <mergeCell ref="C31:C34"/>
    <mergeCell ref="E31:E32"/>
    <mergeCell ref="F31:H31"/>
    <mergeCell ref="I31:K31"/>
    <mergeCell ref="L31:L32"/>
    <mergeCell ref="E33:E34"/>
    <mergeCell ref="F33:H33"/>
    <mergeCell ref="I33:K33"/>
    <mergeCell ref="L33:L34"/>
    <mergeCell ref="C35:E35"/>
    <mergeCell ref="C36:C49"/>
    <mergeCell ref="D36:D49"/>
    <mergeCell ref="E36:E37"/>
    <mergeCell ref="F36:H36"/>
    <mergeCell ref="I36:K36"/>
    <mergeCell ref="L36:L37"/>
    <mergeCell ref="E38:E39"/>
    <mergeCell ref="F38:H38"/>
    <mergeCell ref="I38:K38"/>
    <mergeCell ref="L38:L39"/>
    <mergeCell ref="E40:E41"/>
    <mergeCell ref="F40:H40"/>
    <mergeCell ref="E25:E26"/>
    <mergeCell ref="F25:H25"/>
    <mergeCell ref="I25:K25"/>
    <mergeCell ref="L25:L26"/>
    <mergeCell ref="E27:E28"/>
    <mergeCell ref="F27:H27"/>
    <mergeCell ref="I27:K27"/>
    <mergeCell ref="L27:L28"/>
    <mergeCell ref="C29:E29"/>
    <mergeCell ref="I19:K19"/>
    <mergeCell ref="L19:L20"/>
    <mergeCell ref="E21:E22"/>
    <mergeCell ref="F21:H21"/>
    <mergeCell ref="I21:K21"/>
    <mergeCell ref="L21:L22"/>
    <mergeCell ref="E23:E24"/>
    <mergeCell ref="F23:H23"/>
    <mergeCell ref="I23:K23"/>
    <mergeCell ref="L23:L24"/>
    <mergeCell ref="D52:D53"/>
    <mergeCell ref="A2:A5"/>
    <mergeCell ref="B2:B5"/>
    <mergeCell ref="C2:C5"/>
    <mergeCell ref="D2:D5"/>
    <mergeCell ref="E2:E5"/>
    <mergeCell ref="F2:H2"/>
    <mergeCell ref="I2:K2"/>
    <mergeCell ref="I6:K6"/>
    <mergeCell ref="D10:D15"/>
    <mergeCell ref="E10:E11"/>
    <mergeCell ref="F10:H10"/>
    <mergeCell ref="I10:K10"/>
    <mergeCell ref="E12:E13"/>
    <mergeCell ref="F12:H12"/>
    <mergeCell ref="I12:K12"/>
    <mergeCell ref="E14:E15"/>
    <mergeCell ref="F14:H14"/>
    <mergeCell ref="I14:K14"/>
    <mergeCell ref="I8:K8"/>
    <mergeCell ref="C16:E16"/>
    <mergeCell ref="C17:C28"/>
    <mergeCell ref="D17:D28"/>
    <mergeCell ref="E17:E18"/>
    <mergeCell ref="L2:L5"/>
    <mergeCell ref="F3:H3"/>
    <mergeCell ref="I3:K3"/>
    <mergeCell ref="F4:F5"/>
    <mergeCell ref="G4:H4"/>
    <mergeCell ref="I4:I5"/>
    <mergeCell ref="J4:K4"/>
    <mergeCell ref="A6:A51"/>
    <mergeCell ref="B6:B29"/>
    <mergeCell ref="C6:C15"/>
    <mergeCell ref="D6:D7"/>
    <mergeCell ref="E6:E7"/>
    <mergeCell ref="F6:H6"/>
    <mergeCell ref="D33:D34"/>
    <mergeCell ref="L6:L7"/>
    <mergeCell ref="L10:L11"/>
    <mergeCell ref="L12:L13"/>
    <mergeCell ref="L14:L15"/>
    <mergeCell ref="L8:L9"/>
    <mergeCell ref="F17:H17"/>
    <mergeCell ref="I17:K17"/>
    <mergeCell ref="L17:L18"/>
    <mergeCell ref="E19:E20"/>
    <mergeCell ref="F19:H19"/>
  </mergeCells>
  <phoneticPr fontId="12" type="noConversion"/>
  <pageMargins left="0.23597222566604614" right="0.23597222566604614" top="0.74763888120651245" bottom="0.74763888120651245" header="0.31486111879348755" footer="0.31486111879348755"/>
  <pageSetup paperSize="9" scale="96" fitToHeight="0" orientation="portrait" r:id="rId1"/>
  <headerFooter>
    <oddHeader>&amp;C&amp;"+,Bold"&amp;20 2020~2022학년도 신구교과목대비표(3년제)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3년제 과정 구성표</vt:lpstr>
      <vt:lpstr>3년제 과정 대비표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hp6300</cp:lastModifiedBy>
  <cp:revision>18</cp:revision>
  <cp:lastPrinted>2021-02-26T02:02:06Z</cp:lastPrinted>
  <dcterms:created xsi:type="dcterms:W3CDTF">2015-01-27T09:59:54Z</dcterms:created>
  <dcterms:modified xsi:type="dcterms:W3CDTF">2021-02-26T02:02:35Z</dcterms:modified>
</cp:coreProperties>
</file>