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-1\NCS지원센터\"/>
    </mc:Choice>
  </mc:AlternateContent>
  <bookViews>
    <workbookView xWindow="0" yWindow="0" windowWidth="21570" windowHeight="6795" tabRatio="805"/>
  </bookViews>
  <sheets>
    <sheet name="3년제 과정 구성표" sheetId="21" r:id="rId1"/>
    <sheet name="3년제 과정 대비표" sheetId="26" r:id="rId2"/>
    <sheet name="교원양성학과 구성표" sheetId="24" state="hidden" r:id="rId3"/>
    <sheet name="교원양성학과 대비표" sheetId="25" state="hidden" r:id="rId4"/>
  </sheets>
  <definedNames>
    <definedName name="_xlnm.Print_Area" localSheetId="0">'3년제 과정 구성표'!$A$1:$AB$73</definedName>
    <definedName name="_xlnm.Print_Area" localSheetId="1">'3년제 과정 대비표'!$A$2:$L$158</definedName>
    <definedName name="_xlnm.Print_Area" localSheetId="2">'교원양성학과 구성표'!$A$1:$AB$51</definedName>
    <definedName name="_xlnm.Print_Area" localSheetId="3">'교원양성학과 대비표'!$A$1:$L$135</definedName>
  </definedNames>
  <calcPr calcId="152511"/>
</workbook>
</file>

<file path=xl/calcChain.xml><?xml version="1.0" encoding="utf-8"?>
<calcChain xmlns="http://schemas.openxmlformats.org/spreadsheetml/2006/main">
  <c r="K151" i="26" l="1"/>
  <c r="J151" i="26"/>
  <c r="I151" i="26"/>
  <c r="K149" i="26"/>
  <c r="J149" i="26"/>
  <c r="I149" i="26"/>
  <c r="J131" i="26"/>
  <c r="I131" i="26"/>
  <c r="I108" i="26"/>
  <c r="K131" i="26" l="1"/>
  <c r="K108" i="26" l="1"/>
  <c r="J108" i="26"/>
  <c r="L154" i="26"/>
  <c r="J150" i="26"/>
  <c r="I132" i="26"/>
  <c r="J84" i="26"/>
  <c r="I84" i="26"/>
  <c r="I16" i="26"/>
  <c r="AB56" i="21" l="1"/>
  <c r="AA56" i="21"/>
  <c r="Z56" i="21"/>
  <c r="AB68" i="21"/>
  <c r="AA68" i="21"/>
  <c r="Z68" i="21"/>
  <c r="K150" i="26" l="1"/>
  <c r="I150" i="26"/>
  <c r="K132" i="26"/>
  <c r="J132" i="26"/>
  <c r="K109" i="26"/>
  <c r="J109" i="26"/>
  <c r="I109" i="26"/>
  <c r="K84" i="26"/>
  <c r="K85" i="26" s="1"/>
  <c r="J71" i="26"/>
  <c r="I71" i="26"/>
  <c r="J64" i="26"/>
  <c r="I64" i="26"/>
  <c r="K58" i="26"/>
  <c r="J58" i="26"/>
  <c r="I58" i="26"/>
  <c r="K45" i="26"/>
  <c r="J45" i="26"/>
  <c r="I45" i="26"/>
  <c r="J38" i="26"/>
  <c r="I38" i="26"/>
  <c r="K30" i="26"/>
  <c r="J30" i="26"/>
  <c r="I30" i="26"/>
  <c r="K23" i="26"/>
  <c r="J23" i="26"/>
  <c r="I23" i="26"/>
  <c r="K16" i="26"/>
  <c r="J16" i="26"/>
  <c r="J85" i="26" l="1"/>
  <c r="K59" i="26"/>
  <c r="I85" i="26"/>
  <c r="J31" i="26"/>
  <c r="I59" i="26"/>
  <c r="I31" i="26"/>
  <c r="K31" i="26"/>
  <c r="J59" i="26"/>
  <c r="AB49" i="21"/>
  <c r="AA49" i="21"/>
  <c r="Z49" i="21"/>
  <c r="AB48" i="21"/>
  <c r="AA48" i="21"/>
  <c r="Z48" i="21"/>
  <c r="AB47" i="21"/>
  <c r="AA47" i="21"/>
  <c r="Z47" i="21"/>
  <c r="AB46" i="21"/>
  <c r="AA46" i="21"/>
  <c r="Z46" i="21"/>
  <c r="AB45" i="21"/>
  <c r="AA45" i="21"/>
  <c r="Z45" i="21"/>
  <c r="AB44" i="21"/>
  <c r="AA44" i="21"/>
  <c r="Z44" i="21"/>
  <c r="AB43" i="21"/>
  <c r="AA43" i="21"/>
  <c r="Z43" i="21"/>
  <c r="AB42" i="21"/>
  <c r="AA42" i="21"/>
  <c r="Z42" i="21"/>
  <c r="AB41" i="21"/>
  <c r="AA41" i="21"/>
  <c r="Z41" i="21"/>
  <c r="AB38" i="21"/>
  <c r="AA38" i="21"/>
  <c r="Z38" i="21"/>
  <c r="AB34" i="21"/>
  <c r="AA34" i="21"/>
  <c r="Z34" i="21"/>
  <c r="AB14" i="21"/>
  <c r="AA14" i="21"/>
  <c r="Z14" i="21"/>
  <c r="AB13" i="21"/>
  <c r="AA13" i="21"/>
  <c r="Z13" i="21"/>
  <c r="AB11" i="21"/>
  <c r="AA11" i="21"/>
  <c r="Z11" i="21"/>
  <c r="AB9" i="21"/>
  <c r="AA9" i="21"/>
  <c r="Z9" i="21"/>
  <c r="AB8" i="21"/>
  <c r="AA8" i="21"/>
  <c r="Z8" i="21"/>
  <c r="Z28" i="21" l="1"/>
  <c r="H71" i="21" l="1"/>
  <c r="AB29" i="21"/>
  <c r="AB30" i="21"/>
  <c r="AB31" i="21"/>
  <c r="AB32" i="21"/>
  <c r="AB33" i="21"/>
  <c r="AB35" i="21"/>
  <c r="AB36" i="21"/>
  <c r="AB37" i="21"/>
  <c r="AB39" i="21"/>
  <c r="AB40" i="21"/>
  <c r="AB50" i="21"/>
  <c r="AB51" i="21"/>
  <c r="AB52" i="21"/>
  <c r="AB53" i="21"/>
  <c r="AB54" i="21"/>
  <c r="AB55" i="21"/>
  <c r="AB57" i="21"/>
  <c r="AB58" i="21"/>
  <c r="AB59" i="21"/>
  <c r="AB61" i="21"/>
  <c r="AB62" i="21"/>
  <c r="AB63" i="21"/>
  <c r="AB65" i="21"/>
  <c r="AB66" i="21"/>
  <c r="AB60" i="21"/>
  <c r="AB67" i="21"/>
  <c r="AB70" i="21"/>
  <c r="AB69" i="21"/>
  <c r="AB28" i="21"/>
  <c r="AA29" i="21"/>
  <c r="AA30" i="21"/>
  <c r="AA31" i="21"/>
  <c r="AA32" i="21"/>
  <c r="AA33" i="21"/>
  <c r="AA35" i="21"/>
  <c r="AA36" i="21"/>
  <c r="AA37" i="21"/>
  <c r="AA39" i="21"/>
  <c r="AA40" i="21"/>
  <c r="AA50" i="21"/>
  <c r="AA51" i="21"/>
  <c r="AA52" i="21"/>
  <c r="AA53" i="21"/>
  <c r="AA54" i="21"/>
  <c r="AA55" i="21"/>
  <c r="AA57" i="21"/>
  <c r="AA58" i="21"/>
  <c r="AA59" i="21"/>
  <c r="AA61" i="21"/>
  <c r="AA62" i="21"/>
  <c r="AA63" i="21"/>
  <c r="AA65" i="21"/>
  <c r="AA66" i="21"/>
  <c r="AA60" i="21"/>
  <c r="AA67" i="21"/>
  <c r="AA70" i="21"/>
  <c r="AA69" i="21"/>
  <c r="AA28" i="21"/>
  <c r="Z29" i="21"/>
  <c r="Z30" i="21"/>
  <c r="Z31" i="21"/>
  <c r="Z32" i="21"/>
  <c r="Z33" i="21"/>
  <c r="Z35" i="21"/>
  <c r="Z36" i="21"/>
  <c r="Z37" i="21"/>
  <c r="Z39" i="21"/>
  <c r="Z40" i="21"/>
  <c r="Z50" i="21"/>
  <c r="Z51" i="21"/>
  <c r="Z52" i="21"/>
  <c r="Z53" i="21"/>
  <c r="Z54" i="21"/>
  <c r="Z55" i="21"/>
  <c r="Z57" i="21"/>
  <c r="Z58" i="21"/>
  <c r="Z59" i="21"/>
  <c r="Z61" i="21"/>
  <c r="Z62" i="21"/>
  <c r="Z63" i="21"/>
  <c r="Z65" i="21"/>
  <c r="Z66" i="21"/>
  <c r="Z60" i="21"/>
  <c r="Z67" i="21"/>
  <c r="Z70" i="21"/>
  <c r="Z69" i="21"/>
  <c r="AB20" i="21"/>
  <c r="AB18" i="21"/>
  <c r="AB19" i="21"/>
  <c r="AB17" i="21"/>
  <c r="AA18" i="21"/>
  <c r="AA19" i="21"/>
  <c r="AA20" i="21"/>
  <c r="AA17" i="21"/>
  <c r="Z18" i="21"/>
  <c r="Z19" i="21"/>
  <c r="Z20" i="21"/>
  <c r="Z17" i="21"/>
  <c r="Z6" i="21"/>
  <c r="Z7" i="21"/>
  <c r="Z10" i="21"/>
  <c r="Z12" i="21"/>
  <c r="Z15" i="21"/>
  <c r="Z5" i="21"/>
  <c r="AB6" i="21"/>
  <c r="AB7" i="21"/>
  <c r="AB10" i="21"/>
  <c r="AB15" i="21"/>
  <c r="AB5" i="21"/>
  <c r="AA7" i="21"/>
  <c r="AA10" i="21"/>
  <c r="AA12" i="21"/>
  <c r="AA15" i="21"/>
  <c r="AA6" i="21"/>
  <c r="K16" i="21"/>
  <c r="H16" i="21"/>
  <c r="H21" i="21"/>
  <c r="AA21" i="21" l="1"/>
  <c r="Z71" i="21"/>
  <c r="AA71" i="21"/>
  <c r="AB71" i="21"/>
  <c r="Z21" i="21"/>
  <c r="Z16" i="21"/>
  <c r="I40" i="24"/>
  <c r="J40" i="24"/>
  <c r="K40" i="24"/>
  <c r="L40" i="24"/>
  <c r="M40" i="24"/>
  <c r="N40" i="24"/>
  <c r="O40" i="24"/>
  <c r="P40" i="24"/>
  <c r="Q40" i="24"/>
  <c r="R40" i="24"/>
  <c r="S40" i="24"/>
  <c r="T40" i="24"/>
  <c r="U40" i="24"/>
  <c r="V40" i="24"/>
  <c r="W40" i="24"/>
  <c r="X40" i="24"/>
  <c r="Y40" i="24"/>
  <c r="I27" i="24"/>
  <c r="J27" i="24"/>
  <c r="K27" i="24"/>
  <c r="L27" i="24"/>
  <c r="M27" i="24"/>
  <c r="N27" i="24"/>
  <c r="O27" i="24"/>
  <c r="P27" i="24"/>
  <c r="Q27" i="24"/>
  <c r="R27" i="24"/>
  <c r="S27" i="24"/>
  <c r="T27" i="24"/>
  <c r="U27" i="24"/>
  <c r="V27" i="24"/>
  <c r="W27" i="24"/>
  <c r="X27" i="24"/>
  <c r="Y27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X14" i="24"/>
  <c r="Y14" i="24"/>
  <c r="H27" i="24"/>
  <c r="H14" i="24"/>
  <c r="AB23" i="24"/>
  <c r="AA23" i="24"/>
  <c r="Z23" i="24"/>
  <c r="AB39" i="24"/>
  <c r="AA39" i="24"/>
  <c r="AB38" i="24"/>
  <c r="AA38" i="24"/>
  <c r="AB37" i="24"/>
  <c r="AA37" i="24"/>
  <c r="AB36" i="24"/>
  <c r="AA36" i="24"/>
  <c r="AB35" i="24"/>
  <c r="AA35" i="24"/>
  <c r="AB34" i="24"/>
  <c r="AA34" i="24"/>
  <c r="AB33" i="24"/>
  <c r="AA33" i="24"/>
  <c r="AB32" i="24"/>
  <c r="AA32" i="24"/>
  <c r="AB31" i="24"/>
  <c r="AA31" i="24"/>
  <c r="AB30" i="24"/>
  <c r="AA30" i="24"/>
  <c r="AB29" i="24"/>
  <c r="AB40" i="24" s="1"/>
  <c r="AA29" i="24"/>
  <c r="AB28" i="24"/>
  <c r="AA28" i="24"/>
  <c r="AA40" i="24" s="1"/>
  <c r="Z28" i="24"/>
  <c r="AB26" i="24"/>
  <c r="AA26" i="24"/>
  <c r="Z26" i="24"/>
  <c r="AB25" i="24"/>
  <c r="AA25" i="24"/>
  <c r="Z25" i="24"/>
  <c r="AB24" i="24"/>
  <c r="AA24" i="24"/>
  <c r="Z24" i="24"/>
  <c r="AB22" i="24"/>
  <c r="AA22" i="24"/>
  <c r="Z22" i="24"/>
  <c r="AB21" i="24"/>
  <c r="AA21" i="24"/>
  <c r="Z21" i="24"/>
  <c r="AB20" i="24"/>
  <c r="AA20" i="24"/>
  <c r="Z20" i="24"/>
  <c r="AB19" i="24"/>
  <c r="AA19" i="24"/>
  <c r="Z19" i="24"/>
  <c r="AB18" i="24"/>
  <c r="AA18" i="24"/>
  <c r="Z18" i="24"/>
  <c r="AB17" i="24"/>
  <c r="AA17" i="24"/>
  <c r="Z17" i="24"/>
  <c r="AB16" i="24"/>
  <c r="AA16" i="24"/>
  <c r="Z16" i="24"/>
  <c r="AB15" i="24"/>
  <c r="AA15" i="24"/>
  <c r="Z15" i="24"/>
  <c r="AB13" i="24"/>
  <c r="AA13" i="24"/>
  <c r="AA14" i="24" s="1"/>
  <c r="Z13" i="24"/>
  <c r="AB12" i="24"/>
  <c r="AA12" i="24"/>
  <c r="Z12" i="24"/>
  <c r="AB11" i="24"/>
  <c r="AB14" i="24" s="1"/>
  <c r="AA11" i="24"/>
  <c r="Z11" i="24"/>
  <c r="Z14" i="24" s="1"/>
  <c r="Y10" i="24"/>
  <c r="X10" i="24"/>
  <c r="W10" i="24"/>
  <c r="V10" i="24"/>
  <c r="U10" i="24"/>
  <c r="T10" i="24"/>
  <c r="S10" i="24"/>
  <c r="R10" i="24"/>
  <c r="R41" i="24" s="1"/>
  <c r="Q10" i="24"/>
  <c r="P10" i="24"/>
  <c r="O10" i="24"/>
  <c r="N10" i="24"/>
  <c r="M10" i="24"/>
  <c r="M41" i="24" s="1"/>
  <c r="L10" i="24"/>
  <c r="K10" i="24"/>
  <c r="J10" i="24"/>
  <c r="I10" i="24"/>
  <c r="H10" i="24"/>
  <c r="AB9" i="24"/>
  <c r="AA9" i="24"/>
  <c r="Z9" i="24"/>
  <c r="AB8" i="24"/>
  <c r="AA8" i="24"/>
  <c r="Z8" i="24"/>
  <c r="AB7" i="24"/>
  <c r="AA7" i="24"/>
  <c r="Z7" i="24"/>
  <c r="AB6" i="24"/>
  <c r="AA6" i="24"/>
  <c r="Z6" i="24"/>
  <c r="AB5" i="24"/>
  <c r="AA5" i="24"/>
  <c r="Z5" i="24"/>
  <c r="AB27" i="24" l="1"/>
  <c r="AB41" i="24" s="1"/>
  <c r="AA27" i="24"/>
  <c r="Z27" i="24"/>
  <c r="Q41" i="24"/>
  <c r="L41" i="24"/>
  <c r="T41" i="24"/>
  <c r="P41" i="24"/>
  <c r="X41" i="24"/>
  <c r="Z29" i="24"/>
  <c r="Z30" i="24"/>
  <c r="Z31" i="24"/>
  <c r="N41" i="24"/>
  <c r="U41" i="24"/>
  <c r="K41" i="24"/>
  <c r="O41" i="24"/>
  <c r="S41" i="24"/>
  <c r="J41" i="24"/>
  <c r="I41" i="24"/>
  <c r="Y41" i="24"/>
  <c r="W41" i="24"/>
  <c r="V41" i="24"/>
  <c r="Z10" i="24"/>
  <c r="AB10" i="24"/>
  <c r="AA10" i="24"/>
  <c r="AB22" i="21"/>
  <c r="AB23" i="21"/>
  <c r="AB24" i="21"/>
  <c r="AB25" i="21"/>
  <c r="AB26" i="21"/>
  <c r="AA22" i="21"/>
  <c r="AA23" i="21"/>
  <c r="AA24" i="21"/>
  <c r="AA25" i="21"/>
  <c r="AA26" i="21"/>
  <c r="Z22" i="21"/>
  <c r="Z23" i="21"/>
  <c r="Z24" i="21"/>
  <c r="Z25" i="21"/>
  <c r="Z26" i="21"/>
  <c r="AA5" i="21"/>
  <c r="AA16" i="21" s="1"/>
  <c r="Y71" i="21"/>
  <c r="X71" i="21"/>
  <c r="W71" i="21"/>
  <c r="V71" i="21"/>
  <c r="U71" i="21"/>
  <c r="T71" i="21"/>
  <c r="Y27" i="21"/>
  <c r="X27" i="21"/>
  <c r="W27" i="21"/>
  <c r="V27" i="21"/>
  <c r="U27" i="21"/>
  <c r="T27" i="21"/>
  <c r="Y21" i="21"/>
  <c r="X21" i="21"/>
  <c r="W21" i="21"/>
  <c r="V21" i="21"/>
  <c r="U21" i="21"/>
  <c r="T21" i="21"/>
  <c r="Y16" i="21"/>
  <c r="X16" i="21"/>
  <c r="W16" i="21"/>
  <c r="V16" i="21"/>
  <c r="U16" i="21"/>
  <c r="T16" i="21"/>
  <c r="S71" i="21"/>
  <c r="R71" i="21"/>
  <c r="Q71" i="21"/>
  <c r="P71" i="21"/>
  <c r="O71" i="21"/>
  <c r="N71" i="21"/>
  <c r="M71" i="21"/>
  <c r="L71" i="21"/>
  <c r="K71" i="21"/>
  <c r="J71" i="21"/>
  <c r="I71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H72" i="21" s="1"/>
  <c r="S21" i="21"/>
  <c r="R21" i="21"/>
  <c r="Q21" i="21"/>
  <c r="P21" i="21"/>
  <c r="M21" i="21"/>
  <c r="J21" i="21"/>
  <c r="I21" i="21"/>
  <c r="S16" i="21"/>
  <c r="R16" i="21"/>
  <c r="Q16" i="21"/>
  <c r="P16" i="21"/>
  <c r="O16" i="21"/>
  <c r="N16" i="21"/>
  <c r="M16" i="21"/>
  <c r="L16" i="21"/>
  <c r="J16" i="21"/>
  <c r="I16" i="21"/>
  <c r="I72" i="21" l="1"/>
  <c r="M72" i="21"/>
  <c r="J72" i="21"/>
  <c r="Z27" i="21"/>
  <c r="Z72" i="21" s="1"/>
  <c r="K72" i="21"/>
  <c r="L72" i="21"/>
  <c r="AA27" i="21"/>
  <c r="Q72" i="21"/>
  <c r="AB16" i="21"/>
  <c r="AB27" i="21"/>
  <c r="AB21" i="21"/>
  <c r="AA41" i="24"/>
  <c r="Z33" i="24"/>
  <c r="Z32" i="24"/>
  <c r="Y72" i="21"/>
  <c r="V72" i="21"/>
  <c r="U72" i="21"/>
  <c r="P72" i="21"/>
  <c r="T72" i="21"/>
  <c r="X72" i="21"/>
  <c r="W72" i="21"/>
  <c r="O72" i="21"/>
  <c r="S72" i="21"/>
  <c r="N72" i="21"/>
  <c r="R72" i="21"/>
  <c r="AA72" i="21" l="1"/>
  <c r="AB72" i="21"/>
  <c r="Z34" i="24"/>
  <c r="Z35" i="24" l="1"/>
  <c r="Z36" i="24"/>
  <c r="Z37" i="24" l="1"/>
  <c r="Z38" i="24" l="1"/>
  <c r="Z39" i="24" l="1"/>
  <c r="H40" i="24"/>
  <c r="H41" i="24" s="1"/>
  <c r="Z40" i="24" l="1"/>
  <c r="Z41" i="24" s="1"/>
</calcChain>
</file>

<file path=xl/sharedStrings.xml><?xml version="1.0" encoding="utf-8"?>
<sst xmlns="http://schemas.openxmlformats.org/spreadsheetml/2006/main" count="868" uniqueCount="391">
  <si>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</si>
  <si>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</si>
  <si>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</si>
  <si>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</si>
  <si>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</si>
  <si>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</si>
  <si>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</si>
  <si>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</si>
  <si>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</si>
  <si>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</si>
  <si>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</si>
  <si>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</si>
  <si>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</si>
  <si>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</si>
  <si>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</si>
  <si>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</si>
  <si>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</si>
  <si>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</si>
  <si>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</si>
  <si>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</si>
  <si>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</si>
  <si>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필수</t>
    <phoneticPr fontId="10" type="noConversion"/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</si>
  <si>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</si>
  <si>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</si>
  <si>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</si>
  <si>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</si>
  <si>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</si>
  <si>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</si>
  <si>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총 개설학점 계</t>
    <phoneticPr fontId="10" type="noConversion"/>
  </si>
  <si>
    <t>전체 과목수</t>
    <phoneticPr fontId="10" type="noConversion"/>
  </si>
  <si>
    <t>2016~2017학년도 교육과정</t>
    <phoneticPr fontId="10" type="noConversion"/>
  </si>
  <si>
    <t>교직 개설학점(계)</t>
    <phoneticPr fontId="6" type="noConversion"/>
  </si>
  <si>
    <t>교양·직업기초 계</t>
    <phoneticPr fontId="6" type="noConversion"/>
  </si>
  <si>
    <t>전공·현장중심 계</t>
    <phoneticPr fontId="6" type="noConversion"/>
  </si>
  <si>
    <t>학기 계</t>
    <phoneticPr fontId="6" type="noConversion"/>
  </si>
  <si>
    <t>전공필수 개설학점</t>
    <phoneticPr fontId="6" type="noConversion"/>
  </si>
  <si>
    <t>교양·직업
기초
ㆍ교직 학점</t>
    <phoneticPr fontId="10" type="noConversion"/>
  </si>
  <si>
    <t>교양·직업기초 개설학점</t>
    <phoneticPr fontId="10" type="noConversion"/>
  </si>
  <si>
    <t>계</t>
    <phoneticPr fontId="10" type="noConversion"/>
  </si>
  <si>
    <t>교직
과목수</t>
    <phoneticPr fontId="6" type="noConversion"/>
  </si>
  <si>
    <t>전공·
현장중심 과목수</t>
    <phoneticPr fontId="6" type="noConversion"/>
  </si>
  <si>
    <t>교양·직업기초 계</t>
    <phoneticPr fontId="6" type="noConversion"/>
  </si>
  <si>
    <t>필수</t>
    <phoneticPr fontId="10" type="noConversion"/>
  </si>
  <si>
    <t>전공·현장중심 계</t>
    <phoneticPr fontId="6" type="noConversion"/>
  </si>
  <si>
    <t>학기 계</t>
    <phoneticPr fontId="6" type="noConversion"/>
  </si>
  <si>
    <t>계</t>
    <phoneticPr fontId="10" type="noConversion"/>
  </si>
  <si>
    <t>교양
·
직업
기초</t>
    <phoneticPr fontId="6" type="noConversion"/>
  </si>
  <si>
    <t>소계</t>
    <phoneticPr fontId="6" type="noConversion"/>
  </si>
  <si>
    <t>전공
·
현장
중심</t>
    <phoneticPr fontId="6" type="noConversion"/>
  </si>
  <si>
    <t>X</t>
    <phoneticPr fontId="6" type="noConversion"/>
  </si>
  <si>
    <t>대학생활과 인성Ⅰ</t>
    <phoneticPr fontId="6" type="noConversion"/>
  </si>
  <si>
    <t>대학생활과 인성Ⅱ</t>
    <phoneticPr fontId="6" type="noConversion"/>
  </si>
  <si>
    <t>현장실습</t>
    <phoneticPr fontId="6" type="noConversion"/>
  </si>
  <si>
    <t>2017~2018 교육과정</t>
    <phoneticPr fontId="6" type="noConversion"/>
  </si>
  <si>
    <t>ㅇㅇㅇㅇ</t>
    <phoneticPr fontId="6" type="noConversion"/>
  </si>
  <si>
    <t>2017~2018학년도 교육과정</t>
    <phoneticPr fontId="10" type="noConversion"/>
  </si>
  <si>
    <t>2017~2018 학년도 교육과정</t>
    <phoneticPr fontId="10" type="noConversion"/>
  </si>
  <si>
    <t>교양
·
직업
기초</t>
    <phoneticPr fontId="10" type="noConversion"/>
  </si>
  <si>
    <t>전공
 ·
현장
중심</t>
    <phoneticPr fontId="6" type="noConversion"/>
  </si>
  <si>
    <t>전공 
·
현장
중심</t>
    <phoneticPr fontId="6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</si>
  <si>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</si>
  <si>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※ 비고란-과목폐지, 과목신설, 명칭변경, 학점·시수변경, 선택·필수변경, 개설학기 변경</t>
    <phoneticPr fontId="6" type="noConversion"/>
  </si>
  <si>
    <t>X</t>
    <phoneticPr fontId="6" type="noConversion"/>
  </si>
  <si>
    <r>
      <rPr>
        <b/>
        <sz val="10"/>
        <color rgb="FFFF0000"/>
        <rFont val="맑은 고딕"/>
        <family val="3"/>
        <charset val="129"/>
        <scheme val="minor"/>
      </rPr>
      <t>(또는)</t>
    </r>
    <r>
      <rPr>
        <sz val="10"/>
        <color rgb="FFFF0000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대학생활과 인성</t>
    </r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</si>
  <si>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</si>
  <si>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취업·창업준비실무Ⅰ</t>
  </si>
  <si>
    <t>취업·창업준비실무Ⅱ</t>
    <phoneticPr fontId="6" type="noConversion"/>
  </si>
  <si>
    <t>창의</t>
    <phoneticPr fontId="6" type="noConversion"/>
  </si>
  <si>
    <t>취업/창업</t>
    <phoneticPr fontId="6" type="noConversion"/>
  </si>
  <si>
    <t>NCS
관련성2)</t>
    <phoneticPr fontId="6" type="noConversion"/>
  </si>
  <si>
    <t>학습
모듈
3)</t>
    <phoneticPr fontId="6" type="noConversion"/>
  </si>
  <si>
    <t>진로</t>
    <phoneticPr fontId="6" type="noConversion"/>
  </si>
  <si>
    <t>교과
구분
1)</t>
    <phoneticPr fontId="6" type="noConversion"/>
  </si>
  <si>
    <t>캡스톤디자인</t>
    <phoneticPr fontId="6" type="noConversion"/>
  </si>
  <si>
    <r>
      <t>(또는)</t>
    </r>
    <r>
      <rPr>
        <sz val="10"/>
        <color rgb="FFFF000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3"/>
        <charset val="129"/>
        <scheme val="minor"/>
      </rPr>
      <t>진로지도</t>
    </r>
    <phoneticPr fontId="6" type="noConversion"/>
  </si>
  <si>
    <t>의사소통능력</t>
    <phoneticPr fontId="6" type="noConversion"/>
  </si>
  <si>
    <t>창업가정신</t>
    <phoneticPr fontId="6" type="noConversion"/>
  </si>
  <si>
    <t>창업</t>
    <phoneticPr fontId="6" type="noConversion"/>
  </si>
  <si>
    <t>-</t>
    <phoneticPr fontId="6" type="noConversion"/>
  </si>
  <si>
    <t>아이디어와 창작</t>
    <phoneticPr fontId="6" type="noConversion"/>
  </si>
  <si>
    <t>팀프로젝트실습</t>
    <phoneticPr fontId="6" type="noConversion"/>
  </si>
  <si>
    <t>3 학 년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</si>
  <si>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</si>
  <si>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</si>
  <si>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O</t>
    <phoneticPr fontId="6" type="noConversion"/>
  </si>
  <si>
    <t>창의적 공학(기술능력)</t>
    <phoneticPr fontId="6" type="noConversion"/>
  </si>
  <si>
    <t>창의</t>
    <phoneticPr fontId="6" type="noConversion"/>
  </si>
  <si>
    <t>O</t>
    <phoneticPr fontId="6" type="noConversion"/>
  </si>
  <si>
    <t>교과교육영역</t>
    <phoneticPr fontId="6" type="noConversion"/>
  </si>
  <si>
    <t>전공
·
현장
중심</t>
    <phoneticPr fontId="6" type="noConversion"/>
  </si>
  <si>
    <t>교직</t>
    <phoneticPr fontId="6" type="noConversion"/>
  </si>
  <si>
    <t>교직이론</t>
    <phoneticPr fontId="6" type="noConversion"/>
  </si>
  <si>
    <t>교직소양</t>
    <phoneticPr fontId="6" type="noConversion"/>
  </si>
  <si>
    <t>교육실습</t>
    <phoneticPr fontId="6" type="noConversion"/>
  </si>
  <si>
    <t>선택</t>
    <phoneticPr fontId="10" type="noConversion"/>
  </si>
  <si>
    <t>교과
교육
영역</t>
    <phoneticPr fontId="6" type="noConversion"/>
  </si>
  <si>
    <t>교육
실습</t>
    <phoneticPr fontId="6" type="noConversion"/>
  </si>
  <si>
    <t>교직
이론</t>
    <phoneticPr fontId="6" type="noConversion"/>
  </si>
  <si>
    <t>교직
소양</t>
    <phoneticPr fontId="6" type="noConversion"/>
  </si>
  <si>
    <t>교직 계</t>
    <phoneticPr fontId="6" type="noConversion"/>
  </si>
  <si>
    <t>2017~2018 교육과정(교원양성학과)</t>
    <phoneticPr fontId="6" type="noConversion"/>
  </si>
  <si>
    <t>2017~2018 교육과정
(교원양성학과)</t>
    <phoneticPr fontId="10" type="noConversion"/>
  </si>
  <si>
    <t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진로관련 : 진로지도
2) NCS관련성
- (O) 인재양성별 능력단위를 사용하여 학습모듈을 일부 혹은 전부를 사용하는 경우
- (X) 인재양성별 능력단위를 사용하지 않는 경우
3) 학습모듈은 개발유무로 판단(O, X)로 표기 : (O)-개발, (X)-미개발</t>
    <phoneticPr fontId="6" type="noConversion"/>
  </si>
  <si>
    <t>인재양성유형명 : 유치원교사유형</t>
    <phoneticPr fontId="6" type="noConversion"/>
  </si>
  <si>
    <t>(학)과명(전공명/과정명) : 유아교육과</t>
    <phoneticPr fontId="6" type="noConversion"/>
  </si>
  <si>
    <t>(학)과명(전공명/과정명) : 간호과</t>
    <phoneticPr fontId="6" type="noConversion"/>
  </si>
  <si>
    <t>P/F</t>
    <phoneticPr fontId="6" type="noConversion"/>
  </si>
  <si>
    <t>인재양성유형명 : 간호사유형</t>
    <phoneticPr fontId="6" type="noConversion"/>
  </si>
  <si>
    <t>전공기초</t>
    <phoneticPr fontId="6" type="noConversion"/>
  </si>
  <si>
    <t>자연과학</t>
    <phoneticPr fontId="6" type="noConversion"/>
  </si>
  <si>
    <t>인문사회</t>
    <phoneticPr fontId="6" type="noConversion"/>
  </si>
  <si>
    <t>진로</t>
    <phoneticPr fontId="6" type="noConversion"/>
  </si>
  <si>
    <t>O</t>
    <phoneticPr fontId="6" type="noConversion"/>
  </si>
  <si>
    <t>X</t>
    <phoneticPr fontId="6" type="noConversion"/>
  </si>
  <si>
    <t>-</t>
    <phoneticPr fontId="6" type="noConversion"/>
  </si>
  <si>
    <t>자격증</t>
    <phoneticPr fontId="6" type="noConversion"/>
  </si>
  <si>
    <t>(학)과명(전공명/과정명) : 간호과</t>
    <phoneticPr fontId="6" type="noConversion"/>
  </si>
  <si>
    <t>인재양성유형명 : 간호사유형</t>
    <phoneticPr fontId="6" type="noConversion"/>
  </si>
  <si>
    <t>NCS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</si>
  <si>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</si>
  <si>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</si>
  <si>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</si>
  <si>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K06020201</t>
    <phoneticPr fontId="6" type="noConversion"/>
  </si>
  <si>
    <t>K06020202</t>
    <phoneticPr fontId="6" type="noConversion"/>
  </si>
  <si>
    <t>K06020203</t>
    <phoneticPr fontId="6" type="noConversion"/>
  </si>
  <si>
    <t>K06020204</t>
    <phoneticPr fontId="6" type="noConversion"/>
  </si>
  <si>
    <t>K06020205</t>
    <phoneticPr fontId="6" type="noConversion"/>
  </si>
  <si>
    <t>K06020206</t>
    <phoneticPr fontId="6" type="noConversion"/>
  </si>
  <si>
    <t>K06020207</t>
    <phoneticPr fontId="6" type="noConversion"/>
  </si>
  <si>
    <t>K06020208</t>
    <phoneticPr fontId="6" type="noConversion"/>
  </si>
  <si>
    <t>K06020209</t>
    <phoneticPr fontId="6" type="noConversion"/>
  </si>
  <si>
    <t>K06020210</t>
    <phoneticPr fontId="6" type="noConversion"/>
  </si>
  <si>
    <t>K06020211</t>
    <phoneticPr fontId="6" type="noConversion"/>
  </si>
  <si>
    <t>K06020225</t>
    <phoneticPr fontId="6" type="noConversion"/>
  </si>
  <si>
    <t>K06020226</t>
    <phoneticPr fontId="6" type="noConversion"/>
  </si>
  <si>
    <t>K06020227</t>
    <phoneticPr fontId="6" type="noConversion"/>
  </si>
  <si>
    <t>K06020228</t>
    <phoneticPr fontId="6" type="noConversion"/>
  </si>
  <si>
    <t>K06020229</t>
    <phoneticPr fontId="6" type="noConversion"/>
  </si>
  <si>
    <t>K06020248</t>
    <phoneticPr fontId="6" type="noConversion"/>
  </si>
  <si>
    <t>K0602024101</t>
    <phoneticPr fontId="6" type="noConversion"/>
  </si>
  <si>
    <t>K0602026101</t>
    <phoneticPr fontId="6" type="noConversion"/>
  </si>
  <si>
    <t>K0602024102</t>
    <phoneticPr fontId="6" type="noConversion"/>
  </si>
  <si>
    <t>K0602026102</t>
    <phoneticPr fontId="6" type="noConversion"/>
  </si>
  <si>
    <t>K0602024201</t>
    <phoneticPr fontId="6" type="noConversion"/>
  </si>
  <si>
    <t>K0602024301</t>
    <phoneticPr fontId="6" type="noConversion"/>
  </si>
  <si>
    <t>K06020249</t>
    <phoneticPr fontId="6" type="noConversion"/>
  </si>
  <si>
    <t>K06020262</t>
    <phoneticPr fontId="6" type="noConversion"/>
  </si>
  <si>
    <t>K0602024202</t>
    <phoneticPr fontId="6" type="noConversion"/>
  </si>
  <si>
    <t>K0602024302</t>
    <phoneticPr fontId="6" type="noConversion"/>
  </si>
  <si>
    <t>K0602024401</t>
    <phoneticPr fontId="6" type="noConversion"/>
  </si>
  <si>
    <t>K0602026401</t>
    <phoneticPr fontId="6" type="noConversion"/>
  </si>
  <si>
    <t>K06020265</t>
    <phoneticPr fontId="6" type="noConversion"/>
  </si>
  <si>
    <t>K06020266</t>
    <phoneticPr fontId="6" type="noConversion"/>
  </si>
  <si>
    <t>K0602024203</t>
    <phoneticPr fontId="6" type="noConversion"/>
  </si>
  <si>
    <t>K0602024402</t>
    <phoneticPr fontId="6" type="noConversion"/>
  </si>
  <si>
    <t>K0602024501</t>
    <phoneticPr fontId="6" type="noConversion"/>
  </si>
  <si>
    <t>K0602024601</t>
    <phoneticPr fontId="6" type="noConversion"/>
  </si>
  <si>
    <t>K06020250</t>
    <phoneticPr fontId="6" type="noConversion"/>
  </si>
  <si>
    <t>K06020251</t>
    <phoneticPr fontId="6" type="noConversion"/>
  </si>
  <si>
    <t>K0602026402</t>
    <phoneticPr fontId="6" type="noConversion"/>
  </si>
  <si>
    <t>K06020267</t>
    <phoneticPr fontId="6" type="noConversion"/>
  </si>
  <si>
    <t>K06020268</t>
    <phoneticPr fontId="6" type="noConversion"/>
  </si>
  <si>
    <t>K0602024204</t>
    <phoneticPr fontId="6" type="noConversion"/>
  </si>
  <si>
    <t>K0602024701</t>
    <phoneticPr fontId="6" type="noConversion"/>
  </si>
  <si>
    <t>K0602024502</t>
    <phoneticPr fontId="6" type="noConversion"/>
  </si>
  <si>
    <t>K0602024602</t>
    <phoneticPr fontId="6" type="noConversion"/>
  </si>
  <si>
    <t>K0602026403</t>
    <phoneticPr fontId="6" type="noConversion"/>
  </si>
  <si>
    <t>K06020269</t>
    <phoneticPr fontId="6" type="noConversion"/>
  </si>
  <si>
    <t>K06020270</t>
    <phoneticPr fontId="6" type="noConversion"/>
  </si>
  <si>
    <t>K0602024702</t>
    <phoneticPr fontId="6" type="noConversion"/>
  </si>
  <si>
    <t>K06020252</t>
    <phoneticPr fontId="6" type="noConversion"/>
  </si>
  <si>
    <t>K06020271</t>
    <phoneticPr fontId="6" type="noConversion"/>
  </si>
  <si>
    <t>K06020272</t>
    <phoneticPr fontId="6" type="noConversion"/>
  </si>
  <si>
    <t>K06020273</t>
    <phoneticPr fontId="6" type="noConversion"/>
  </si>
  <si>
    <t>K06020263</t>
    <phoneticPr fontId="6" type="noConversion"/>
  </si>
  <si>
    <t>K06020284</t>
    <phoneticPr fontId="6" type="noConversion"/>
  </si>
  <si>
    <t>K06020283</t>
    <phoneticPr fontId="6" type="noConversion"/>
  </si>
  <si>
    <t>성장과 발달
(Growth &amp; development)</t>
    <phoneticPr fontId="6" type="noConversion"/>
  </si>
  <si>
    <t>다문화의 이해
(Introduction of culturally diverse)</t>
    <phoneticPr fontId="6" type="noConversion"/>
  </si>
  <si>
    <t>상담의 이론과 실제
(Theory &amp; practice of counseling)</t>
    <phoneticPr fontId="6" type="noConversion"/>
  </si>
  <si>
    <t>비판적 사고와 문제해결
(Critical thinking &amp; Problem solving)</t>
    <phoneticPr fontId="6" type="noConversion"/>
  </si>
  <si>
    <t>해부학
(Anatomy)</t>
    <phoneticPr fontId="6" type="noConversion"/>
  </si>
  <si>
    <t>생리학
(Physiology)</t>
    <phoneticPr fontId="6" type="noConversion"/>
  </si>
  <si>
    <t>병리와 미생물학
(Pathology &amp; microbiology)</t>
    <phoneticPr fontId="6" type="noConversion"/>
  </si>
  <si>
    <t>건강과 영양
(Health and nutrition)</t>
    <phoneticPr fontId="6" type="noConversion"/>
  </si>
  <si>
    <t>임상약리학
(Medicla pharmacology)</t>
    <phoneticPr fontId="6" type="noConversion"/>
  </si>
  <si>
    <t>간호학개론
(Introduction of nursing)</t>
    <phoneticPr fontId="6" type="noConversion"/>
  </si>
  <si>
    <t>기본간호학Ⅰ
(Fundamental of nursingⅠ)</t>
    <phoneticPr fontId="6" type="noConversion"/>
  </si>
  <si>
    <t>기본간호학실습Ⅰ
(Fundamental of nursing labⅠ)</t>
    <phoneticPr fontId="6" type="noConversion"/>
  </si>
  <si>
    <t>기본간호학Ⅱ
(Fundamental of nursingⅡ)</t>
    <phoneticPr fontId="6" type="noConversion"/>
  </si>
  <si>
    <t>기본간호학실습Ⅱ
(Fundamental of nursing labⅡ)</t>
    <phoneticPr fontId="6" type="noConversion"/>
  </si>
  <si>
    <t>성인간호학Ⅰ
(Adult nursingⅠ)</t>
    <phoneticPr fontId="6" type="noConversion"/>
  </si>
  <si>
    <t>아동간호학Ⅰ
(Child health nursingⅠ)</t>
    <phoneticPr fontId="6" type="noConversion"/>
  </si>
  <si>
    <t>간호윤리
(Nursing Ethics)</t>
    <phoneticPr fontId="6" type="noConversion"/>
  </si>
  <si>
    <t>건강사정 및 실습
(Health assessment &amp; lab)</t>
    <phoneticPr fontId="6" type="noConversion"/>
  </si>
  <si>
    <t>성인간호학Ⅱ
(Adult nursingⅡ)</t>
    <phoneticPr fontId="6" type="noConversion"/>
  </si>
  <si>
    <r>
      <t>아동간호학</t>
    </r>
    <r>
      <rPr>
        <sz val="10"/>
        <color theme="1"/>
        <rFont val="맑은 고딕"/>
        <family val="3"/>
        <charset val="129"/>
      </rPr>
      <t>Ⅱ
(Child health nursingⅡ)</t>
    </r>
    <phoneticPr fontId="6" type="noConversion"/>
  </si>
  <si>
    <t>여성건강간호학Ⅰ
(Women`s health nursingⅠ)</t>
    <phoneticPr fontId="6" type="noConversion"/>
  </si>
  <si>
    <t>성인간호학실습Ⅰ
(Practice of Adult nursingⅠ)</t>
    <phoneticPr fontId="6" type="noConversion"/>
  </si>
  <si>
    <t>모아간호학실습
(Practice of Maternity &amp; Newborn)</t>
    <phoneticPr fontId="6" type="noConversion"/>
  </si>
  <si>
    <t>아동간호학실습
(Practice of Child health nursing)</t>
    <phoneticPr fontId="6" type="noConversion"/>
  </si>
  <si>
    <r>
      <t>성인간호학</t>
    </r>
    <r>
      <rPr>
        <sz val="10"/>
        <color theme="1"/>
        <rFont val="맑은 고딕"/>
        <family val="3"/>
        <charset val="129"/>
      </rPr>
      <t>Ⅲ
(Adult nursingⅢ)</t>
    </r>
    <phoneticPr fontId="6" type="noConversion"/>
  </si>
  <si>
    <r>
      <t>여성건강간호학</t>
    </r>
    <r>
      <rPr>
        <sz val="10"/>
        <color theme="1"/>
        <rFont val="맑은 고딕"/>
        <family val="3"/>
        <charset val="129"/>
      </rPr>
      <t>Ⅱ
(Women`s health nursingⅡ)</t>
    </r>
    <phoneticPr fontId="6" type="noConversion"/>
  </si>
  <si>
    <r>
      <t>지역사회간호학</t>
    </r>
    <r>
      <rPr>
        <sz val="10"/>
        <color theme="1"/>
        <rFont val="맑은 고딕"/>
        <family val="3"/>
        <charset val="129"/>
      </rPr>
      <t>Ⅰ
(Community health nursingⅠ)</t>
    </r>
    <phoneticPr fontId="6" type="noConversion"/>
  </si>
  <si>
    <t>간호연구
(Nursing research)</t>
    <phoneticPr fontId="6" type="noConversion"/>
  </si>
  <si>
    <t>노인간호학
(Gerontological nursing)</t>
    <phoneticPr fontId="6" type="noConversion"/>
  </si>
  <si>
    <r>
      <t>성인간호학실습</t>
    </r>
    <r>
      <rPr>
        <sz val="10"/>
        <color theme="1"/>
        <rFont val="맑은 고딕"/>
        <family val="3"/>
        <charset val="129"/>
      </rPr>
      <t>Ⅱ
(Practice of Adult nursingⅡ)</t>
    </r>
    <phoneticPr fontId="6" type="noConversion"/>
  </si>
  <si>
    <t>정신간호학실습
(Practice of Mental health nursing)</t>
    <phoneticPr fontId="6" type="noConversion"/>
  </si>
  <si>
    <t>여성건강간호학실습
(Practice of Women`s health nursing)</t>
    <phoneticPr fontId="6" type="noConversion"/>
  </si>
  <si>
    <r>
      <t>성인간호학</t>
    </r>
    <r>
      <rPr>
        <sz val="10"/>
        <color theme="1"/>
        <rFont val="맑은 고딕"/>
        <family val="3"/>
        <charset val="129"/>
      </rPr>
      <t>Ⅳ
(Adult nursing Ⅳ)</t>
    </r>
    <phoneticPr fontId="6" type="noConversion"/>
  </si>
  <si>
    <r>
      <t>간호관리학</t>
    </r>
    <r>
      <rPr>
        <sz val="10"/>
        <color theme="1"/>
        <rFont val="맑은 고딕"/>
        <family val="3"/>
        <charset val="129"/>
      </rPr>
      <t>Ⅰ
(Nursing managementⅠ)</t>
    </r>
    <phoneticPr fontId="6" type="noConversion"/>
  </si>
  <si>
    <r>
      <t>정신간호학</t>
    </r>
    <r>
      <rPr>
        <sz val="10"/>
        <color theme="1"/>
        <rFont val="맑은 고딕"/>
        <family val="3"/>
        <charset val="129"/>
      </rPr>
      <t>Ⅱ
(Mental health nursingⅡ)</t>
    </r>
    <phoneticPr fontId="6" type="noConversion"/>
  </si>
  <si>
    <r>
      <t>지역사회간호학</t>
    </r>
    <r>
      <rPr>
        <sz val="10"/>
        <color theme="1"/>
        <rFont val="맑은 고딕"/>
        <family val="3"/>
        <charset val="129"/>
      </rPr>
      <t>Ⅱ
(Community health nursing Ⅱ)</t>
    </r>
    <phoneticPr fontId="6" type="noConversion"/>
  </si>
  <si>
    <t>선택실습
(Clinical Practice)</t>
    <phoneticPr fontId="6" type="noConversion"/>
  </si>
  <si>
    <r>
      <t>간호관리학</t>
    </r>
    <r>
      <rPr>
        <sz val="10"/>
        <color theme="1"/>
        <rFont val="맑은 고딕"/>
        <family val="3"/>
        <charset val="129"/>
      </rPr>
      <t>Ⅱ
(Nursing managementⅡ)</t>
    </r>
    <phoneticPr fontId="6" type="noConversion"/>
  </si>
  <si>
    <t>보건의료법규
(Medicine law)</t>
    <phoneticPr fontId="6" type="noConversion"/>
  </si>
  <si>
    <t>지역사회간호학실습
(Practice of Community health nursing)</t>
    <phoneticPr fontId="6" type="noConversion"/>
  </si>
  <si>
    <t>간호관리학실습
(Practice of Nursing management)</t>
    <phoneticPr fontId="6" type="noConversion"/>
  </si>
  <si>
    <t>simulation 실습
(Simulation lab)</t>
    <phoneticPr fontId="6" type="noConversion"/>
  </si>
  <si>
    <t>국제간호
(International nursing)</t>
    <phoneticPr fontId="6" type="noConversion"/>
  </si>
  <si>
    <t>의사소통능력
(Communication skill)</t>
    <phoneticPr fontId="6" type="noConversion"/>
  </si>
  <si>
    <t>직업윤리
(Vocational Ethics)</t>
    <phoneticPr fontId="6" type="noConversion"/>
  </si>
  <si>
    <t>영어회화
(English conversation)</t>
    <phoneticPr fontId="6" type="noConversion"/>
  </si>
  <si>
    <t>대학생활과 인성
(College life &amp; human nature)</t>
    <phoneticPr fontId="6" type="noConversion"/>
  </si>
  <si>
    <t>의학용어
(Medical terminology)</t>
    <phoneticPr fontId="6" type="noConversion"/>
  </si>
  <si>
    <t>글쓰기와 말하기
(Writing &amp; speaking)</t>
    <phoneticPr fontId="6" type="noConversion"/>
  </si>
  <si>
    <t>실용영어
(practical English)</t>
    <phoneticPr fontId="6" type="noConversion"/>
  </si>
  <si>
    <t>고급영어
(advanced English)</t>
    <phoneticPr fontId="6" type="noConversion"/>
  </si>
  <si>
    <t>공중보건학
(Public health)</t>
    <phoneticPr fontId="6" type="noConversion"/>
  </si>
  <si>
    <t>진로지도
(Guidance counseling)</t>
    <phoneticPr fontId="6" type="noConversion"/>
  </si>
  <si>
    <t>사회봉사
(social service)</t>
    <phoneticPr fontId="6" type="noConversion"/>
  </si>
  <si>
    <t>의사소통능력(Communication skill)</t>
    <phoneticPr fontId="6" type="noConversion"/>
  </si>
  <si>
    <t>K06020201</t>
    <phoneticPr fontId="10" type="noConversion"/>
  </si>
  <si>
    <t>K06020202</t>
    <phoneticPr fontId="10" type="noConversion"/>
  </si>
  <si>
    <t>K06020203</t>
    <phoneticPr fontId="10" type="noConversion"/>
  </si>
  <si>
    <t>K06020204</t>
    <phoneticPr fontId="10" type="noConversion"/>
  </si>
  <si>
    <t>K06020205</t>
    <phoneticPr fontId="10" type="noConversion"/>
  </si>
  <si>
    <t>K06020206</t>
    <phoneticPr fontId="10" type="noConversion"/>
  </si>
  <si>
    <t>K06020207</t>
    <phoneticPr fontId="10" type="noConversion"/>
  </si>
  <si>
    <t>K06020208</t>
    <phoneticPr fontId="10" type="noConversion"/>
  </si>
  <si>
    <t>K06020209</t>
    <phoneticPr fontId="10" type="noConversion"/>
  </si>
  <si>
    <t>K06020210</t>
    <phoneticPr fontId="10" type="noConversion"/>
  </si>
  <si>
    <t>K06020211</t>
    <phoneticPr fontId="10" type="noConversion"/>
  </si>
  <si>
    <t>직업윤리(Vocational Ethics)</t>
    <phoneticPr fontId="10" type="noConversion"/>
  </si>
  <si>
    <t>영어회화(English conversation)</t>
    <phoneticPr fontId="10" type="noConversion"/>
  </si>
  <si>
    <t>대학생활과 인성(College life &amp; human nature)</t>
    <phoneticPr fontId="10" type="noConversion"/>
  </si>
  <si>
    <t>의학용어(Medical terminology)</t>
    <phoneticPr fontId="10" type="noConversion"/>
  </si>
  <si>
    <t>글쓰기와 말하기(Writing &amp; speaking)</t>
    <phoneticPr fontId="10" type="noConversion"/>
  </si>
  <si>
    <t>실용영어(practical English)</t>
    <phoneticPr fontId="10" type="noConversion"/>
  </si>
  <si>
    <t>사회봉사(social service)</t>
    <phoneticPr fontId="10" type="noConversion"/>
  </si>
  <si>
    <t>고급영어(advanced English)</t>
    <phoneticPr fontId="10" type="noConversion"/>
  </si>
  <si>
    <t>공중보건학(Public health)</t>
    <phoneticPr fontId="10" type="noConversion"/>
  </si>
  <si>
    <t>진로지도(Guidance counseling)</t>
    <phoneticPr fontId="10" type="noConversion"/>
  </si>
  <si>
    <t>성장과 발달(Growth &amp; development)</t>
    <phoneticPr fontId="10" type="noConversion"/>
  </si>
  <si>
    <t>다문화의 이해(Introduction of culturally diverse)</t>
    <phoneticPr fontId="10" type="noConversion"/>
  </si>
  <si>
    <t>인문
사회</t>
    <phoneticPr fontId="10" type="noConversion"/>
  </si>
  <si>
    <t>자연
과학</t>
    <phoneticPr fontId="10" type="noConversion"/>
  </si>
  <si>
    <t>해부학(Anatomy)</t>
    <phoneticPr fontId="10" type="noConversion"/>
  </si>
  <si>
    <t>생리학(Physiology)</t>
    <phoneticPr fontId="10" type="noConversion"/>
  </si>
  <si>
    <t>간호학개론(Introduction of nursing)</t>
    <phoneticPr fontId="10" type="noConversion"/>
  </si>
  <si>
    <t>기본간호학Ⅰ(Fundamental of nursingⅠ)</t>
    <phoneticPr fontId="10" type="noConversion"/>
  </si>
  <si>
    <t>기본간호학실습Ⅰ(Fundamental of nursing labⅠ)</t>
    <phoneticPr fontId="10" type="noConversion"/>
  </si>
  <si>
    <t>상담의 이론과 실제(Theory &amp; practice of counseling)</t>
    <phoneticPr fontId="10" type="noConversion"/>
  </si>
  <si>
    <t>병리와 미생물학(Pathology &amp; microbiology)</t>
    <phoneticPr fontId="10" type="noConversion"/>
  </si>
  <si>
    <t>기본간호학Ⅱ(Fundamental of nursingⅡ)</t>
    <phoneticPr fontId="10" type="noConversion"/>
  </si>
  <si>
    <t>기본간호학실습Ⅱ(Fundamental of nursing labⅡ)</t>
    <phoneticPr fontId="10" type="noConversion"/>
  </si>
  <si>
    <t>성인간호학Ⅰ(Adult nursingⅠ)</t>
    <phoneticPr fontId="10" type="noConversion"/>
  </si>
  <si>
    <t>아동간호학Ⅰ(Child health nursingⅠ)</t>
    <phoneticPr fontId="10" type="noConversion"/>
  </si>
  <si>
    <t>간호윤리(Nursing Ethics)</t>
    <phoneticPr fontId="10" type="noConversion"/>
  </si>
  <si>
    <t>건강사정 및 실습(Health assessment &amp; lab)</t>
    <phoneticPr fontId="10" type="noConversion"/>
  </si>
  <si>
    <t>비판적 사고와 문제해결(Critical thinking &amp; Problem solving)</t>
    <phoneticPr fontId="10" type="noConversion"/>
  </si>
  <si>
    <t>건강과 영양(Health and nutrition)</t>
    <phoneticPr fontId="10" type="noConversion"/>
  </si>
  <si>
    <t>임상약리학(Medicla pharmacology)</t>
    <phoneticPr fontId="10" type="noConversion"/>
  </si>
  <si>
    <t>성인간호학Ⅱ(Adult nursingⅡ)</t>
    <phoneticPr fontId="10" type="noConversion"/>
  </si>
  <si>
    <t>아동간호학Ⅱ(Child health nursingⅡ)</t>
    <phoneticPr fontId="10" type="noConversion"/>
  </si>
  <si>
    <t>여성건강간호학Ⅰ(Women`s health nursingⅠ)</t>
    <phoneticPr fontId="10" type="noConversion"/>
  </si>
  <si>
    <t>성인간호학실습Ⅰ(Practice of Adult nursingⅠ)</t>
    <phoneticPr fontId="10" type="noConversion"/>
  </si>
  <si>
    <t>모아간호학실습(Practice of Maternity &amp; Newborn)</t>
    <phoneticPr fontId="10" type="noConversion"/>
  </si>
  <si>
    <t>아동간호학실습(Practice of Child health nursing)</t>
    <phoneticPr fontId="10" type="noConversion"/>
  </si>
  <si>
    <t>성인간호학Ⅲ(Adult nursingⅢ)</t>
    <phoneticPr fontId="10" type="noConversion"/>
  </si>
  <si>
    <t>여성건강간호학Ⅱ(Women`s health nursingⅡ)</t>
    <phoneticPr fontId="10" type="noConversion"/>
  </si>
  <si>
    <t>지역사회간호학Ⅰ(Community health nursingⅠ)</t>
    <phoneticPr fontId="10" type="noConversion"/>
  </si>
  <si>
    <t>간호연구(Nursing research)</t>
    <phoneticPr fontId="10" type="noConversion"/>
  </si>
  <si>
    <t>노인간호학(Gerontological nursing)</t>
    <phoneticPr fontId="10" type="noConversion"/>
  </si>
  <si>
    <t>성인간호학실습Ⅱ(Practice of Adult nursingⅡ)</t>
    <phoneticPr fontId="10" type="noConversion"/>
  </si>
  <si>
    <t>여성건강간호학실습(Practice of Women`s health nursing)</t>
    <phoneticPr fontId="10" type="noConversion"/>
  </si>
  <si>
    <t>선택</t>
    <phoneticPr fontId="10" type="noConversion"/>
  </si>
  <si>
    <t>응급 및 재해간호(Emergency and disaster nursing)</t>
    <phoneticPr fontId="10" type="noConversion"/>
  </si>
  <si>
    <t>교양
·
직업
기초</t>
    <phoneticPr fontId="10" type="noConversion"/>
  </si>
  <si>
    <t>성인간호학Ⅳ(Adult nursing Ⅳ)</t>
    <phoneticPr fontId="10" type="noConversion"/>
  </si>
  <si>
    <t>간호관리학Ⅰ(Nursing managementⅠ)</t>
    <phoneticPr fontId="10" type="noConversion"/>
  </si>
  <si>
    <t>지역사회간호학Ⅱ(Community health nursing Ⅱ)</t>
    <phoneticPr fontId="10" type="noConversion"/>
  </si>
  <si>
    <t>선택실습(Clinical Practice)</t>
    <phoneticPr fontId="10" type="noConversion"/>
  </si>
  <si>
    <t>국제간호(International nursing)</t>
    <phoneticPr fontId="10" type="noConversion"/>
  </si>
  <si>
    <t>간호관리학Ⅱ(Nursing managementⅡ)</t>
    <phoneticPr fontId="10" type="noConversion"/>
  </si>
  <si>
    <t>보건의료법규(Medicine law)</t>
    <phoneticPr fontId="10" type="noConversion"/>
  </si>
  <si>
    <t>지역사회간호학실습(Practice of Community health nursing)</t>
    <phoneticPr fontId="10" type="noConversion"/>
  </si>
  <si>
    <t>간호관리학실습(Practice of Nursing management)</t>
    <phoneticPr fontId="10" type="noConversion"/>
  </si>
  <si>
    <t>지역사회정신간호학실습(Practice of Community health &amp;Mental health nursing)</t>
    <phoneticPr fontId="10" type="noConversion"/>
  </si>
  <si>
    <t>simulation 실습(Simulation lab)</t>
    <phoneticPr fontId="10" type="noConversion"/>
  </si>
  <si>
    <t>K06020284</t>
    <phoneticPr fontId="10" type="noConversion"/>
  </si>
  <si>
    <t>K06020283</t>
    <phoneticPr fontId="10" type="noConversion"/>
  </si>
  <si>
    <t>K06020263</t>
    <phoneticPr fontId="10" type="noConversion"/>
  </si>
  <si>
    <t>K06020273</t>
    <phoneticPr fontId="10" type="noConversion"/>
  </si>
  <si>
    <t>K06020272</t>
    <phoneticPr fontId="10" type="noConversion"/>
  </si>
  <si>
    <t>K06020271</t>
    <phoneticPr fontId="10" type="noConversion"/>
  </si>
  <si>
    <t>K06020252</t>
    <phoneticPr fontId="10" type="noConversion"/>
  </si>
  <si>
    <t>K0602024702</t>
    <phoneticPr fontId="10" type="noConversion"/>
  </si>
  <si>
    <t>K06020270</t>
    <phoneticPr fontId="10" type="noConversion"/>
  </si>
  <si>
    <t>K06020269</t>
    <phoneticPr fontId="10" type="noConversion"/>
  </si>
  <si>
    <t>K0602026403</t>
    <phoneticPr fontId="10" type="noConversion"/>
  </si>
  <si>
    <t>K0602024602</t>
    <phoneticPr fontId="10" type="noConversion"/>
  </si>
  <si>
    <t>K0602024502</t>
    <phoneticPr fontId="10" type="noConversion"/>
  </si>
  <si>
    <t>K0602024701</t>
    <phoneticPr fontId="10" type="noConversion"/>
  </si>
  <si>
    <t>K0602024204</t>
    <phoneticPr fontId="10" type="noConversion"/>
  </si>
  <si>
    <t>K06020268</t>
    <phoneticPr fontId="10" type="noConversion"/>
  </si>
  <si>
    <t>K06020267</t>
    <phoneticPr fontId="10" type="noConversion"/>
  </si>
  <si>
    <t>K0602026402</t>
    <phoneticPr fontId="10" type="noConversion"/>
  </si>
  <si>
    <t>K06020251</t>
    <phoneticPr fontId="10" type="noConversion"/>
  </si>
  <si>
    <t>K06020250</t>
    <phoneticPr fontId="10" type="noConversion"/>
  </si>
  <si>
    <t>K0602024601</t>
    <phoneticPr fontId="10" type="noConversion"/>
  </si>
  <si>
    <t>K0602024501</t>
    <phoneticPr fontId="10" type="noConversion"/>
  </si>
  <si>
    <t>K0602024402</t>
    <phoneticPr fontId="10" type="noConversion"/>
  </si>
  <si>
    <t>K0602024203</t>
    <phoneticPr fontId="10" type="noConversion"/>
  </si>
  <si>
    <t>K06020266</t>
    <phoneticPr fontId="10" type="noConversion"/>
  </si>
  <si>
    <t>K06020265</t>
    <phoneticPr fontId="10" type="noConversion"/>
  </si>
  <si>
    <t>K0602026401</t>
    <phoneticPr fontId="10" type="noConversion"/>
  </si>
  <si>
    <t>K0602024401</t>
    <phoneticPr fontId="10" type="noConversion"/>
  </si>
  <si>
    <t>K0602024302</t>
    <phoneticPr fontId="10" type="noConversion"/>
  </si>
  <si>
    <t>K0602024202</t>
    <phoneticPr fontId="10" type="noConversion"/>
  </si>
  <si>
    <t>K06020262</t>
    <phoneticPr fontId="10" type="noConversion"/>
  </si>
  <si>
    <t>K06020249</t>
    <phoneticPr fontId="10" type="noConversion"/>
  </si>
  <si>
    <t>K0602024301</t>
    <phoneticPr fontId="10" type="noConversion"/>
  </si>
  <si>
    <t>K0602024201</t>
    <phoneticPr fontId="10" type="noConversion"/>
  </si>
  <si>
    <t>K0602026102</t>
    <phoneticPr fontId="10" type="noConversion"/>
  </si>
  <si>
    <t>K0602024102</t>
    <phoneticPr fontId="10" type="noConversion"/>
  </si>
  <si>
    <t>K0602026101</t>
    <phoneticPr fontId="10" type="noConversion"/>
  </si>
  <si>
    <t>K0602024101</t>
    <phoneticPr fontId="10" type="noConversion"/>
  </si>
  <si>
    <t>K06020248</t>
    <phoneticPr fontId="10" type="noConversion"/>
  </si>
  <si>
    <t>K06020229</t>
    <phoneticPr fontId="10" type="noConversion"/>
  </si>
  <si>
    <t>K06020228</t>
    <phoneticPr fontId="10" type="noConversion"/>
  </si>
  <si>
    <t>K06020224</t>
    <phoneticPr fontId="10" type="noConversion"/>
  </si>
  <si>
    <t>K06020224</t>
    <phoneticPr fontId="6" type="noConversion"/>
  </si>
  <si>
    <t>K06020227</t>
    <phoneticPr fontId="10" type="noConversion"/>
  </si>
  <si>
    <t>K06020223</t>
    <phoneticPr fontId="10" type="noConversion"/>
  </si>
  <si>
    <t>K06020223</t>
    <phoneticPr fontId="6" type="noConversion"/>
  </si>
  <si>
    <t>K06020222</t>
    <phoneticPr fontId="10" type="noConversion"/>
  </si>
  <si>
    <t>K06020222</t>
    <phoneticPr fontId="6" type="noConversion"/>
  </si>
  <si>
    <t>K06020221</t>
    <phoneticPr fontId="6" type="noConversion"/>
  </si>
  <si>
    <t>K06020221</t>
    <phoneticPr fontId="10" type="noConversion"/>
  </si>
  <si>
    <t>K06020225</t>
    <phoneticPr fontId="10" type="noConversion"/>
  </si>
  <si>
    <t>K06020226</t>
    <phoneticPr fontId="10" type="noConversion"/>
  </si>
  <si>
    <t>2017~2018(9)학년도 교육과정</t>
    <phoneticPr fontId="10" type="noConversion"/>
  </si>
  <si>
    <t>2017~2018(9) 교육과정(3년제)</t>
    <phoneticPr fontId="10" type="noConversion"/>
  </si>
  <si>
    <t>P/F</t>
    <phoneticPr fontId="10" type="noConversion"/>
  </si>
  <si>
    <t>2017~2018(9) 학년도 교육과정</t>
    <phoneticPr fontId="10" type="noConversion"/>
  </si>
  <si>
    <t>전공선택 개설학점</t>
    <phoneticPr fontId="6" type="noConversion"/>
  </si>
  <si>
    <t>전공기초 개설학점</t>
    <phoneticPr fontId="6" type="noConversion"/>
  </si>
  <si>
    <t>전공
기초</t>
    <phoneticPr fontId="6" type="noConversion"/>
  </si>
  <si>
    <t>과목신설</t>
    <phoneticPr fontId="6" type="noConversion"/>
  </si>
  <si>
    <t>전공기초 과목수</t>
    <phoneticPr fontId="6" type="noConversion"/>
  </si>
  <si>
    <t>전공기초 계</t>
    <phoneticPr fontId="6" type="noConversion"/>
  </si>
  <si>
    <t>성인간호학실습Ⅲ(Practice of Adult nursingⅢ)</t>
    <phoneticPr fontId="10" type="noConversion"/>
  </si>
  <si>
    <t>필수</t>
    <phoneticPr fontId="6" type="noConversion"/>
  </si>
  <si>
    <t>전공
 ·
현장
중심</t>
    <phoneticPr fontId="6" type="noConversion"/>
  </si>
  <si>
    <t>총계</t>
    <phoneticPr fontId="6" type="noConversion"/>
  </si>
  <si>
    <t>응급 및 재해간호
(Emergency and disaster nursing)</t>
    <phoneticPr fontId="6" type="noConversion"/>
  </si>
  <si>
    <r>
      <t>성인간호학실습</t>
    </r>
    <r>
      <rPr>
        <sz val="10"/>
        <color theme="1"/>
        <rFont val="맑은 고딕"/>
        <family val="3"/>
        <charset val="129"/>
      </rPr>
      <t>Ⅲ
(Practice of Adult nursingⅢ)</t>
    </r>
    <phoneticPr fontId="6" type="noConversion"/>
  </si>
  <si>
    <t>응급 및 재해간호 실습
(Emergency and disaster practice nursing)</t>
    <phoneticPr fontId="6" type="noConversion"/>
  </si>
  <si>
    <t>지역사회정신간호학실습
(Practice of Community health &amp; Mental health nursing)</t>
    <phoneticPr fontId="6" type="noConversion"/>
  </si>
  <si>
    <t>진단검사와 간호
(medical exam nursing)</t>
    <phoneticPr fontId="6" type="noConversion"/>
  </si>
  <si>
    <t>K06020282</t>
  </si>
  <si>
    <t>K06020281/
K06020285</t>
    <phoneticPr fontId="6" type="noConversion"/>
  </si>
  <si>
    <t>보건교육
(Health education)/
역학과 건강증진
(Epidemiology &amp; health promotion)</t>
    <phoneticPr fontId="6" type="noConversion"/>
  </si>
  <si>
    <t>K06020287</t>
  </si>
  <si>
    <t>전문직과 리더십
(Profession &amp; Leadership)</t>
    <phoneticPr fontId="6" type="noConversion"/>
  </si>
  <si>
    <t>보건의료정책
(Medical health policy)/
보건정보학
(Health informatics)</t>
    <phoneticPr fontId="6" type="noConversion"/>
  </si>
  <si>
    <t>K06020286/
K06020288</t>
    <phoneticPr fontId="6" type="noConversion"/>
  </si>
  <si>
    <t>진단검사와 간호(medical exam nursing)</t>
    <phoneticPr fontId="6" type="noConversion"/>
  </si>
  <si>
    <t>응급 및 재해간호 실습(Emergency and disaster practice nursing)</t>
    <phoneticPr fontId="10" type="noConversion"/>
  </si>
  <si>
    <t>보건교육(Health education)/역학과 건강증진(Epidemiology &amp; health promotion)</t>
    <phoneticPr fontId="10" type="noConversion"/>
  </si>
  <si>
    <t xml:space="preserve">K06020282
</t>
    <phoneticPr fontId="10" type="noConversion"/>
  </si>
  <si>
    <t>K06020281/
K06020285</t>
    <phoneticPr fontId="10" type="noConversion"/>
  </si>
  <si>
    <t>보건의료정책(Medical health policy)/보건정보학(Health informatics)</t>
    <phoneticPr fontId="10" type="noConversion"/>
  </si>
  <si>
    <t>전문직과 리더십(Profession &amp; Leadership)</t>
    <phoneticPr fontId="6" type="noConversion"/>
  </si>
  <si>
    <t>K06020286/
K06020288</t>
    <phoneticPr fontId="10" type="noConversion"/>
  </si>
  <si>
    <t>K06020287</t>
    <phoneticPr fontId="10" type="noConversion"/>
  </si>
  <si>
    <t>정신간호학Ⅱ(Mental health nursingⅡ)</t>
    <phoneticPr fontId="10" type="noConversion"/>
  </si>
  <si>
    <t>정신간호학Ⅰ(Mental health nursingⅠ)</t>
    <phoneticPr fontId="10" type="noConversion"/>
  </si>
  <si>
    <t>정신간호학실습(Practice of Mental health nursing)</t>
    <phoneticPr fontId="10" type="noConversion"/>
  </si>
  <si>
    <r>
      <t>정신간호학</t>
    </r>
    <r>
      <rPr>
        <sz val="10"/>
        <color theme="1"/>
        <rFont val="맑은 고딕"/>
        <family val="3"/>
        <charset val="129"/>
      </rPr>
      <t>Ⅰ
(Mental health nursingⅠ)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</si>
</sst>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0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11" fillId="0" borderId="21" xfId="2" applyFont="1" applyFill="1" applyBorder="1" applyAlignment="1">
      <alignment vertical="center"/>
    </xf>
    <xf numFmtId="0" fontId="13" fillId="0" borderId="5" xfId="4" applyFont="1" applyBorder="1" applyAlignment="1">
      <alignment horizontal="center" vertical="center" shrinkToFit="1"/>
    </xf>
    <xf numFmtId="0" fontId="13" fillId="0" borderId="10" xfId="5" applyFont="1" applyBorder="1" applyAlignment="1">
      <alignment horizontal="center" vertical="center"/>
    </xf>
    <xf numFmtId="0" fontId="15" fillId="0" borderId="10" xfId="5" applyFont="1" applyBorder="1" applyAlignment="1">
      <alignment horizontal="center" vertical="center"/>
    </xf>
    <xf numFmtId="0" fontId="15" fillId="6" borderId="10" xfId="5" applyFont="1" applyFill="1" applyBorder="1" applyAlignment="1">
      <alignment horizontal="center" vertical="center"/>
    </xf>
    <xf numFmtId="0" fontId="15" fillId="6" borderId="15" xfId="5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 wrapText="1"/>
    </xf>
    <xf numFmtId="0" fontId="22" fillId="0" borderId="5" xfId="6" applyFont="1" applyFill="1" applyBorder="1" applyAlignment="1">
      <alignment horizontal="left" vertical="center" wrapText="1"/>
    </xf>
    <xf numFmtId="0" fontId="22" fillId="0" borderId="5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10" xfId="6" applyFont="1" applyFill="1" applyBorder="1" applyAlignment="1">
      <alignment horizontal="center" vertical="center" wrapText="1"/>
    </xf>
    <xf numFmtId="0" fontId="23" fillId="0" borderId="5" xfId="6" applyFont="1" applyBorder="1" applyAlignment="1">
      <alignment horizontal="center" vertical="center"/>
    </xf>
    <xf numFmtId="0" fontId="23" fillId="0" borderId="7" xfId="6" applyFont="1" applyBorder="1" applyAlignment="1">
      <alignment horizontal="center" vertical="center"/>
    </xf>
    <xf numFmtId="0" fontId="23" fillId="0" borderId="6" xfId="6" applyFont="1" applyBorder="1" applyAlignment="1">
      <alignment horizontal="center" vertical="center"/>
    </xf>
    <xf numFmtId="0" fontId="21" fillId="4" borderId="17" xfId="0" applyFont="1" applyFill="1" applyBorder="1" applyAlignment="1">
      <alignment horizontal="left" vertical="center"/>
    </xf>
    <xf numFmtId="0" fontId="21" fillId="4" borderId="17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left" vertical="center"/>
    </xf>
    <xf numFmtId="0" fontId="21" fillId="4" borderId="5" xfId="0" applyFont="1" applyFill="1" applyBorder="1" applyAlignment="1">
      <alignment horizontal="center" vertical="center"/>
    </xf>
    <xf numFmtId="0" fontId="23" fillId="0" borderId="10" xfId="6" applyFont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0" fontId="22" fillId="5" borderId="5" xfId="6" applyFont="1" applyFill="1" applyBorder="1" applyAlignment="1">
      <alignment horizontal="left" vertical="center" wrapText="1"/>
    </xf>
    <xf numFmtId="0" fontId="22" fillId="5" borderId="5" xfId="6" applyFont="1" applyFill="1" applyBorder="1" applyAlignment="1">
      <alignment horizontal="center" vertical="center" wrapText="1"/>
    </xf>
    <xf numFmtId="0" fontId="23" fillId="0" borderId="20" xfId="6" applyFont="1" applyBorder="1" applyAlignment="1">
      <alignment horizontal="center" vertical="center"/>
    </xf>
    <xf numFmtId="0" fontId="23" fillId="0" borderId="17" xfId="6" applyFont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 wrapText="1"/>
    </xf>
    <xf numFmtId="0" fontId="22" fillId="0" borderId="18" xfId="6" applyFont="1" applyFill="1" applyBorder="1" applyAlignment="1">
      <alignment horizontal="center" vertical="center" wrapText="1"/>
    </xf>
    <xf numFmtId="0" fontId="24" fillId="0" borderId="0" xfId="8" applyFont="1">
      <alignment vertical="center"/>
    </xf>
    <xf numFmtId="0" fontId="23" fillId="0" borderId="18" xfId="6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6" borderId="13" xfId="4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left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22" fillId="0" borderId="9" xfId="6" applyFont="1" applyFill="1" applyBorder="1" applyAlignment="1">
      <alignment horizontal="center" vertical="center" wrapText="1"/>
    </xf>
    <xf numFmtId="0" fontId="23" fillId="0" borderId="9" xfId="6" applyFont="1" applyBorder="1" applyAlignment="1">
      <alignment horizontal="center" vertical="center"/>
    </xf>
    <xf numFmtId="0" fontId="26" fillId="0" borderId="5" xfId="6" applyFont="1" applyFill="1" applyBorder="1" applyAlignment="1">
      <alignment horizontal="left" vertical="center" wrapText="1"/>
    </xf>
    <xf numFmtId="0" fontId="23" fillId="0" borderId="5" xfId="6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1" fillId="4" borderId="5" xfId="0" quotePrefix="1" applyFont="1" applyFill="1" applyBorder="1" applyAlignment="1">
      <alignment horizontal="center" vertical="center"/>
    </xf>
    <xf numFmtId="0" fontId="22" fillId="0" borderId="5" xfId="6" quotePrefix="1" applyFont="1" applyFill="1" applyBorder="1" applyAlignment="1">
      <alignment horizontal="center" vertical="center" shrinkToFit="1"/>
    </xf>
    <xf numFmtId="0" fontId="22" fillId="0" borderId="25" xfId="6" quotePrefix="1" applyFont="1" applyFill="1" applyBorder="1" applyAlignment="1">
      <alignment horizontal="center" vertical="center" shrinkToFi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3" fillId="0" borderId="31" xfId="6" applyFont="1" applyBorder="1" applyAlignment="1">
      <alignment horizontal="center" vertical="center"/>
    </xf>
    <xf numFmtId="0" fontId="23" fillId="0" borderId="33" xfId="6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3" fillId="2" borderId="28" xfId="4" applyFont="1" applyFill="1" applyBorder="1" applyAlignment="1">
      <alignment horizontal="center" vertical="center"/>
    </xf>
    <xf numFmtId="0" fontId="14" fillId="2" borderId="10" xfId="4" applyFont="1" applyFill="1" applyBorder="1">
      <alignment vertical="center"/>
    </xf>
    <xf numFmtId="0" fontId="14" fillId="2" borderId="5" xfId="4" applyFont="1" applyFill="1" applyBorder="1" applyAlignment="1">
      <alignment horizontal="center" vertical="center"/>
    </xf>
    <xf numFmtId="0" fontId="28" fillId="6" borderId="10" xfId="4" applyFont="1" applyFill="1" applyBorder="1">
      <alignment vertical="center"/>
    </xf>
    <xf numFmtId="0" fontId="28" fillId="6" borderId="8" xfId="4" applyFont="1" applyFill="1" applyBorder="1">
      <alignment vertical="center"/>
    </xf>
    <xf numFmtId="0" fontId="13" fillId="6" borderId="25" xfId="4" applyFont="1" applyFill="1" applyBorder="1" applyAlignment="1">
      <alignment horizontal="center" vertical="center"/>
    </xf>
    <xf numFmtId="0" fontId="13" fillId="2" borderId="10" xfId="4" applyFont="1" applyFill="1" applyBorder="1" applyAlignment="1">
      <alignment horizontal="center" vertical="center"/>
    </xf>
    <xf numFmtId="0" fontId="14" fillId="2" borderId="10" xfId="4" applyFont="1" applyFill="1" applyBorder="1" applyAlignment="1">
      <alignment horizontal="center" vertical="center"/>
    </xf>
    <xf numFmtId="0" fontId="15" fillId="6" borderId="10" xfId="4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3" fillId="0" borderId="5" xfId="6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Continuous" vertical="center" wrapText="1"/>
    </xf>
    <xf numFmtId="0" fontId="21" fillId="4" borderId="5" xfId="0" applyFont="1" applyFill="1" applyBorder="1" applyAlignment="1">
      <alignment horizontal="centerContinuous" vertical="center" wrapText="1"/>
    </xf>
    <xf numFmtId="0" fontId="21" fillId="0" borderId="5" xfId="6" applyFont="1" applyFill="1" applyBorder="1" applyAlignment="1">
      <alignment horizontal="centerContinuous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30" fillId="0" borderId="0" xfId="2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/>
    </xf>
    <xf numFmtId="0" fontId="13" fillId="0" borderId="18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3" fillId="0" borderId="26" xfId="5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shrinkToFit="1"/>
    </xf>
    <xf numFmtId="0" fontId="13" fillId="0" borderId="26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13" fillId="0" borderId="5" xfId="4" applyFont="1" applyBorder="1" applyAlignment="1">
      <alignment horizontal="center" vertical="center" wrapText="1"/>
    </xf>
    <xf numFmtId="0" fontId="13" fillId="0" borderId="24" xfId="4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 wrapText="1"/>
    </xf>
    <xf numFmtId="0" fontId="13" fillId="0" borderId="24" xfId="4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6" borderId="2" xfId="4" applyFont="1" applyFill="1" applyBorder="1" applyAlignment="1">
      <alignment horizontal="center" vertical="center"/>
    </xf>
    <xf numFmtId="0" fontId="13" fillId="6" borderId="6" xfId="4" applyFont="1" applyFill="1" applyBorder="1" applyAlignment="1">
      <alignment horizontal="center" vertical="center"/>
    </xf>
    <xf numFmtId="0" fontId="13" fillId="6" borderId="11" xfId="4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/>
    </xf>
    <xf numFmtId="0" fontId="13" fillId="6" borderId="5" xfId="4" applyFont="1" applyFill="1" applyBorder="1" applyAlignment="1">
      <alignment horizontal="center" vertical="center"/>
    </xf>
    <xf numFmtId="0" fontId="13" fillId="6" borderId="13" xfId="4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 wrapText="1"/>
    </xf>
    <xf numFmtId="0" fontId="13" fillId="6" borderId="5" xfId="4" applyFont="1" applyFill="1" applyBorder="1" applyAlignment="1">
      <alignment horizontal="center" vertical="center" wrapText="1"/>
    </xf>
    <xf numFmtId="0" fontId="13" fillId="6" borderId="13" xfId="4" applyFont="1" applyFill="1" applyBorder="1" applyAlignment="1">
      <alignment horizontal="center" vertical="center" wrapText="1"/>
    </xf>
    <xf numFmtId="0" fontId="13" fillId="6" borderId="37" xfId="4" applyFont="1" applyFill="1" applyBorder="1" applyAlignment="1">
      <alignment horizontal="center" vertical="center"/>
    </xf>
    <xf numFmtId="0" fontId="13" fillId="6" borderId="42" xfId="4" applyFont="1" applyFill="1" applyBorder="1" applyAlignment="1">
      <alignment horizontal="center" vertical="center"/>
    </xf>
    <xf numFmtId="0" fontId="13" fillId="6" borderId="3" xfId="4" applyFont="1" applyFill="1" applyBorder="1" applyAlignment="1">
      <alignment horizontal="center" vertical="center"/>
    </xf>
    <xf numFmtId="0" fontId="13" fillId="6" borderId="4" xfId="4" applyFont="1" applyFill="1" applyBorder="1" applyAlignment="1">
      <alignment horizontal="center" vertical="center"/>
    </xf>
    <xf numFmtId="0" fontId="13" fillId="6" borderId="10" xfId="4" applyFont="1" applyFill="1" applyBorder="1" applyAlignment="1">
      <alignment horizontal="center" vertical="center"/>
    </xf>
    <xf numFmtId="0" fontId="13" fillId="6" borderId="15" xfId="4" applyFont="1" applyFill="1" applyBorder="1" applyAlignment="1">
      <alignment horizontal="center" vertical="center"/>
    </xf>
    <xf numFmtId="0" fontId="13" fillId="6" borderId="9" xfId="4" applyFont="1" applyFill="1" applyBorder="1" applyAlignment="1">
      <alignment horizontal="center" vertical="center"/>
    </xf>
    <xf numFmtId="0" fontId="13" fillId="6" borderId="26" xfId="4" applyFont="1" applyFill="1" applyBorder="1" applyAlignment="1">
      <alignment horizontal="center" vertical="center"/>
    </xf>
    <xf numFmtId="0" fontId="13" fillId="6" borderId="7" xfId="4" applyFont="1" applyFill="1" applyBorder="1" applyAlignment="1">
      <alignment horizontal="center" vertical="center"/>
    </xf>
    <xf numFmtId="0" fontId="13" fillId="6" borderId="25" xfId="4" applyFont="1" applyFill="1" applyBorder="1" applyAlignment="1">
      <alignment horizontal="center" vertical="center"/>
    </xf>
    <xf numFmtId="0" fontId="13" fillId="6" borderId="43" xfId="4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16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/>
    </xf>
    <xf numFmtId="0" fontId="13" fillId="0" borderId="35" xfId="4" applyFont="1" applyBorder="1" applyAlignment="1">
      <alignment horizontal="center" vertical="center" wrapText="1"/>
    </xf>
    <xf numFmtId="0" fontId="13" fillId="0" borderId="35" xfId="4" applyFont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3" fillId="0" borderId="27" xfId="4" applyFont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13" fillId="0" borderId="37" xfId="4" applyFont="1" applyBorder="1" applyAlignment="1">
      <alignment horizontal="center" vertical="center"/>
    </xf>
    <xf numFmtId="0" fontId="13" fillId="0" borderId="42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5" fillId="6" borderId="32" xfId="5" applyFont="1" applyFill="1" applyBorder="1" applyAlignment="1">
      <alignment horizontal="center" vertical="center" wrapText="1"/>
    </xf>
    <xf numFmtId="0" fontId="15" fillId="6" borderId="27" xfId="5" applyFont="1" applyFill="1" applyBorder="1" applyAlignment="1">
      <alignment horizontal="center" vertical="center"/>
    </xf>
    <xf numFmtId="0" fontId="15" fillId="6" borderId="22" xfId="5" applyFont="1" applyFill="1" applyBorder="1" applyAlignment="1">
      <alignment horizontal="center" vertical="center"/>
    </xf>
    <xf numFmtId="0" fontId="15" fillId="6" borderId="23" xfId="5" applyFont="1" applyFill="1" applyBorder="1" applyAlignment="1">
      <alignment horizontal="center" vertical="center"/>
    </xf>
    <xf numFmtId="0" fontId="15" fillId="6" borderId="26" xfId="5" applyFont="1" applyFill="1" applyBorder="1" applyAlignment="1">
      <alignment horizontal="center" vertical="center"/>
    </xf>
    <xf numFmtId="0" fontId="15" fillId="6" borderId="7" xfId="5" applyFont="1" applyFill="1" applyBorder="1" applyAlignment="1">
      <alignment horizontal="center" vertical="center"/>
    </xf>
    <xf numFmtId="0" fontId="15" fillId="6" borderId="9" xfId="5" applyFont="1" applyFill="1" applyBorder="1" applyAlignment="1">
      <alignment horizontal="center" vertical="center" wrapText="1"/>
    </xf>
    <xf numFmtId="0" fontId="15" fillId="6" borderId="7" xfId="5" applyFont="1" applyFill="1" applyBorder="1" applyAlignment="1">
      <alignment horizontal="center" vertical="center" wrapText="1"/>
    </xf>
    <xf numFmtId="0" fontId="15" fillId="6" borderId="5" xfId="5" applyFont="1" applyFill="1" applyBorder="1" applyAlignment="1">
      <alignment horizontal="center" vertical="center" wrapText="1"/>
    </xf>
    <xf numFmtId="0" fontId="15" fillId="6" borderId="6" xfId="4" applyFont="1" applyFill="1" applyBorder="1" applyAlignment="1">
      <alignment horizontal="center" vertical="center"/>
    </xf>
    <xf numFmtId="0" fontId="13" fillId="0" borderId="31" xfId="5" applyFont="1" applyBorder="1" applyAlignment="1">
      <alignment horizontal="center" vertical="center"/>
    </xf>
    <xf numFmtId="0" fontId="13" fillId="0" borderId="30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0" fontId="13" fillId="0" borderId="29" xfId="4" applyFont="1" applyBorder="1" applyAlignment="1">
      <alignment horizontal="center" vertical="center"/>
    </xf>
    <xf numFmtId="0" fontId="13" fillId="0" borderId="32" xfId="5" applyFont="1" applyBorder="1" applyAlignment="1">
      <alignment horizontal="center" vertical="center" wrapText="1"/>
    </xf>
    <xf numFmtId="0" fontId="13" fillId="0" borderId="27" xfId="5" applyFont="1" applyBorder="1" applyAlignment="1">
      <alignment horizontal="center" vertical="center"/>
    </xf>
    <xf numFmtId="0" fontId="13" fillId="0" borderId="33" xfId="5" applyFont="1" applyBorder="1" applyAlignment="1">
      <alignment horizontal="center" vertical="center"/>
    </xf>
    <xf numFmtId="0" fontId="13" fillId="0" borderId="19" xfId="5" applyFont="1" applyBorder="1" applyAlignment="1">
      <alignment horizontal="center" vertical="center"/>
    </xf>
    <xf numFmtId="0" fontId="15" fillId="6" borderId="34" xfId="5" applyFont="1" applyFill="1" applyBorder="1" applyAlignment="1">
      <alignment horizontal="center" vertical="center"/>
    </xf>
    <xf numFmtId="0" fontId="15" fillId="6" borderId="12" xfId="5" applyFont="1" applyFill="1" applyBorder="1" applyAlignment="1">
      <alignment horizontal="center" vertical="center"/>
    </xf>
    <xf numFmtId="0" fontId="15" fillId="6" borderId="14" xfId="5" applyFont="1" applyFill="1" applyBorder="1" applyAlignment="1">
      <alignment horizontal="center" vertical="center"/>
    </xf>
    <xf numFmtId="0" fontId="15" fillId="6" borderId="13" xfId="5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/>
    </xf>
    <xf numFmtId="0" fontId="13" fillId="6" borderId="29" xfId="4" applyFont="1" applyFill="1" applyBorder="1" applyAlignment="1">
      <alignment horizontal="center" vertical="center"/>
    </xf>
    <xf numFmtId="0" fontId="13" fillId="6" borderId="25" xfId="4" applyFont="1" applyFill="1" applyBorder="1" applyAlignment="1">
      <alignment horizontal="center" vertical="center" wrapText="1"/>
    </xf>
    <xf numFmtId="0" fontId="13" fillId="6" borderId="28" xfId="4" applyFont="1" applyFill="1" applyBorder="1" applyAlignment="1">
      <alignment horizontal="center" vertical="center"/>
    </xf>
    <xf numFmtId="0" fontId="13" fillId="0" borderId="2" xfId="4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shrinkToFit="1"/>
    </xf>
    <xf numFmtId="0" fontId="13" fillId="0" borderId="5" xfId="4" applyFont="1" applyBorder="1" applyAlignment="1">
      <alignment horizontal="center" vertical="center" shrinkToFit="1"/>
    </xf>
    <xf numFmtId="0" fontId="14" fillId="0" borderId="10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  <xf numFmtId="0" fontId="14" fillId="2" borderId="5" xfId="4" applyFont="1" applyFill="1" applyBorder="1" applyAlignment="1">
      <alignment horizontal="center" vertical="center" wrapText="1"/>
    </xf>
    <xf numFmtId="0" fontId="13" fillId="2" borderId="5" xfId="4" applyFont="1" applyFill="1" applyBorder="1" applyAlignment="1">
      <alignment horizontal="center" vertical="center" wrapText="1"/>
    </xf>
    <xf numFmtId="0" fontId="14" fillId="0" borderId="10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15" fillId="6" borderId="6" xfId="5" applyFont="1" applyFill="1" applyBorder="1" applyAlignment="1">
      <alignment horizontal="center" vertical="center" wrapText="1"/>
    </xf>
    <xf numFmtId="0" fontId="15" fillId="6" borderId="5" xfId="5" applyFont="1" applyFill="1" applyBorder="1" applyAlignment="1">
      <alignment horizontal="center" vertical="center"/>
    </xf>
    <xf numFmtId="0" fontId="15" fillId="6" borderId="11" xfId="5" applyFont="1" applyFill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tabSelected="1"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5" sqref="D5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0" style="125" bestFit="1" customWidth="1"/>
    <col min="5" max="5" width="10.77734375" style="1" customWidth="1"/>
    <col min="6" max="7" width="5.77734375" style="1" customWidth="1"/>
    <col min="8" max="28" width="4.21875" style="1" customWidth="1"/>
    <col min="29" max="16384" width="8.88671875" style="1"/>
  </cols>
  <sheetData>
    <row r="1" spans="1:28" s="2" customFormat="1" ht="16.5" customHeight="1" thickBot="1" x14ac:dyDescent="0.2">
      <c r="A1" s="167" t="s">
        <v>105</v>
      </c>
      <c r="B1" s="167"/>
      <c r="C1" s="167"/>
      <c r="D1" s="167"/>
      <c r="E1" s="167"/>
      <c r="F1" s="167"/>
      <c r="G1" s="167"/>
      <c r="H1" s="168" t="s">
        <v>107</v>
      </c>
      <c r="I1" s="168"/>
      <c r="J1" s="168"/>
      <c r="K1" s="168"/>
      <c r="L1" s="168"/>
      <c r="M1" s="168"/>
      <c r="N1" s="168"/>
      <c r="O1" s="168"/>
      <c r="P1" s="168"/>
      <c r="Q1" s="169" t="s">
        <v>53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28" ht="16.5" customHeight="1" x14ac:dyDescent="0.15">
      <c r="A2" s="170" t="s">
        <v>0</v>
      </c>
      <c r="B2" s="143"/>
      <c r="C2" s="143" t="s">
        <v>12</v>
      </c>
      <c r="D2" s="143" t="s">
        <v>64</v>
      </c>
      <c r="E2" s="172" t="s">
        <v>72</v>
      </c>
      <c r="F2" s="143" t="s">
        <v>69</v>
      </c>
      <c r="G2" s="143" t="s">
        <v>70</v>
      </c>
      <c r="H2" s="170" t="s">
        <v>1</v>
      </c>
      <c r="I2" s="143"/>
      <c r="J2" s="143"/>
      <c r="K2" s="143"/>
      <c r="L2" s="143"/>
      <c r="M2" s="175"/>
      <c r="N2" s="170" t="s">
        <v>2</v>
      </c>
      <c r="O2" s="142"/>
      <c r="P2" s="143"/>
      <c r="Q2" s="143"/>
      <c r="R2" s="143"/>
      <c r="S2" s="175"/>
      <c r="T2" s="141" t="s">
        <v>81</v>
      </c>
      <c r="U2" s="142"/>
      <c r="V2" s="143"/>
      <c r="W2" s="143"/>
      <c r="X2" s="143"/>
      <c r="Y2" s="144"/>
      <c r="Z2" s="170" t="s">
        <v>3</v>
      </c>
      <c r="AA2" s="143"/>
      <c r="AB2" s="175"/>
    </row>
    <row r="3" spans="1:28" ht="16.5" customHeight="1" x14ac:dyDescent="0.15">
      <c r="A3" s="171"/>
      <c r="B3" s="147"/>
      <c r="C3" s="147"/>
      <c r="D3" s="147"/>
      <c r="E3" s="173"/>
      <c r="F3" s="147"/>
      <c r="G3" s="147"/>
      <c r="H3" s="171" t="s">
        <v>4</v>
      </c>
      <c r="I3" s="147"/>
      <c r="J3" s="147"/>
      <c r="K3" s="147" t="s">
        <v>5</v>
      </c>
      <c r="L3" s="147"/>
      <c r="M3" s="176"/>
      <c r="N3" s="171" t="s">
        <v>4</v>
      </c>
      <c r="O3" s="146"/>
      <c r="P3" s="147"/>
      <c r="Q3" s="147" t="s">
        <v>5</v>
      </c>
      <c r="R3" s="147"/>
      <c r="S3" s="176"/>
      <c r="T3" s="145" t="s">
        <v>4</v>
      </c>
      <c r="U3" s="146"/>
      <c r="V3" s="147"/>
      <c r="W3" s="147" t="s">
        <v>5</v>
      </c>
      <c r="X3" s="147"/>
      <c r="Y3" s="148"/>
      <c r="Z3" s="171"/>
      <c r="AA3" s="147"/>
      <c r="AB3" s="176"/>
    </row>
    <row r="4" spans="1:28" ht="16.5" customHeight="1" x14ac:dyDescent="0.15">
      <c r="A4" s="171"/>
      <c r="B4" s="147"/>
      <c r="C4" s="147"/>
      <c r="D4" s="147"/>
      <c r="E4" s="174"/>
      <c r="F4" s="147"/>
      <c r="G4" s="147"/>
      <c r="H4" s="57" t="s">
        <v>6</v>
      </c>
      <c r="I4" s="54" t="s">
        <v>7</v>
      </c>
      <c r="J4" s="54" t="s">
        <v>8</v>
      </c>
      <c r="K4" s="54" t="s">
        <v>6</v>
      </c>
      <c r="L4" s="54" t="s">
        <v>7</v>
      </c>
      <c r="M4" s="56" t="s">
        <v>8</v>
      </c>
      <c r="N4" s="65" t="s">
        <v>6</v>
      </c>
      <c r="O4" s="63" t="s">
        <v>7</v>
      </c>
      <c r="P4" s="63" t="s">
        <v>8</v>
      </c>
      <c r="Q4" s="63" t="s">
        <v>6</v>
      </c>
      <c r="R4" s="63" t="s">
        <v>7</v>
      </c>
      <c r="S4" s="73" t="s">
        <v>8</v>
      </c>
      <c r="T4" s="55" t="s">
        <v>6</v>
      </c>
      <c r="U4" s="54" t="s">
        <v>7</v>
      </c>
      <c r="V4" s="54" t="s">
        <v>8</v>
      </c>
      <c r="W4" s="54" t="s">
        <v>6</v>
      </c>
      <c r="X4" s="54" t="s">
        <v>7</v>
      </c>
      <c r="Y4" s="82" t="s">
        <v>8</v>
      </c>
      <c r="Z4" s="57" t="s">
        <v>6</v>
      </c>
      <c r="AA4" s="54" t="s">
        <v>7</v>
      </c>
      <c r="AB4" s="56" t="s">
        <v>8</v>
      </c>
    </row>
    <row r="5" spans="1:28" ht="42.95" customHeight="1" x14ac:dyDescent="0.15">
      <c r="A5" s="150" t="s">
        <v>46</v>
      </c>
      <c r="B5" s="120" t="s">
        <v>9</v>
      </c>
      <c r="C5" s="12" t="s">
        <v>122</v>
      </c>
      <c r="D5" s="12" t="s">
        <v>220</v>
      </c>
      <c r="E5" s="12" t="s">
        <v>118</v>
      </c>
      <c r="F5" s="12" t="s">
        <v>112</v>
      </c>
      <c r="G5" s="12" t="s">
        <v>112</v>
      </c>
      <c r="H5" s="14">
        <v>2</v>
      </c>
      <c r="I5" s="13">
        <v>2</v>
      </c>
      <c r="J5" s="13">
        <v>0</v>
      </c>
      <c r="K5" s="13">
        <v>0</v>
      </c>
      <c r="L5" s="13">
        <v>0</v>
      </c>
      <c r="M5" s="19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9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21">
        <f>SUM(H5,K5,N5,Q5,T5,W5)</f>
        <v>2</v>
      </c>
      <c r="AA5" s="59">
        <f>SUM(I5,L5,O5,R5,U5,X5)</f>
        <v>2</v>
      </c>
      <c r="AB5" s="17">
        <f>SUM(J5,M5,P5,S5,V5,Y5)</f>
        <v>0</v>
      </c>
    </row>
    <row r="6" spans="1:28" ht="42.95" customHeight="1" x14ac:dyDescent="0.15">
      <c r="A6" s="150"/>
      <c r="B6" s="152" t="s">
        <v>10</v>
      </c>
      <c r="C6" s="12" t="s">
        <v>123</v>
      </c>
      <c r="D6" s="12" t="s">
        <v>221</v>
      </c>
      <c r="E6" s="12" t="s">
        <v>118</v>
      </c>
      <c r="F6" s="12" t="s">
        <v>84</v>
      </c>
      <c r="G6" s="12" t="s">
        <v>113</v>
      </c>
      <c r="H6" s="14">
        <v>2</v>
      </c>
      <c r="I6" s="13">
        <v>2</v>
      </c>
      <c r="J6" s="13">
        <v>0</v>
      </c>
      <c r="K6" s="13">
        <v>0</v>
      </c>
      <c r="L6" s="13">
        <v>0</v>
      </c>
      <c r="M6" s="19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9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21">
        <f t="shared" ref="Z6:Z15" si="0">SUM(H6,K6,N6,Q6,T6,W6)</f>
        <v>2</v>
      </c>
      <c r="AA6" s="59">
        <f>SUM(I6,L6,O6,R6,U6,X6)</f>
        <v>2</v>
      </c>
      <c r="AB6" s="17">
        <f t="shared" ref="AB6:AB15" si="1">SUM(J6,M6,P6,S6,V6,Y6)</f>
        <v>0</v>
      </c>
    </row>
    <row r="7" spans="1:28" ht="42.95" customHeight="1" x14ac:dyDescent="0.15">
      <c r="A7" s="150"/>
      <c r="B7" s="153"/>
      <c r="C7" s="12" t="s">
        <v>124</v>
      </c>
      <c r="D7" s="12" t="s">
        <v>222</v>
      </c>
      <c r="E7" s="92" t="s">
        <v>119</v>
      </c>
      <c r="F7" s="12" t="s">
        <v>113</v>
      </c>
      <c r="G7" s="12" t="s">
        <v>113</v>
      </c>
      <c r="H7" s="14">
        <v>2</v>
      </c>
      <c r="I7" s="13">
        <v>2</v>
      </c>
      <c r="J7" s="13">
        <v>0</v>
      </c>
      <c r="K7" s="13">
        <v>0</v>
      </c>
      <c r="L7" s="13">
        <v>0</v>
      </c>
      <c r="M7" s="79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79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21">
        <f t="shared" si="0"/>
        <v>2</v>
      </c>
      <c r="AA7" s="122">
        <f t="shared" ref="AA7:AA15" si="2">SUM(I7,L7,O7,R7,U7,X7)</f>
        <v>2</v>
      </c>
      <c r="AB7" s="17">
        <f t="shared" si="1"/>
        <v>0</v>
      </c>
    </row>
    <row r="8" spans="1:28" ht="42.95" customHeight="1" x14ac:dyDescent="0.15">
      <c r="A8" s="150"/>
      <c r="B8" s="153"/>
      <c r="C8" s="12" t="s">
        <v>125</v>
      </c>
      <c r="D8" s="81" t="s">
        <v>223</v>
      </c>
      <c r="E8" s="93" t="s">
        <v>114</v>
      </c>
      <c r="F8" s="12" t="s">
        <v>62</v>
      </c>
      <c r="G8" s="12" t="s">
        <v>62</v>
      </c>
      <c r="H8" s="77">
        <v>2</v>
      </c>
      <c r="I8" s="78">
        <v>2</v>
      </c>
      <c r="J8" s="78">
        <v>0</v>
      </c>
      <c r="K8" s="78">
        <v>0</v>
      </c>
      <c r="L8" s="78">
        <v>0</v>
      </c>
      <c r="M8" s="79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79">
        <v>0</v>
      </c>
      <c r="T8" s="13">
        <v>0</v>
      </c>
      <c r="U8" s="13">
        <v>0</v>
      </c>
      <c r="V8" s="78">
        <v>0</v>
      </c>
      <c r="W8" s="78">
        <v>0</v>
      </c>
      <c r="X8" s="13">
        <v>0</v>
      </c>
      <c r="Y8" s="13">
        <v>0</v>
      </c>
      <c r="Z8" s="130">
        <f t="shared" ref="Z8:Z9" si="3">SUM(H8,K8,N8,Q8,T8,W8)</f>
        <v>2</v>
      </c>
      <c r="AA8" s="131">
        <f t="shared" ref="AA8:AA9" si="4">SUM(I8,L8,O8,R8,U8,X8)</f>
        <v>2</v>
      </c>
      <c r="AB8" s="17">
        <f t="shared" ref="AB8:AB9" si="5">SUM(J8,M8,P8,S8,V8,Y8)</f>
        <v>0</v>
      </c>
    </row>
    <row r="9" spans="1:28" ht="42.95" customHeight="1" x14ac:dyDescent="0.15">
      <c r="A9" s="150"/>
      <c r="B9" s="153"/>
      <c r="C9" s="12" t="s">
        <v>126</v>
      </c>
      <c r="D9" s="12" t="s">
        <v>224</v>
      </c>
      <c r="E9" s="92" t="s">
        <v>115</v>
      </c>
      <c r="F9" s="12" t="s">
        <v>62</v>
      </c>
      <c r="G9" s="12" t="s">
        <v>62</v>
      </c>
      <c r="H9" s="14">
        <v>2</v>
      </c>
      <c r="I9" s="13">
        <v>2</v>
      </c>
      <c r="J9" s="13">
        <v>0</v>
      </c>
      <c r="K9" s="13">
        <v>0</v>
      </c>
      <c r="L9" s="13">
        <v>0</v>
      </c>
      <c r="M9" s="19">
        <v>0</v>
      </c>
      <c r="N9" s="14">
        <v>0</v>
      </c>
      <c r="O9" s="13">
        <v>0</v>
      </c>
      <c r="P9" s="13">
        <v>0</v>
      </c>
      <c r="Q9" s="13">
        <v>0</v>
      </c>
      <c r="R9" s="13">
        <v>0</v>
      </c>
      <c r="S9" s="19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0">
        <f t="shared" si="3"/>
        <v>2</v>
      </c>
      <c r="AA9" s="131">
        <f t="shared" si="4"/>
        <v>2</v>
      </c>
      <c r="AB9" s="17">
        <f t="shared" si="5"/>
        <v>0</v>
      </c>
    </row>
    <row r="10" spans="1:28" ht="42.95" customHeight="1" x14ac:dyDescent="0.15">
      <c r="A10" s="150"/>
      <c r="B10" s="153"/>
      <c r="C10" s="12" t="s">
        <v>127</v>
      </c>
      <c r="D10" s="12" t="s">
        <v>225</v>
      </c>
      <c r="E10" s="92" t="s">
        <v>120</v>
      </c>
      <c r="F10" s="12" t="s">
        <v>113</v>
      </c>
      <c r="G10" s="12" t="s">
        <v>113</v>
      </c>
      <c r="H10" s="14">
        <v>0</v>
      </c>
      <c r="I10" s="13">
        <v>0</v>
      </c>
      <c r="J10" s="13">
        <v>0</v>
      </c>
      <c r="K10" s="13">
        <v>2</v>
      </c>
      <c r="L10" s="13">
        <v>2</v>
      </c>
      <c r="M10" s="19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9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21">
        <f t="shared" si="0"/>
        <v>2</v>
      </c>
      <c r="AA10" s="122">
        <f t="shared" si="2"/>
        <v>2</v>
      </c>
      <c r="AB10" s="17">
        <f t="shared" si="1"/>
        <v>0</v>
      </c>
    </row>
    <row r="11" spans="1:28" ht="42.95" customHeight="1" x14ac:dyDescent="0.15">
      <c r="A11" s="150"/>
      <c r="B11" s="153"/>
      <c r="C11" s="12" t="s">
        <v>128</v>
      </c>
      <c r="D11" s="12" t="s">
        <v>226</v>
      </c>
      <c r="E11" s="92" t="s">
        <v>114</v>
      </c>
      <c r="F11" s="12" t="s">
        <v>62</v>
      </c>
      <c r="G11" s="12" t="s">
        <v>62</v>
      </c>
      <c r="H11" s="14">
        <v>0</v>
      </c>
      <c r="I11" s="13">
        <v>0</v>
      </c>
      <c r="J11" s="13">
        <v>0</v>
      </c>
      <c r="K11" s="13">
        <v>2</v>
      </c>
      <c r="L11" s="13">
        <v>2</v>
      </c>
      <c r="M11" s="19">
        <v>0</v>
      </c>
      <c r="N11" s="14">
        <v>0</v>
      </c>
      <c r="O11" s="13">
        <v>0</v>
      </c>
      <c r="P11" s="13">
        <v>0</v>
      </c>
      <c r="Q11" s="13">
        <v>0</v>
      </c>
      <c r="R11" s="13">
        <v>0</v>
      </c>
      <c r="S11" s="19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0">
        <f t="shared" ref="Z11" si="6">SUM(H11,K11,N11,Q11,T11,W11)</f>
        <v>2</v>
      </c>
      <c r="AA11" s="131">
        <f t="shared" ref="AA11" si="7">SUM(I11,L11,O11,R11,U11,X11)</f>
        <v>2</v>
      </c>
      <c r="AB11" s="17">
        <f t="shared" ref="AB11" si="8">SUM(J11,M11,P11,S11,V11,Y11)</f>
        <v>0</v>
      </c>
    </row>
    <row r="12" spans="1:28" ht="42.95" customHeight="1" x14ac:dyDescent="0.15">
      <c r="A12" s="150"/>
      <c r="B12" s="153"/>
      <c r="C12" s="12" t="s">
        <v>129</v>
      </c>
      <c r="D12" s="12" t="s">
        <v>230</v>
      </c>
      <c r="E12" s="92" t="s">
        <v>121</v>
      </c>
      <c r="F12" s="12" t="s">
        <v>113</v>
      </c>
      <c r="G12" s="12" t="s">
        <v>113</v>
      </c>
      <c r="H12" s="14">
        <v>0</v>
      </c>
      <c r="I12" s="13">
        <v>0</v>
      </c>
      <c r="J12" s="13">
        <v>0</v>
      </c>
      <c r="K12" s="13">
        <v>1</v>
      </c>
      <c r="L12" s="13">
        <v>0</v>
      </c>
      <c r="M12" s="19" t="s">
        <v>106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9">
        <v>0</v>
      </c>
      <c r="T12" s="16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21">
        <f t="shared" si="0"/>
        <v>1</v>
      </c>
      <c r="AA12" s="122">
        <f t="shared" si="2"/>
        <v>0</v>
      </c>
      <c r="AB12" s="17">
        <v>1</v>
      </c>
    </row>
    <row r="13" spans="1:28" ht="42.95" customHeight="1" x14ac:dyDescent="0.15">
      <c r="A13" s="150"/>
      <c r="B13" s="153"/>
      <c r="C13" s="12" t="s">
        <v>130</v>
      </c>
      <c r="D13" s="12" t="s">
        <v>227</v>
      </c>
      <c r="E13" s="92" t="s">
        <v>114</v>
      </c>
      <c r="F13" s="12" t="s">
        <v>62</v>
      </c>
      <c r="G13" s="12" t="s">
        <v>62</v>
      </c>
      <c r="H13" s="14">
        <v>0</v>
      </c>
      <c r="I13" s="13">
        <v>0</v>
      </c>
      <c r="J13" s="13">
        <v>0</v>
      </c>
      <c r="K13" s="13">
        <v>0</v>
      </c>
      <c r="L13" s="13">
        <v>0</v>
      </c>
      <c r="M13" s="19">
        <v>0</v>
      </c>
      <c r="N13" s="14">
        <v>2</v>
      </c>
      <c r="O13" s="13">
        <v>2</v>
      </c>
      <c r="P13" s="13">
        <v>0</v>
      </c>
      <c r="Q13" s="13">
        <v>0</v>
      </c>
      <c r="R13" s="13">
        <v>0</v>
      </c>
      <c r="S13" s="19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0">
        <f t="shared" ref="Z13:Z14" si="9">SUM(H13,K13,N13,Q13,T13,W13)</f>
        <v>2</v>
      </c>
      <c r="AA13" s="131">
        <f t="shared" ref="AA13:AA14" si="10">SUM(I13,L13,O13,R13,U13,X13)</f>
        <v>2</v>
      </c>
      <c r="AB13" s="17">
        <f t="shared" ref="AB13:AB14" si="11">SUM(J13,M13,P13,S13,V13,Y13)</f>
        <v>0</v>
      </c>
    </row>
    <row r="14" spans="1:28" ht="42.95" customHeight="1" x14ac:dyDescent="0.15">
      <c r="A14" s="150"/>
      <c r="B14" s="153"/>
      <c r="C14" s="12" t="s">
        <v>131</v>
      </c>
      <c r="D14" s="12" t="s">
        <v>228</v>
      </c>
      <c r="E14" s="92" t="s">
        <v>114</v>
      </c>
      <c r="F14" s="12" t="s">
        <v>62</v>
      </c>
      <c r="G14" s="12" t="s">
        <v>62</v>
      </c>
      <c r="H14" s="14">
        <v>0</v>
      </c>
      <c r="I14" s="13">
        <v>0</v>
      </c>
      <c r="J14" s="13">
        <v>0</v>
      </c>
      <c r="K14" s="13">
        <v>0</v>
      </c>
      <c r="L14" s="13">
        <v>0</v>
      </c>
      <c r="M14" s="19">
        <v>0</v>
      </c>
      <c r="N14" s="14">
        <v>2</v>
      </c>
      <c r="O14" s="13">
        <v>2</v>
      </c>
      <c r="P14" s="13">
        <v>0</v>
      </c>
      <c r="Q14" s="13">
        <v>0</v>
      </c>
      <c r="R14" s="13">
        <v>0</v>
      </c>
      <c r="S14" s="19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0">
        <f t="shared" si="9"/>
        <v>2</v>
      </c>
      <c r="AA14" s="131">
        <f t="shared" si="10"/>
        <v>2</v>
      </c>
      <c r="AB14" s="17">
        <f t="shared" si="11"/>
        <v>0</v>
      </c>
    </row>
    <row r="15" spans="1:28" ht="42.95" customHeight="1" x14ac:dyDescent="0.15">
      <c r="A15" s="150"/>
      <c r="B15" s="153"/>
      <c r="C15" s="12" t="s">
        <v>132</v>
      </c>
      <c r="D15" s="12" t="s">
        <v>229</v>
      </c>
      <c r="E15" s="92" t="s">
        <v>111</v>
      </c>
      <c r="F15" s="12" t="s">
        <v>113</v>
      </c>
      <c r="G15" s="12" t="s">
        <v>113</v>
      </c>
      <c r="H15" s="14">
        <v>0</v>
      </c>
      <c r="I15" s="13">
        <v>0</v>
      </c>
      <c r="J15" s="13">
        <v>0</v>
      </c>
      <c r="K15" s="13">
        <v>0</v>
      </c>
      <c r="L15" s="13">
        <v>0</v>
      </c>
      <c r="M15" s="19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9">
        <v>0</v>
      </c>
      <c r="T15" s="16">
        <v>2</v>
      </c>
      <c r="U15" s="13">
        <v>2</v>
      </c>
      <c r="V15" s="13">
        <v>0</v>
      </c>
      <c r="W15" s="13">
        <v>0</v>
      </c>
      <c r="X15" s="13">
        <v>0</v>
      </c>
      <c r="Y15" s="13">
        <v>0</v>
      </c>
      <c r="Z15" s="121">
        <f t="shared" si="0"/>
        <v>2</v>
      </c>
      <c r="AA15" s="122">
        <f t="shared" si="2"/>
        <v>2</v>
      </c>
      <c r="AB15" s="17">
        <f t="shared" si="1"/>
        <v>0</v>
      </c>
    </row>
    <row r="16" spans="1:28" ht="16.5" customHeight="1" thickBot="1" x14ac:dyDescent="0.2">
      <c r="A16" s="151"/>
      <c r="B16" s="61" t="s">
        <v>47</v>
      </c>
      <c r="C16" s="132"/>
      <c r="D16" s="123"/>
      <c r="E16" s="20"/>
      <c r="F16" s="61"/>
      <c r="G16" s="61"/>
      <c r="H16" s="60">
        <f t="shared" ref="H16:AB16" si="12">SUM(H5:H15)</f>
        <v>10</v>
      </c>
      <c r="I16" s="61">
        <f t="shared" si="12"/>
        <v>10</v>
      </c>
      <c r="J16" s="61">
        <f t="shared" si="12"/>
        <v>0</v>
      </c>
      <c r="K16" s="61">
        <f t="shared" si="12"/>
        <v>5</v>
      </c>
      <c r="L16" s="61">
        <f t="shared" si="12"/>
        <v>4</v>
      </c>
      <c r="M16" s="22">
        <f t="shared" si="12"/>
        <v>0</v>
      </c>
      <c r="N16" s="67">
        <f t="shared" si="12"/>
        <v>4</v>
      </c>
      <c r="O16" s="68">
        <f t="shared" si="12"/>
        <v>4</v>
      </c>
      <c r="P16" s="68">
        <f t="shared" si="12"/>
        <v>0</v>
      </c>
      <c r="Q16" s="68">
        <f t="shared" si="12"/>
        <v>0</v>
      </c>
      <c r="R16" s="68">
        <f t="shared" si="12"/>
        <v>0</v>
      </c>
      <c r="S16" s="22">
        <f t="shared" si="12"/>
        <v>0</v>
      </c>
      <c r="T16" s="21">
        <f t="shared" si="12"/>
        <v>2</v>
      </c>
      <c r="U16" s="61">
        <f t="shared" si="12"/>
        <v>2</v>
      </c>
      <c r="V16" s="61">
        <f t="shared" si="12"/>
        <v>0</v>
      </c>
      <c r="W16" s="61">
        <f t="shared" si="12"/>
        <v>0</v>
      </c>
      <c r="X16" s="61">
        <f t="shared" si="12"/>
        <v>0</v>
      </c>
      <c r="Y16" s="85">
        <f t="shared" si="12"/>
        <v>0</v>
      </c>
      <c r="Z16" s="94">
        <f t="shared" si="12"/>
        <v>21</v>
      </c>
      <c r="AA16" s="85">
        <f t="shared" si="12"/>
        <v>20</v>
      </c>
      <c r="AB16" s="22">
        <f t="shared" si="12"/>
        <v>1</v>
      </c>
    </row>
    <row r="17" spans="1:28" ht="42.95" customHeight="1" x14ac:dyDescent="0.15">
      <c r="A17" s="154" t="s">
        <v>108</v>
      </c>
      <c r="B17" s="158" t="s">
        <v>110</v>
      </c>
      <c r="C17" s="92" t="s">
        <v>348</v>
      </c>
      <c r="D17" s="24" t="s">
        <v>177</v>
      </c>
      <c r="E17" s="92" t="s">
        <v>115</v>
      </c>
      <c r="F17" s="12" t="s">
        <v>113</v>
      </c>
      <c r="G17" s="12" t="s">
        <v>113</v>
      </c>
      <c r="H17" s="25">
        <v>2</v>
      </c>
      <c r="I17" s="26">
        <v>2</v>
      </c>
      <c r="J17" s="13">
        <v>0</v>
      </c>
      <c r="K17" s="13">
        <v>0</v>
      </c>
      <c r="L17" s="13">
        <v>0</v>
      </c>
      <c r="M17" s="19">
        <v>0</v>
      </c>
      <c r="N17" s="14">
        <v>0</v>
      </c>
      <c r="O17" s="13">
        <v>0</v>
      </c>
      <c r="P17" s="13">
        <v>0</v>
      </c>
      <c r="Q17" s="13">
        <v>0</v>
      </c>
      <c r="R17" s="13">
        <v>0</v>
      </c>
      <c r="S17" s="19">
        <v>0</v>
      </c>
      <c r="T17" s="14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58">
        <f>SUM(H17,K17,N17,Q17,T17,W17)</f>
        <v>2</v>
      </c>
      <c r="AA17" s="59">
        <f>SUM(I17,L17,O17,R17,U17,X17)</f>
        <v>2</v>
      </c>
      <c r="AB17" s="17">
        <f>SUM(J17,M17,P17,S17,V17,Y17)</f>
        <v>0</v>
      </c>
    </row>
    <row r="18" spans="1:28" ht="42.95" customHeight="1" x14ac:dyDescent="0.15">
      <c r="A18" s="150"/>
      <c r="B18" s="153"/>
      <c r="C18" s="92" t="s">
        <v>347</v>
      </c>
      <c r="D18" s="31" t="s">
        <v>178</v>
      </c>
      <c r="E18" s="92" t="s">
        <v>115</v>
      </c>
      <c r="F18" s="12" t="s">
        <v>113</v>
      </c>
      <c r="G18" s="12" t="s">
        <v>113</v>
      </c>
      <c r="H18" s="14">
        <v>0</v>
      </c>
      <c r="I18" s="13">
        <v>0</v>
      </c>
      <c r="J18" s="13">
        <v>0</v>
      </c>
      <c r="K18" s="13">
        <v>2</v>
      </c>
      <c r="L18" s="13">
        <v>2</v>
      </c>
      <c r="M18" s="19">
        <v>0</v>
      </c>
      <c r="N18" s="14">
        <v>0</v>
      </c>
      <c r="O18" s="13">
        <v>0</v>
      </c>
      <c r="P18" s="13">
        <v>0</v>
      </c>
      <c r="Q18" s="13">
        <v>0</v>
      </c>
      <c r="R18" s="13">
        <v>0</v>
      </c>
      <c r="S18" s="19">
        <v>0</v>
      </c>
      <c r="T18" s="14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21">
        <f t="shared" ref="Z18:Z20" si="13">SUM(H18,K18,N18,Q18,T18,W18)</f>
        <v>2</v>
      </c>
      <c r="AA18" s="122">
        <f t="shared" ref="AA18:AA20" si="14">SUM(I18,L18,O18,R18,U18,X18)</f>
        <v>2</v>
      </c>
      <c r="AB18" s="17">
        <f t="shared" ref="AB18:AB19" si="15">SUM(J18,M18,P18,S18,V18,Y18)</f>
        <v>0</v>
      </c>
    </row>
    <row r="19" spans="1:28" ht="42.95" customHeight="1" x14ac:dyDescent="0.15">
      <c r="A19" s="150"/>
      <c r="B19" s="153"/>
      <c r="C19" s="92" t="s">
        <v>345</v>
      </c>
      <c r="D19" s="31" t="s">
        <v>179</v>
      </c>
      <c r="E19" s="92" t="s">
        <v>115</v>
      </c>
      <c r="F19" s="12" t="s">
        <v>113</v>
      </c>
      <c r="G19" s="12" t="s">
        <v>113</v>
      </c>
      <c r="H19" s="14">
        <v>0</v>
      </c>
      <c r="I19" s="13">
        <v>0</v>
      </c>
      <c r="J19" s="13">
        <v>0</v>
      </c>
      <c r="K19" s="13">
        <v>2</v>
      </c>
      <c r="L19" s="13">
        <v>2</v>
      </c>
      <c r="M19" s="19">
        <v>0</v>
      </c>
      <c r="N19" s="14">
        <v>0</v>
      </c>
      <c r="O19" s="13">
        <v>0</v>
      </c>
      <c r="P19" s="13">
        <v>0</v>
      </c>
      <c r="Q19" s="13">
        <v>0</v>
      </c>
      <c r="R19" s="13">
        <v>0</v>
      </c>
      <c r="S19" s="19">
        <v>0</v>
      </c>
      <c r="T19" s="14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21">
        <f t="shared" si="13"/>
        <v>2</v>
      </c>
      <c r="AA19" s="122">
        <f t="shared" si="14"/>
        <v>2</v>
      </c>
      <c r="AB19" s="17">
        <f t="shared" si="15"/>
        <v>0</v>
      </c>
    </row>
    <row r="20" spans="1:28" ht="42.95" customHeight="1" x14ac:dyDescent="0.15">
      <c r="A20" s="150"/>
      <c r="B20" s="159"/>
      <c r="C20" s="92" t="s">
        <v>342</v>
      </c>
      <c r="D20" s="31" t="s">
        <v>180</v>
      </c>
      <c r="E20" s="92" t="s">
        <v>115</v>
      </c>
      <c r="F20" s="12" t="s">
        <v>113</v>
      </c>
      <c r="G20" s="12" t="s">
        <v>113</v>
      </c>
      <c r="H20" s="14">
        <v>0</v>
      </c>
      <c r="I20" s="13">
        <v>0</v>
      </c>
      <c r="J20" s="13">
        <v>0</v>
      </c>
      <c r="K20" s="13">
        <v>0</v>
      </c>
      <c r="L20" s="13">
        <v>0</v>
      </c>
      <c r="M20" s="19">
        <v>0</v>
      </c>
      <c r="N20" s="14">
        <v>2</v>
      </c>
      <c r="O20" s="13">
        <v>2</v>
      </c>
      <c r="P20" s="13">
        <v>0</v>
      </c>
      <c r="Q20" s="13">
        <v>0</v>
      </c>
      <c r="R20" s="13">
        <v>0</v>
      </c>
      <c r="S20" s="19">
        <v>0</v>
      </c>
      <c r="T20" s="14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21">
        <f t="shared" si="13"/>
        <v>2</v>
      </c>
      <c r="AA20" s="122">
        <f t="shared" si="14"/>
        <v>2</v>
      </c>
      <c r="AB20" s="17">
        <f>SUM(J20,M20,P20,S20,V20,Y20)</f>
        <v>0</v>
      </c>
    </row>
    <row r="21" spans="1:28" ht="16.5" customHeight="1" x14ac:dyDescent="0.15">
      <c r="A21" s="150"/>
      <c r="B21" s="32" t="s">
        <v>47</v>
      </c>
      <c r="C21" s="133"/>
      <c r="D21" s="119"/>
      <c r="E21" s="32"/>
      <c r="F21" s="54"/>
      <c r="G21" s="54"/>
      <c r="H21" s="57">
        <f>SUM(H17:H20)</f>
        <v>2</v>
      </c>
      <c r="I21" s="54">
        <f>SUM(I17:I18)</f>
        <v>2</v>
      </c>
      <c r="J21" s="54">
        <f>SUM(J17:J18)</f>
        <v>0</v>
      </c>
      <c r="K21" s="54">
        <v>4</v>
      </c>
      <c r="L21" s="54">
        <v>4</v>
      </c>
      <c r="M21" s="56">
        <f>SUM(M17:M18)</f>
        <v>0</v>
      </c>
      <c r="N21" s="119">
        <v>2</v>
      </c>
      <c r="O21" s="63">
        <v>2</v>
      </c>
      <c r="P21" s="63">
        <f t="shared" ref="P21:Y21" si="16">SUM(P17:P18)</f>
        <v>0</v>
      </c>
      <c r="Q21" s="63">
        <f t="shared" si="16"/>
        <v>0</v>
      </c>
      <c r="R21" s="63">
        <f t="shared" si="16"/>
        <v>0</v>
      </c>
      <c r="S21" s="73">
        <f t="shared" si="16"/>
        <v>0</v>
      </c>
      <c r="T21" s="55">
        <f t="shared" si="16"/>
        <v>0</v>
      </c>
      <c r="U21" s="54">
        <f t="shared" si="16"/>
        <v>0</v>
      </c>
      <c r="V21" s="54">
        <f t="shared" si="16"/>
        <v>0</v>
      </c>
      <c r="W21" s="54">
        <f t="shared" si="16"/>
        <v>0</v>
      </c>
      <c r="X21" s="54">
        <f t="shared" si="16"/>
        <v>0</v>
      </c>
      <c r="Y21" s="82">
        <f t="shared" si="16"/>
        <v>0</v>
      </c>
      <c r="Z21" s="95">
        <f>SUM(Z17:Z20)</f>
        <v>8</v>
      </c>
      <c r="AA21" s="82">
        <f>SUM(AA17:AA20)</f>
        <v>8</v>
      </c>
      <c r="AB21" s="56">
        <f>SUM(AB17:AB18)</f>
        <v>0</v>
      </c>
    </row>
    <row r="22" spans="1:28" ht="42.95" customHeight="1" x14ac:dyDescent="0.15">
      <c r="A22" s="150"/>
      <c r="B22" s="155" t="s">
        <v>109</v>
      </c>
      <c r="C22" s="13" t="s">
        <v>133</v>
      </c>
      <c r="D22" s="13" t="s">
        <v>181</v>
      </c>
      <c r="E22" s="92" t="s">
        <v>115</v>
      </c>
      <c r="F22" s="12" t="s">
        <v>113</v>
      </c>
      <c r="G22" s="12" t="s">
        <v>113</v>
      </c>
      <c r="H22" s="14">
        <v>3</v>
      </c>
      <c r="I22" s="13">
        <v>3</v>
      </c>
      <c r="J22" s="13">
        <v>0</v>
      </c>
      <c r="K22" s="13">
        <v>0</v>
      </c>
      <c r="L22" s="13">
        <v>0</v>
      </c>
      <c r="M22" s="19">
        <v>0</v>
      </c>
      <c r="N22" s="14">
        <v>0</v>
      </c>
      <c r="O22" s="13">
        <v>0</v>
      </c>
      <c r="P22" s="13">
        <v>0</v>
      </c>
      <c r="Q22" s="13">
        <v>0</v>
      </c>
      <c r="R22" s="13">
        <v>0</v>
      </c>
      <c r="S22" s="19">
        <v>0</v>
      </c>
      <c r="T22" s="14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58">
        <f t="shared" ref="Z22:Z26" si="17">SUM(H22,K22,N22,Q22,T22,W22)</f>
        <v>3</v>
      </c>
      <c r="AA22" s="59">
        <f t="shared" ref="AA22:AA26" si="18">SUM(I22,L22,O22,R22,U22,X22)</f>
        <v>3</v>
      </c>
      <c r="AB22" s="17">
        <f t="shared" ref="AB22:AB26" si="19">SUM(J22,M22,P22,S22,V22,Y22)</f>
        <v>0</v>
      </c>
    </row>
    <row r="23" spans="1:28" ht="42.95" customHeight="1" x14ac:dyDescent="0.15">
      <c r="A23" s="150"/>
      <c r="B23" s="155"/>
      <c r="C23" s="13" t="s">
        <v>134</v>
      </c>
      <c r="D23" s="34" t="s">
        <v>182</v>
      </c>
      <c r="E23" s="92" t="s">
        <v>115</v>
      </c>
      <c r="F23" s="12" t="s">
        <v>113</v>
      </c>
      <c r="G23" s="12" t="s">
        <v>113</v>
      </c>
      <c r="H23" s="35">
        <v>2</v>
      </c>
      <c r="I23" s="34">
        <v>2</v>
      </c>
      <c r="J23" s="34">
        <v>0</v>
      </c>
      <c r="K23" s="13">
        <v>0</v>
      </c>
      <c r="L23" s="13">
        <v>0</v>
      </c>
      <c r="M23" s="19">
        <v>0</v>
      </c>
      <c r="N23" s="14">
        <v>0</v>
      </c>
      <c r="O23" s="13">
        <v>0</v>
      </c>
      <c r="P23" s="13">
        <v>0</v>
      </c>
      <c r="Q23" s="13">
        <v>0</v>
      </c>
      <c r="R23" s="13">
        <v>0</v>
      </c>
      <c r="S23" s="19">
        <v>0</v>
      </c>
      <c r="T23" s="14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58">
        <f t="shared" si="17"/>
        <v>2</v>
      </c>
      <c r="AA23" s="59">
        <f t="shared" si="18"/>
        <v>2</v>
      </c>
      <c r="AB23" s="17">
        <f t="shared" si="19"/>
        <v>0</v>
      </c>
    </row>
    <row r="24" spans="1:28" ht="42.95" customHeight="1" x14ac:dyDescent="0.15">
      <c r="A24" s="150"/>
      <c r="B24" s="155"/>
      <c r="C24" s="13" t="s">
        <v>135</v>
      </c>
      <c r="D24" s="34" t="s">
        <v>183</v>
      </c>
      <c r="E24" s="92" t="s">
        <v>115</v>
      </c>
      <c r="F24" s="12" t="s">
        <v>113</v>
      </c>
      <c r="G24" s="12" t="s">
        <v>113</v>
      </c>
      <c r="H24" s="35">
        <v>0</v>
      </c>
      <c r="I24" s="34">
        <v>0</v>
      </c>
      <c r="J24" s="34">
        <v>0</v>
      </c>
      <c r="K24" s="34">
        <v>3</v>
      </c>
      <c r="L24" s="34">
        <v>3</v>
      </c>
      <c r="M24" s="19">
        <v>0</v>
      </c>
      <c r="N24" s="14">
        <v>0</v>
      </c>
      <c r="O24" s="13">
        <v>0</v>
      </c>
      <c r="P24" s="13">
        <v>0</v>
      </c>
      <c r="Q24" s="13">
        <v>0</v>
      </c>
      <c r="R24" s="13">
        <v>0</v>
      </c>
      <c r="S24" s="19">
        <v>0</v>
      </c>
      <c r="T24" s="14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58">
        <f t="shared" si="17"/>
        <v>3</v>
      </c>
      <c r="AA24" s="59">
        <f t="shared" si="18"/>
        <v>3</v>
      </c>
      <c r="AB24" s="17">
        <f t="shared" si="19"/>
        <v>0</v>
      </c>
    </row>
    <row r="25" spans="1:28" ht="42.95" customHeight="1" x14ac:dyDescent="0.15">
      <c r="A25" s="150"/>
      <c r="B25" s="155"/>
      <c r="C25" s="13" t="s">
        <v>136</v>
      </c>
      <c r="D25" s="34" t="s">
        <v>184</v>
      </c>
      <c r="E25" s="92" t="s">
        <v>115</v>
      </c>
      <c r="F25" s="12" t="s">
        <v>113</v>
      </c>
      <c r="G25" s="12" t="s">
        <v>113</v>
      </c>
      <c r="H25" s="35">
        <v>0</v>
      </c>
      <c r="I25" s="34">
        <v>0</v>
      </c>
      <c r="J25" s="34">
        <v>0</v>
      </c>
      <c r="K25" s="13">
        <v>0</v>
      </c>
      <c r="L25" s="13">
        <v>0</v>
      </c>
      <c r="M25" s="19">
        <v>0</v>
      </c>
      <c r="N25" s="39">
        <v>2</v>
      </c>
      <c r="O25" s="37">
        <v>2</v>
      </c>
      <c r="P25" s="13">
        <v>0</v>
      </c>
      <c r="Q25" s="13">
        <v>0</v>
      </c>
      <c r="R25" s="13">
        <v>0</v>
      </c>
      <c r="S25" s="19">
        <v>0</v>
      </c>
      <c r="T25" s="14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58">
        <f t="shared" si="17"/>
        <v>2</v>
      </c>
      <c r="AA25" s="59">
        <f t="shared" si="18"/>
        <v>2</v>
      </c>
      <c r="AB25" s="17">
        <f t="shared" si="19"/>
        <v>0</v>
      </c>
    </row>
    <row r="26" spans="1:28" ht="42.95" customHeight="1" x14ac:dyDescent="0.15">
      <c r="A26" s="150"/>
      <c r="B26" s="155"/>
      <c r="C26" s="13" t="s">
        <v>137</v>
      </c>
      <c r="D26" s="34" t="s">
        <v>185</v>
      </c>
      <c r="E26" s="92" t="s">
        <v>115</v>
      </c>
      <c r="F26" s="12" t="s">
        <v>113</v>
      </c>
      <c r="G26" s="12" t="s">
        <v>113</v>
      </c>
      <c r="H26" s="35">
        <v>0</v>
      </c>
      <c r="I26" s="34">
        <v>0</v>
      </c>
      <c r="J26" s="34">
        <v>0</v>
      </c>
      <c r="K26" s="13">
        <v>0</v>
      </c>
      <c r="L26" s="13">
        <v>0</v>
      </c>
      <c r="M26" s="19">
        <v>0</v>
      </c>
      <c r="N26" s="35">
        <v>2</v>
      </c>
      <c r="O26" s="34">
        <v>2</v>
      </c>
      <c r="P26" s="13">
        <v>0</v>
      </c>
      <c r="Q26" s="13">
        <v>0</v>
      </c>
      <c r="R26" s="13">
        <v>0</v>
      </c>
      <c r="S26" s="19">
        <v>0</v>
      </c>
      <c r="T26" s="14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58">
        <f t="shared" si="17"/>
        <v>2</v>
      </c>
      <c r="AA26" s="59">
        <f t="shared" si="18"/>
        <v>2</v>
      </c>
      <c r="AB26" s="17">
        <f t="shared" si="19"/>
        <v>0</v>
      </c>
    </row>
    <row r="27" spans="1:28" ht="16.5" customHeight="1" thickBot="1" x14ac:dyDescent="0.2">
      <c r="A27" s="151"/>
      <c r="B27" s="20" t="s">
        <v>47</v>
      </c>
      <c r="C27" s="132"/>
      <c r="D27" s="123"/>
      <c r="E27" s="20"/>
      <c r="F27" s="61"/>
      <c r="G27" s="61"/>
      <c r="H27" s="60">
        <f t="shared" ref="H27:AB27" si="20">SUM(H22:H26)</f>
        <v>5</v>
      </c>
      <c r="I27" s="61">
        <f t="shared" si="20"/>
        <v>5</v>
      </c>
      <c r="J27" s="61">
        <f t="shared" si="20"/>
        <v>0</v>
      </c>
      <c r="K27" s="61">
        <f t="shared" si="20"/>
        <v>3</v>
      </c>
      <c r="L27" s="61">
        <f t="shared" si="20"/>
        <v>3</v>
      </c>
      <c r="M27" s="22">
        <f t="shared" si="20"/>
        <v>0</v>
      </c>
      <c r="N27" s="67">
        <f t="shared" si="20"/>
        <v>4</v>
      </c>
      <c r="O27" s="68">
        <f t="shared" si="20"/>
        <v>4</v>
      </c>
      <c r="P27" s="68">
        <f t="shared" si="20"/>
        <v>0</v>
      </c>
      <c r="Q27" s="68">
        <f t="shared" si="20"/>
        <v>0</v>
      </c>
      <c r="R27" s="68">
        <f t="shared" si="20"/>
        <v>0</v>
      </c>
      <c r="S27" s="22">
        <f t="shared" si="20"/>
        <v>0</v>
      </c>
      <c r="T27" s="21">
        <f t="shared" si="20"/>
        <v>0</v>
      </c>
      <c r="U27" s="61">
        <f t="shared" si="20"/>
        <v>0</v>
      </c>
      <c r="V27" s="61">
        <f t="shared" si="20"/>
        <v>0</v>
      </c>
      <c r="W27" s="61">
        <f t="shared" si="20"/>
        <v>0</v>
      </c>
      <c r="X27" s="61">
        <f t="shared" si="20"/>
        <v>0</v>
      </c>
      <c r="Y27" s="85">
        <f t="shared" si="20"/>
        <v>0</v>
      </c>
      <c r="Z27" s="94">
        <f t="shared" si="20"/>
        <v>12</v>
      </c>
      <c r="AA27" s="85">
        <f t="shared" si="20"/>
        <v>12</v>
      </c>
      <c r="AB27" s="22">
        <f t="shared" si="20"/>
        <v>0</v>
      </c>
    </row>
    <row r="28" spans="1:28" ht="42.95" customHeight="1" x14ac:dyDescent="0.15">
      <c r="A28" s="164" t="s">
        <v>48</v>
      </c>
      <c r="B28" s="162" t="s">
        <v>9</v>
      </c>
      <c r="C28" s="126" t="s">
        <v>138</v>
      </c>
      <c r="D28" s="126" t="s">
        <v>186</v>
      </c>
      <c r="E28" s="92" t="s">
        <v>115</v>
      </c>
      <c r="F28" s="12" t="s">
        <v>113</v>
      </c>
      <c r="G28" s="12" t="s">
        <v>113</v>
      </c>
      <c r="H28" s="48">
        <v>2</v>
      </c>
      <c r="I28" s="49">
        <v>2</v>
      </c>
      <c r="J28" s="13">
        <v>0</v>
      </c>
      <c r="K28" s="13">
        <v>0</v>
      </c>
      <c r="L28" s="13">
        <v>0</v>
      </c>
      <c r="M28" s="19">
        <v>0</v>
      </c>
      <c r="N28" s="14">
        <v>0</v>
      </c>
      <c r="O28" s="13">
        <v>0</v>
      </c>
      <c r="P28" s="13">
        <v>0</v>
      </c>
      <c r="Q28" s="13">
        <v>0</v>
      </c>
      <c r="R28" s="13">
        <v>0</v>
      </c>
      <c r="S28" s="19">
        <v>0</v>
      </c>
      <c r="T28" s="14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58">
        <f>SUM(H28,K28,N28,Q28,T28,W28)</f>
        <v>2</v>
      </c>
      <c r="AA28" s="59">
        <f>SUM(I28,L28,O28,R28,U28,X28)</f>
        <v>2</v>
      </c>
      <c r="AB28" s="17">
        <f>SUM(J28,M28,P28,S28,V28,Y28)</f>
        <v>0</v>
      </c>
    </row>
    <row r="29" spans="1:28" ht="42.95" customHeight="1" x14ac:dyDescent="0.15">
      <c r="A29" s="165"/>
      <c r="B29" s="161"/>
      <c r="C29" s="126" t="s">
        <v>139</v>
      </c>
      <c r="D29" s="31" t="s">
        <v>187</v>
      </c>
      <c r="E29" s="92" t="s">
        <v>115</v>
      </c>
      <c r="F29" s="12" t="s">
        <v>113</v>
      </c>
      <c r="G29" s="12" t="s">
        <v>113</v>
      </c>
      <c r="H29" s="39">
        <v>2</v>
      </c>
      <c r="I29" s="37">
        <v>2</v>
      </c>
      <c r="J29" s="13">
        <v>0</v>
      </c>
      <c r="K29" s="13">
        <v>0</v>
      </c>
      <c r="L29" s="13">
        <v>0</v>
      </c>
      <c r="M29" s="19">
        <v>0</v>
      </c>
      <c r="N29" s="14">
        <v>0</v>
      </c>
      <c r="O29" s="13">
        <v>0</v>
      </c>
      <c r="P29" s="13">
        <v>0</v>
      </c>
      <c r="Q29" s="13">
        <v>0</v>
      </c>
      <c r="R29" s="13">
        <v>0</v>
      </c>
      <c r="S29" s="19">
        <v>0</v>
      </c>
      <c r="T29" s="14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21">
        <f t="shared" ref="Z29:Z70" si="21">SUM(H29,K29,N29,Q29,T29,W29)</f>
        <v>2</v>
      </c>
      <c r="AA29" s="122">
        <f t="shared" ref="AA29:AA70" si="22">SUM(I29,L29,O29,R29,U29,X29)</f>
        <v>2</v>
      </c>
      <c r="AB29" s="17">
        <f t="shared" ref="AB29:AB70" si="23">SUM(J29,M29,P29,S29,V29,Y29)</f>
        <v>0</v>
      </c>
    </row>
    <row r="30" spans="1:28" ht="42.95" customHeight="1" x14ac:dyDescent="0.15">
      <c r="A30" s="165"/>
      <c r="B30" s="161"/>
      <c r="C30" s="126" t="s">
        <v>140</v>
      </c>
      <c r="D30" s="31" t="s">
        <v>188</v>
      </c>
      <c r="E30" s="92" t="s">
        <v>115</v>
      </c>
      <c r="F30" s="12" t="s">
        <v>113</v>
      </c>
      <c r="G30" s="12" t="s">
        <v>113</v>
      </c>
      <c r="H30" s="39">
        <v>1</v>
      </c>
      <c r="I30" s="13">
        <v>0</v>
      </c>
      <c r="J30" s="34">
        <v>2</v>
      </c>
      <c r="K30" s="13">
        <v>0</v>
      </c>
      <c r="L30" s="13">
        <v>0</v>
      </c>
      <c r="M30" s="19">
        <v>0</v>
      </c>
      <c r="N30" s="14">
        <v>0</v>
      </c>
      <c r="O30" s="13">
        <v>0</v>
      </c>
      <c r="P30" s="13">
        <v>0</v>
      </c>
      <c r="Q30" s="13">
        <v>0</v>
      </c>
      <c r="R30" s="13">
        <v>0</v>
      </c>
      <c r="S30" s="19">
        <v>0</v>
      </c>
      <c r="T30" s="14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21">
        <f t="shared" si="21"/>
        <v>1</v>
      </c>
      <c r="AA30" s="122">
        <f t="shared" si="22"/>
        <v>0</v>
      </c>
      <c r="AB30" s="17">
        <f t="shared" si="23"/>
        <v>2</v>
      </c>
    </row>
    <row r="31" spans="1:28" ht="42.95" customHeight="1" x14ac:dyDescent="0.15">
      <c r="A31" s="165"/>
      <c r="B31" s="161"/>
      <c r="C31" s="126" t="s">
        <v>141</v>
      </c>
      <c r="D31" s="31" t="s">
        <v>189</v>
      </c>
      <c r="E31" s="92" t="s">
        <v>115</v>
      </c>
      <c r="F31" s="12" t="s">
        <v>113</v>
      </c>
      <c r="G31" s="12" t="s">
        <v>113</v>
      </c>
      <c r="H31" s="35">
        <v>0</v>
      </c>
      <c r="I31" s="13">
        <v>0</v>
      </c>
      <c r="J31" s="13">
        <v>0</v>
      </c>
      <c r="K31" s="34">
        <v>2</v>
      </c>
      <c r="L31" s="37">
        <v>2</v>
      </c>
      <c r="M31" s="44">
        <v>0</v>
      </c>
      <c r="N31" s="14">
        <v>0</v>
      </c>
      <c r="O31" s="13">
        <v>0</v>
      </c>
      <c r="P31" s="13">
        <v>0</v>
      </c>
      <c r="Q31" s="13">
        <v>0</v>
      </c>
      <c r="R31" s="13">
        <v>0</v>
      </c>
      <c r="S31" s="19">
        <v>0</v>
      </c>
      <c r="T31" s="14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21">
        <f t="shared" si="21"/>
        <v>2</v>
      </c>
      <c r="AA31" s="122">
        <f t="shared" si="22"/>
        <v>2</v>
      </c>
      <c r="AB31" s="17">
        <f t="shared" si="23"/>
        <v>0</v>
      </c>
    </row>
    <row r="32" spans="1:28" ht="42.95" customHeight="1" x14ac:dyDescent="0.15">
      <c r="A32" s="165"/>
      <c r="B32" s="161"/>
      <c r="C32" s="126" t="s">
        <v>142</v>
      </c>
      <c r="D32" s="31" t="s">
        <v>190</v>
      </c>
      <c r="E32" s="92" t="s">
        <v>115</v>
      </c>
      <c r="F32" s="12" t="s">
        <v>113</v>
      </c>
      <c r="G32" s="12" t="s">
        <v>113</v>
      </c>
      <c r="H32" s="35">
        <v>0</v>
      </c>
      <c r="I32" s="13">
        <v>0</v>
      </c>
      <c r="J32" s="13">
        <v>0</v>
      </c>
      <c r="K32" s="34">
        <v>1</v>
      </c>
      <c r="L32" s="37">
        <v>0</v>
      </c>
      <c r="M32" s="44">
        <v>2</v>
      </c>
      <c r="N32" s="14">
        <v>0</v>
      </c>
      <c r="O32" s="13">
        <v>0</v>
      </c>
      <c r="P32" s="13">
        <v>0</v>
      </c>
      <c r="Q32" s="13">
        <v>0</v>
      </c>
      <c r="R32" s="13">
        <v>0</v>
      </c>
      <c r="S32" s="19">
        <v>0</v>
      </c>
      <c r="T32" s="14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21">
        <f t="shared" si="21"/>
        <v>1</v>
      </c>
      <c r="AA32" s="122">
        <f t="shared" si="22"/>
        <v>0</v>
      </c>
      <c r="AB32" s="17">
        <f t="shared" si="23"/>
        <v>2</v>
      </c>
    </row>
    <row r="33" spans="1:28" ht="42.95" customHeight="1" x14ac:dyDescent="0.15">
      <c r="A33" s="165"/>
      <c r="B33" s="161"/>
      <c r="C33" s="126" t="s">
        <v>143</v>
      </c>
      <c r="D33" s="31" t="s">
        <v>191</v>
      </c>
      <c r="E33" s="92" t="s">
        <v>115</v>
      </c>
      <c r="F33" s="12" t="s">
        <v>113</v>
      </c>
      <c r="G33" s="12" t="s">
        <v>113</v>
      </c>
      <c r="H33" s="35">
        <v>0</v>
      </c>
      <c r="I33" s="13">
        <v>0</v>
      </c>
      <c r="J33" s="13">
        <v>0</v>
      </c>
      <c r="K33" s="34">
        <v>3</v>
      </c>
      <c r="L33" s="37">
        <v>3</v>
      </c>
      <c r="M33" s="44">
        <v>0</v>
      </c>
      <c r="N33" s="14">
        <v>0</v>
      </c>
      <c r="O33" s="13">
        <v>0</v>
      </c>
      <c r="P33" s="13">
        <v>0</v>
      </c>
      <c r="Q33" s="13">
        <v>0</v>
      </c>
      <c r="R33" s="13">
        <v>0</v>
      </c>
      <c r="S33" s="19">
        <v>0</v>
      </c>
      <c r="T33" s="14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21">
        <f t="shared" si="21"/>
        <v>3</v>
      </c>
      <c r="AA33" s="122">
        <f t="shared" si="22"/>
        <v>3</v>
      </c>
      <c r="AB33" s="17">
        <f t="shared" si="23"/>
        <v>0</v>
      </c>
    </row>
    <row r="34" spans="1:28" ht="42.95" customHeight="1" x14ac:dyDescent="0.15">
      <c r="A34" s="165"/>
      <c r="B34" s="161"/>
      <c r="C34" s="126" t="s">
        <v>144</v>
      </c>
      <c r="D34" s="31" t="s">
        <v>192</v>
      </c>
      <c r="E34" s="92" t="s">
        <v>115</v>
      </c>
      <c r="F34" s="12" t="s">
        <v>62</v>
      </c>
      <c r="G34" s="12" t="s">
        <v>62</v>
      </c>
      <c r="H34" s="35">
        <v>0</v>
      </c>
      <c r="I34" s="13">
        <v>0</v>
      </c>
      <c r="J34" s="13">
        <v>0</v>
      </c>
      <c r="K34" s="13">
        <v>2</v>
      </c>
      <c r="L34" s="13">
        <v>2</v>
      </c>
      <c r="M34" s="19">
        <v>0</v>
      </c>
      <c r="N34" s="39">
        <v>0</v>
      </c>
      <c r="O34" s="37">
        <v>0</v>
      </c>
      <c r="P34" s="13">
        <v>0</v>
      </c>
      <c r="Q34" s="13">
        <v>0</v>
      </c>
      <c r="R34" s="13">
        <v>0</v>
      </c>
      <c r="S34" s="19">
        <v>0</v>
      </c>
      <c r="T34" s="14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0">
        <f t="shared" ref="Z34" si="24">SUM(H34,K34,N34,Q34,T34,W34)</f>
        <v>2</v>
      </c>
      <c r="AA34" s="131">
        <f t="shared" ref="AA34" si="25">SUM(I34,L34,O34,R34,U34,X34)</f>
        <v>2</v>
      </c>
      <c r="AB34" s="17">
        <f t="shared" ref="AB34" si="26">SUM(J34,M34,P34,S34,V34,Y34)</f>
        <v>0</v>
      </c>
    </row>
    <row r="35" spans="1:28" ht="42.95" customHeight="1" x14ac:dyDescent="0.15">
      <c r="A35" s="165"/>
      <c r="B35" s="161"/>
      <c r="C35" s="126" t="s">
        <v>145</v>
      </c>
      <c r="D35" s="31" t="s">
        <v>193</v>
      </c>
      <c r="E35" s="92" t="s">
        <v>115</v>
      </c>
      <c r="F35" s="12" t="s">
        <v>113</v>
      </c>
      <c r="G35" s="12" t="s">
        <v>113</v>
      </c>
      <c r="H35" s="35">
        <v>0</v>
      </c>
      <c r="I35" s="13">
        <v>0</v>
      </c>
      <c r="J35" s="13">
        <v>0</v>
      </c>
      <c r="K35" s="34">
        <v>2</v>
      </c>
      <c r="L35" s="37">
        <v>2</v>
      </c>
      <c r="M35" s="44">
        <v>0</v>
      </c>
      <c r="N35" s="14">
        <v>0</v>
      </c>
      <c r="O35" s="13">
        <v>0</v>
      </c>
      <c r="P35" s="13">
        <v>0</v>
      </c>
      <c r="Q35" s="13">
        <v>0</v>
      </c>
      <c r="R35" s="13">
        <v>0</v>
      </c>
      <c r="S35" s="19">
        <v>0</v>
      </c>
      <c r="T35" s="14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21">
        <f t="shared" si="21"/>
        <v>2</v>
      </c>
      <c r="AA35" s="122">
        <f t="shared" si="22"/>
        <v>2</v>
      </c>
      <c r="AB35" s="17">
        <f t="shared" si="23"/>
        <v>0</v>
      </c>
    </row>
    <row r="36" spans="1:28" ht="42.95" customHeight="1" x14ac:dyDescent="0.15">
      <c r="A36" s="165"/>
      <c r="B36" s="161"/>
      <c r="C36" s="126" t="s">
        <v>146</v>
      </c>
      <c r="D36" s="31" t="s">
        <v>194</v>
      </c>
      <c r="E36" s="92" t="s">
        <v>115</v>
      </c>
      <c r="F36" s="12" t="s">
        <v>113</v>
      </c>
      <c r="G36" s="12" t="s">
        <v>113</v>
      </c>
      <c r="H36" s="35">
        <v>0</v>
      </c>
      <c r="I36" s="13">
        <v>0</v>
      </c>
      <c r="J36" s="13">
        <v>0</v>
      </c>
      <c r="K36" s="34">
        <v>2</v>
      </c>
      <c r="L36" s="37">
        <v>1</v>
      </c>
      <c r="M36" s="44">
        <v>2</v>
      </c>
      <c r="N36" s="14">
        <v>0</v>
      </c>
      <c r="O36" s="13">
        <v>0</v>
      </c>
      <c r="P36" s="13">
        <v>0</v>
      </c>
      <c r="Q36" s="13">
        <v>0</v>
      </c>
      <c r="R36" s="13">
        <v>0</v>
      </c>
      <c r="S36" s="19">
        <v>0</v>
      </c>
      <c r="T36" s="14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21">
        <f t="shared" si="21"/>
        <v>2</v>
      </c>
      <c r="AA36" s="122">
        <f t="shared" si="22"/>
        <v>1</v>
      </c>
      <c r="AB36" s="17">
        <f t="shared" si="23"/>
        <v>2</v>
      </c>
    </row>
    <row r="37" spans="1:28" ht="42.95" customHeight="1" x14ac:dyDescent="0.15">
      <c r="A37" s="165"/>
      <c r="B37" s="161"/>
      <c r="C37" s="126" t="s">
        <v>147</v>
      </c>
      <c r="D37" s="31" t="s">
        <v>195</v>
      </c>
      <c r="E37" s="92" t="s">
        <v>115</v>
      </c>
      <c r="F37" s="12" t="s">
        <v>113</v>
      </c>
      <c r="G37" s="12" t="s">
        <v>113</v>
      </c>
      <c r="H37" s="35">
        <v>0</v>
      </c>
      <c r="I37" s="13">
        <v>0</v>
      </c>
      <c r="J37" s="13">
        <v>0</v>
      </c>
      <c r="K37" s="13">
        <v>0</v>
      </c>
      <c r="L37" s="13">
        <v>0</v>
      </c>
      <c r="M37" s="19">
        <v>0</v>
      </c>
      <c r="N37" s="39">
        <v>3</v>
      </c>
      <c r="O37" s="37">
        <v>3</v>
      </c>
      <c r="P37" s="13">
        <v>0</v>
      </c>
      <c r="Q37" s="13">
        <v>0</v>
      </c>
      <c r="R37" s="13">
        <v>0</v>
      </c>
      <c r="S37" s="19">
        <v>0</v>
      </c>
      <c r="T37" s="14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21">
        <f t="shared" si="21"/>
        <v>3</v>
      </c>
      <c r="AA37" s="122">
        <f t="shared" si="22"/>
        <v>3</v>
      </c>
      <c r="AB37" s="17">
        <f t="shared" si="23"/>
        <v>0</v>
      </c>
    </row>
    <row r="38" spans="1:28" ht="42.95" customHeight="1" x14ac:dyDescent="0.15">
      <c r="A38" s="165"/>
      <c r="B38" s="161"/>
      <c r="C38" s="126" t="s">
        <v>148</v>
      </c>
      <c r="D38" s="31" t="s">
        <v>196</v>
      </c>
      <c r="E38" s="92" t="s">
        <v>115</v>
      </c>
      <c r="F38" s="12" t="s">
        <v>62</v>
      </c>
      <c r="G38" s="12" t="s">
        <v>62</v>
      </c>
      <c r="H38" s="35">
        <v>0</v>
      </c>
      <c r="I38" s="13">
        <v>0</v>
      </c>
      <c r="J38" s="13">
        <v>0</v>
      </c>
      <c r="K38" s="13">
        <v>0</v>
      </c>
      <c r="L38" s="13">
        <v>0</v>
      </c>
      <c r="M38" s="19">
        <v>0</v>
      </c>
      <c r="N38" s="14">
        <v>3</v>
      </c>
      <c r="O38" s="13">
        <v>3</v>
      </c>
      <c r="P38" s="13">
        <v>0</v>
      </c>
      <c r="Q38" s="37">
        <v>0</v>
      </c>
      <c r="R38" s="37">
        <v>0</v>
      </c>
      <c r="S38" s="19">
        <v>0</v>
      </c>
      <c r="T38" s="14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0">
        <f t="shared" ref="Z38" si="27">SUM(H38,K38,N38,Q38,T38,W38)</f>
        <v>3</v>
      </c>
      <c r="AA38" s="131">
        <f t="shared" ref="AA38" si="28">SUM(I38,L38,O38,R38,U38,X38)</f>
        <v>3</v>
      </c>
      <c r="AB38" s="17">
        <f t="shared" ref="AB38" si="29">SUM(J38,M38,P38,S38,V38,Y38)</f>
        <v>0</v>
      </c>
    </row>
    <row r="39" spans="1:28" ht="42.95" customHeight="1" x14ac:dyDescent="0.15">
      <c r="A39" s="165"/>
      <c r="B39" s="161"/>
      <c r="C39" s="126" t="s">
        <v>149</v>
      </c>
      <c r="D39" s="31" t="s">
        <v>197</v>
      </c>
      <c r="E39" s="92" t="s">
        <v>115</v>
      </c>
      <c r="F39" s="12" t="s">
        <v>113</v>
      </c>
      <c r="G39" s="12" t="s">
        <v>113</v>
      </c>
      <c r="H39" s="35">
        <v>0</v>
      </c>
      <c r="I39" s="13">
        <v>0</v>
      </c>
      <c r="J39" s="13">
        <v>0</v>
      </c>
      <c r="K39" s="13">
        <v>0</v>
      </c>
      <c r="L39" s="13">
        <v>0</v>
      </c>
      <c r="M39" s="19">
        <v>0</v>
      </c>
      <c r="N39" s="39">
        <v>2</v>
      </c>
      <c r="O39" s="37">
        <v>2</v>
      </c>
      <c r="P39" s="13">
        <v>0</v>
      </c>
      <c r="Q39" s="13">
        <v>0</v>
      </c>
      <c r="R39" s="13">
        <v>0</v>
      </c>
      <c r="S39" s="19">
        <v>0</v>
      </c>
      <c r="T39" s="14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21">
        <f t="shared" si="21"/>
        <v>2</v>
      </c>
      <c r="AA39" s="122">
        <f t="shared" si="22"/>
        <v>2</v>
      </c>
      <c r="AB39" s="17">
        <f t="shared" si="23"/>
        <v>0</v>
      </c>
    </row>
    <row r="40" spans="1:28" ht="42.95" customHeight="1" x14ac:dyDescent="0.15">
      <c r="A40" s="165"/>
      <c r="B40" s="161"/>
      <c r="C40" s="126" t="s">
        <v>150</v>
      </c>
      <c r="D40" s="31" t="s">
        <v>198</v>
      </c>
      <c r="E40" s="92" t="s">
        <v>115</v>
      </c>
      <c r="F40" s="12" t="s">
        <v>113</v>
      </c>
      <c r="G40" s="12" t="s">
        <v>113</v>
      </c>
      <c r="H40" s="35">
        <v>0</v>
      </c>
      <c r="I40" s="13">
        <v>0</v>
      </c>
      <c r="J40" s="13">
        <v>0</v>
      </c>
      <c r="K40" s="13">
        <v>0</v>
      </c>
      <c r="L40" s="13">
        <v>0</v>
      </c>
      <c r="M40" s="19">
        <v>0</v>
      </c>
      <c r="N40" s="39">
        <v>2</v>
      </c>
      <c r="O40" s="13">
        <v>0</v>
      </c>
      <c r="P40" s="37">
        <v>6</v>
      </c>
      <c r="Q40" s="13">
        <v>0</v>
      </c>
      <c r="R40" s="13">
        <v>0</v>
      </c>
      <c r="S40" s="19">
        <v>0</v>
      </c>
      <c r="T40" s="14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21">
        <f t="shared" si="21"/>
        <v>2</v>
      </c>
      <c r="AA40" s="122">
        <f t="shared" si="22"/>
        <v>0</v>
      </c>
      <c r="AB40" s="17">
        <f t="shared" si="23"/>
        <v>6</v>
      </c>
    </row>
    <row r="41" spans="1:28" ht="42.95" customHeight="1" x14ac:dyDescent="0.15">
      <c r="A41" s="165"/>
      <c r="B41" s="161"/>
      <c r="C41" s="126" t="s">
        <v>151</v>
      </c>
      <c r="D41" s="127" t="s">
        <v>199</v>
      </c>
      <c r="E41" s="92" t="s">
        <v>115</v>
      </c>
      <c r="F41" s="12" t="s">
        <v>62</v>
      </c>
      <c r="G41" s="12" t="s">
        <v>62</v>
      </c>
      <c r="H41" s="35">
        <v>0</v>
      </c>
      <c r="I41" s="13">
        <v>0</v>
      </c>
      <c r="J41" s="13">
        <v>0</v>
      </c>
      <c r="K41" s="13">
        <v>0</v>
      </c>
      <c r="L41" s="13">
        <v>0</v>
      </c>
      <c r="M41" s="19">
        <v>0</v>
      </c>
      <c r="N41" s="14">
        <v>2</v>
      </c>
      <c r="O41" s="13">
        <v>0</v>
      </c>
      <c r="P41" s="13">
        <v>6</v>
      </c>
      <c r="Q41" s="37">
        <v>0</v>
      </c>
      <c r="R41" s="13">
        <v>0</v>
      </c>
      <c r="S41" s="44">
        <v>0</v>
      </c>
      <c r="T41" s="14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0">
        <f t="shared" ref="Z41:Z49" si="30">SUM(H41,K41,N41,Q41,T41,W41)</f>
        <v>2</v>
      </c>
      <c r="AA41" s="131">
        <f t="shared" ref="AA41:AA49" si="31">SUM(I41,L41,O41,R41,U41,X41)</f>
        <v>0</v>
      </c>
      <c r="AB41" s="17">
        <f t="shared" ref="AB41:AB49" si="32">SUM(J41,M41,P41,S41,V41,Y41)</f>
        <v>6</v>
      </c>
    </row>
    <row r="42" spans="1:28" ht="42.95" customHeight="1" x14ac:dyDescent="0.15">
      <c r="A42" s="165"/>
      <c r="B42" s="161"/>
      <c r="C42" s="126" t="s">
        <v>152</v>
      </c>
      <c r="D42" s="31" t="s">
        <v>200</v>
      </c>
      <c r="E42" s="92" t="s">
        <v>115</v>
      </c>
      <c r="F42" s="12" t="s">
        <v>62</v>
      </c>
      <c r="G42" s="12" t="s">
        <v>62</v>
      </c>
      <c r="H42" s="35">
        <v>0</v>
      </c>
      <c r="I42" s="13">
        <v>0</v>
      </c>
      <c r="J42" s="13">
        <v>0</v>
      </c>
      <c r="K42" s="13">
        <v>0</v>
      </c>
      <c r="L42" s="13">
        <v>0</v>
      </c>
      <c r="M42" s="19">
        <v>0</v>
      </c>
      <c r="N42" s="39">
        <v>2</v>
      </c>
      <c r="O42" s="13">
        <v>0</v>
      </c>
      <c r="P42" s="37">
        <v>6</v>
      </c>
      <c r="Q42" s="13">
        <v>0</v>
      </c>
      <c r="R42" s="13">
        <v>0</v>
      </c>
      <c r="S42" s="19">
        <v>0</v>
      </c>
      <c r="T42" s="14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0">
        <f t="shared" si="30"/>
        <v>2</v>
      </c>
      <c r="AA42" s="131">
        <f t="shared" si="31"/>
        <v>0</v>
      </c>
      <c r="AB42" s="17">
        <f t="shared" si="32"/>
        <v>6</v>
      </c>
    </row>
    <row r="43" spans="1:28" ht="42.95" customHeight="1" x14ac:dyDescent="0.15">
      <c r="A43" s="165"/>
      <c r="B43" s="161"/>
      <c r="C43" s="126" t="s">
        <v>153</v>
      </c>
      <c r="D43" s="31" t="s">
        <v>201</v>
      </c>
      <c r="E43" s="92" t="s">
        <v>115</v>
      </c>
      <c r="F43" s="12" t="s">
        <v>62</v>
      </c>
      <c r="G43" s="12" t="s">
        <v>62</v>
      </c>
      <c r="H43" s="35">
        <v>0</v>
      </c>
      <c r="I43" s="13">
        <v>0</v>
      </c>
      <c r="J43" s="13">
        <v>0</v>
      </c>
      <c r="K43" s="13">
        <v>0</v>
      </c>
      <c r="L43" s="13">
        <v>0</v>
      </c>
      <c r="M43" s="19">
        <v>0</v>
      </c>
      <c r="N43" s="14">
        <v>0</v>
      </c>
      <c r="O43" s="13">
        <v>0</v>
      </c>
      <c r="P43" s="13">
        <v>0</v>
      </c>
      <c r="Q43" s="37">
        <v>2</v>
      </c>
      <c r="R43" s="37">
        <v>2</v>
      </c>
      <c r="S43" s="19">
        <v>0</v>
      </c>
      <c r="T43" s="14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0">
        <f t="shared" si="30"/>
        <v>2</v>
      </c>
      <c r="AA43" s="131">
        <f t="shared" si="31"/>
        <v>2</v>
      </c>
      <c r="AB43" s="17">
        <f t="shared" si="32"/>
        <v>0</v>
      </c>
    </row>
    <row r="44" spans="1:28" ht="42.95" customHeight="1" x14ac:dyDescent="0.15">
      <c r="A44" s="165"/>
      <c r="B44" s="161"/>
      <c r="C44" s="126" t="s">
        <v>154</v>
      </c>
      <c r="D44" s="31" t="s">
        <v>202</v>
      </c>
      <c r="E44" s="92" t="s">
        <v>115</v>
      </c>
      <c r="F44" s="12" t="s">
        <v>62</v>
      </c>
      <c r="G44" s="12" t="s">
        <v>62</v>
      </c>
      <c r="H44" s="35">
        <v>0</v>
      </c>
      <c r="I44" s="13">
        <v>0</v>
      </c>
      <c r="J44" s="13">
        <v>0</v>
      </c>
      <c r="K44" s="13">
        <v>0</v>
      </c>
      <c r="L44" s="13">
        <v>0</v>
      </c>
      <c r="M44" s="19">
        <v>0</v>
      </c>
      <c r="N44" s="14">
        <v>0</v>
      </c>
      <c r="O44" s="13">
        <v>0</v>
      </c>
      <c r="P44" s="13">
        <v>0</v>
      </c>
      <c r="Q44" s="37">
        <v>3</v>
      </c>
      <c r="R44" s="37">
        <v>3</v>
      </c>
      <c r="S44" s="19">
        <v>0</v>
      </c>
      <c r="T44" s="14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0">
        <f t="shared" si="30"/>
        <v>3</v>
      </c>
      <c r="AA44" s="131">
        <f t="shared" si="31"/>
        <v>3</v>
      </c>
      <c r="AB44" s="17">
        <f t="shared" si="32"/>
        <v>0</v>
      </c>
    </row>
    <row r="45" spans="1:28" ht="42.95" customHeight="1" x14ac:dyDescent="0.15">
      <c r="A45" s="165"/>
      <c r="B45" s="161"/>
      <c r="C45" s="126" t="s">
        <v>155</v>
      </c>
      <c r="D45" s="31" t="s">
        <v>390</v>
      </c>
      <c r="E45" s="92" t="s">
        <v>115</v>
      </c>
      <c r="F45" s="12" t="s">
        <v>62</v>
      </c>
      <c r="G45" s="12" t="s">
        <v>62</v>
      </c>
      <c r="H45" s="35">
        <v>0</v>
      </c>
      <c r="I45" s="13">
        <v>0</v>
      </c>
      <c r="J45" s="13">
        <v>0</v>
      </c>
      <c r="K45" s="13">
        <v>0</v>
      </c>
      <c r="L45" s="13">
        <v>0</v>
      </c>
      <c r="M45" s="19">
        <v>0</v>
      </c>
      <c r="N45" s="14">
        <v>0</v>
      </c>
      <c r="O45" s="13">
        <v>0</v>
      </c>
      <c r="P45" s="13">
        <v>0</v>
      </c>
      <c r="Q45" s="37">
        <v>2</v>
      </c>
      <c r="R45" s="37">
        <v>2</v>
      </c>
      <c r="S45" s="19">
        <v>0</v>
      </c>
      <c r="T45" s="14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0">
        <f t="shared" si="30"/>
        <v>2</v>
      </c>
      <c r="AA45" s="131">
        <f t="shared" si="31"/>
        <v>2</v>
      </c>
      <c r="AB45" s="17">
        <f t="shared" si="32"/>
        <v>0</v>
      </c>
    </row>
    <row r="46" spans="1:28" ht="42.95" customHeight="1" x14ac:dyDescent="0.15">
      <c r="A46" s="165"/>
      <c r="B46" s="161"/>
      <c r="C46" s="126" t="s">
        <v>156</v>
      </c>
      <c r="D46" s="31" t="s">
        <v>203</v>
      </c>
      <c r="E46" s="92" t="s">
        <v>115</v>
      </c>
      <c r="F46" s="12" t="s">
        <v>62</v>
      </c>
      <c r="G46" s="12" t="s">
        <v>62</v>
      </c>
      <c r="H46" s="35">
        <v>0</v>
      </c>
      <c r="I46" s="13">
        <v>0</v>
      </c>
      <c r="J46" s="13">
        <v>0</v>
      </c>
      <c r="K46" s="13">
        <v>0</v>
      </c>
      <c r="L46" s="13">
        <v>0</v>
      </c>
      <c r="M46" s="19">
        <v>0</v>
      </c>
      <c r="N46" s="14">
        <v>0</v>
      </c>
      <c r="O46" s="13">
        <v>0</v>
      </c>
      <c r="P46" s="13">
        <v>0</v>
      </c>
      <c r="Q46" s="37">
        <v>2</v>
      </c>
      <c r="R46" s="37">
        <v>2</v>
      </c>
      <c r="S46" s="19">
        <v>0</v>
      </c>
      <c r="T46" s="14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0">
        <f t="shared" si="30"/>
        <v>2</v>
      </c>
      <c r="AA46" s="131">
        <f t="shared" si="31"/>
        <v>2</v>
      </c>
      <c r="AB46" s="17">
        <f t="shared" si="32"/>
        <v>0</v>
      </c>
    </row>
    <row r="47" spans="1:28" ht="42.95" customHeight="1" x14ac:dyDescent="0.15">
      <c r="A47" s="165"/>
      <c r="B47" s="161"/>
      <c r="C47" s="126" t="s">
        <v>157</v>
      </c>
      <c r="D47" s="31" t="s">
        <v>204</v>
      </c>
      <c r="E47" s="92" t="s">
        <v>115</v>
      </c>
      <c r="F47" s="12" t="s">
        <v>62</v>
      </c>
      <c r="G47" s="12" t="s">
        <v>62</v>
      </c>
      <c r="H47" s="35">
        <v>0</v>
      </c>
      <c r="I47" s="13">
        <v>0</v>
      </c>
      <c r="J47" s="13">
        <v>0</v>
      </c>
      <c r="K47" s="13">
        <v>0</v>
      </c>
      <c r="L47" s="13">
        <v>0</v>
      </c>
      <c r="M47" s="19">
        <v>0</v>
      </c>
      <c r="N47" s="14">
        <v>0</v>
      </c>
      <c r="O47" s="13">
        <v>0</v>
      </c>
      <c r="P47" s="13">
        <v>0</v>
      </c>
      <c r="Q47" s="37">
        <v>0</v>
      </c>
      <c r="R47" s="37">
        <v>0</v>
      </c>
      <c r="S47" s="19">
        <v>0</v>
      </c>
      <c r="T47" s="14">
        <v>0</v>
      </c>
      <c r="U47" s="13">
        <v>0</v>
      </c>
      <c r="V47" s="13">
        <v>0</v>
      </c>
      <c r="W47" s="37">
        <v>2</v>
      </c>
      <c r="X47" s="37">
        <v>2</v>
      </c>
      <c r="Y47" s="19">
        <v>0</v>
      </c>
      <c r="Z47" s="130">
        <f t="shared" si="30"/>
        <v>2</v>
      </c>
      <c r="AA47" s="131">
        <f t="shared" si="31"/>
        <v>2</v>
      </c>
      <c r="AB47" s="17">
        <f t="shared" si="32"/>
        <v>0</v>
      </c>
    </row>
    <row r="48" spans="1:28" ht="42.95" customHeight="1" x14ac:dyDescent="0.15">
      <c r="A48" s="165"/>
      <c r="B48" s="161"/>
      <c r="C48" s="126" t="s">
        <v>159</v>
      </c>
      <c r="D48" s="127" t="s">
        <v>206</v>
      </c>
      <c r="E48" s="92" t="s">
        <v>115</v>
      </c>
      <c r="F48" s="12" t="s">
        <v>62</v>
      </c>
      <c r="G48" s="12" t="s">
        <v>62</v>
      </c>
      <c r="H48" s="35">
        <v>0</v>
      </c>
      <c r="I48" s="13">
        <v>0</v>
      </c>
      <c r="J48" s="13">
        <v>0</v>
      </c>
      <c r="K48" s="13">
        <v>0</v>
      </c>
      <c r="L48" s="13">
        <v>0</v>
      </c>
      <c r="M48" s="19">
        <v>0</v>
      </c>
      <c r="N48" s="14">
        <v>0</v>
      </c>
      <c r="O48" s="13">
        <v>0</v>
      </c>
      <c r="P48" s="13">
        <v>0</v>
      </c>
      <c r="Q48" s="37">
        <v>2</v>
      </c>
      <c r="R48" s="13">
        <v>0</v>
      </c>
      <c r="S48" s="44">
        <v>6</v>
      </c>
      <c r="T48" s="14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0">
        <f t="shared" si="30"/>
        <v>2</v>
      </c>
      <c r="AA48" s="131">
        <f t="shared" si="31"/>
        <v>0</v>
      </c>
      <c r="AB48" s="17">
        <f t="shared" si="32"/>
        <v>6</v>
      </c>
    </row>
    <row r="49" spans="1:28" ht="42.95" customHeight="1" x14ac:dyDescent="0.15">
      <c r="A49" s="165"/>
      <c r="B49" s="161"/>
      <c r="C49" s="126" t="s">
        <v>160</v>
      </c>
      <c r="D49" s="127" t="s">
        <v>207</v>
      </c>
      <c r="E49" s="92" t="s">
        <v>115</v>
      </c>
      <c r="F49" s="12" t="s">
        <v>62</v>
      </c>
      <c r="G49" s="12" t="s">
        <v>62</v>
      </c>
      <c r="H49" s="35">
        <v>0</v>
      </c>
      <c r="I49" s="13">
        <v>0</v>
      </c>
      <c r="J49" s="13">
        <v>0</v>
      </c>
      <c r="K49" s="13">
        <v>0</v>
      </c>
      <c r="L49" s="13">
        <v>0</v>
      </c>
      <c r="M49" s="19">
        <v>0</v>
      </c>
      <c r="N49" s="14">
        <v>0</v>
      </c>
      <c r="O49" s="13">
        <v>0</v>
      </c>
      <c r="P49" s="13">
        <v>0</v>
      </c>
      <c r="Q49" s="37">
        <v>2</v>
      </c>
      <c r="R49" s="13">
        <v>0</v>
      </c>
      <c r="S49" s="44">
        <v>6</v>
      </c>
      <c r="T49" s="14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0">
        <f t="shared" si="30"/>
        <v>2</v>
      </c>
      <c r="AA49" s="131">
        <f t="shared" si="31"/>
        <v>0</v>
      </c>
      <c r="AB49" s="17">
        <f t="shared" si="32"/>
        <v>6</v>
      </c>
    </row>
    <row r="50" spans="1:28" ht="42.95" customHeight="1" x14ac:dyDescent="0.15">
      <c r="A50" s="165"/>
      <c r="B50" s="161"/>
      <c r="C50" s="126" t="s">
        <v>161</v>
      </c>
      <c r="D50" s="31" t="s">
        <v>208</v>
      </c>
      <c r="E50" s="92" t="s">
        <v>115</v>
      </c>
      <c r="F50" s="12" t="s">
        <v>113</v>
      </c>
      <c r="G50" s="12" t="s">
        <v>113</v>
      </c>
      <c r="H50" s="35">
        <v>0</v>
      </c>
      <c r="I50" s="13">
        <v>0</v>
      </c>
      <c r="J50" s="13">
        <v>0</v>
      </c>
      <c r="K50" s="13">
        <v>0</v>
      </c>
      <c r="L50" s="13">
        <v>0</v>
      </c>
      <c r="M50" s="19">
        <v>0</v>
      </c>
      <c r="N50" s="39">
        <v>0</v>
      </c>
      <c r="O50" s="13">
        <v>0</v>
      </c>
      <c r="P50" s="37">
        <v>0</v>
      </c>
      <c r="Q50" s="13">
        <v>2</v>
      </c>
      <c r="R50" s="13">
        <v>0</v>
      </c>
      <c r="S50" s="19">
        <v>6</v>
      </c>
      <c r="T50" s="14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21">
        <f t="shared" si="21"/>
        <v>2</v>
      </c>
      <c r="AA50" s="122">
        <f t="shared" si="22"/>
        <v>0</v>
      </c>
      <c r="AB50" s="17">
        <f t="shared" si="23"/>
        <v>6</v>
      </c>
    </row>
    <row r="51" spans="1:28" ht="42.95" customHeight="1" x14ac:dyDescent="0.15">
      <c r="A51" s="165"/>
      <c r="B51" s="161"/>
      <c r="C51" s="126" t="s">
        <v>162</v>
      </c>
      <c r="D51" s="127" t="s">
        <v>209</v>
      </c>
      <c r="E51" s="92" t="s">
        <v>115</v>
      </c>
      <c r="F51" s="12" t="s">
        <v>113</v>
      </c>
      <c r="G51" s="12" t="s">
        <v>113</v>
      </c>
      <c r="H51" s="35">
        <v>0</v>
      </c>
      <c r="I51" s="13">
        <v>0</v>
      </c>
      <c r="J51" s="13">
        <v>0</v>
      </c>
      <c r="K51" s="13">
        <v>0</v>
      </c>
      <c r="L51" s="13">
        <v>0</v>
      </c>
      <c r="M51" s="19">
        <v>0</v>
      </c>
      <c r="N51" s="14">
        <v>0</v>
      </c>
      <c r="O51" s="13">
        <v>0</v>
      </c>
      <c r="P51" s="13">
        <v>0</v>
      </c>
      <c r="Q51" s="13">
        <v>0</v>
      </c>
      <c r="R51" s="13">
        <v>0</v>
      </c>
      <c r="S51" s="19">
        <v>0</v>
      </c>
      <c r="T51" s="38">
        <v>2</v>
      </c>
      <c r="U51" s="37">
        <v>2</v>
      </c>
      <c r="V51" s="13">
        <v>0</v>
      </c>
      <c r="W51" s="13">
        <v>0</v>
      </c>
      <c r="X51" s="13">
        <v>0</v>
      </c>
      <c r="Y51" s="13">
        <v>0</v>
      </c>
      <c r="Z51" s="121">
        <f t="shared" si="21"/>
        <v>2</v>
      </c>
      <c r="AA51" s="122">
        <f t="shared" si="22"/>
        <v>2</v>
      </c>
      <c r="AB51" s="17">
        <f t="shared" si="23"/>
        <v>0</v>
      </c>
    </row>
    <row r="52" spans="1:28" ht="42.95" customHeight="1" x14ac:dyDescent="0.15">
      <c r="A52" s="165"/>
      <c r="B52" s="161"/>
      <c r="C52" s="126" t="s">
        <v>163</v>
      </c>
      <c r="D52" s="127" t="s">
        <v>210</v>
      </c>
      <c r="E52" s="92" t="s">
        <v>115</v>
      </c>
      <c r="F52" s="12" t="s">
        <v>113</v>
      </c>
      <c r="G52" s="12" t="s">
        <v>113</v>
      </c>
      <c r="H52" s="35">
        <v>0</v>
      </c>
      <c r="I52" s="13">
        <v>0</v>
      </c>
      <c r="J52" s="13">
        <v>0</v>
      </c>
      <c r="K52" s="13">
        <v>0</v>
      </c>
      <c r="L52" s="13">
        <v>0</v>
      </c>
      <c r="M52" s="19">
        <v>0</v>
      </c>
      <c r="N52" s="14">
        <v>0</v>
      </c>
      <c r="O52" s="13">
        <v>0</v>
      </c>
      <c r="P52" s="13">
        <v>0</v>
      </c>
      <c r="Q52" s="38">
        <v>2</v>
      </c>
      <c r="R52" s="37">
        <v>2</v>
      </c>
      <c r="S52" s="19">
        <v>0</v>
      </c>
      <c r="T52" s="38">
        <v>0</v>
      </c>
      <c r="U52" s="37">
        <v>0</v>
      </c>
      <c r="V52" s="13">
        <v>0</v>
      </c>
      <c r="W52" s="13">
        <v>0</v>
      </c>
      <c r="X52" s="13">
        <v>0</v>
      </c>
      <c r="Y52" s="13">
        <v>0</v>
      </c>
      <c r="Z52" s="121">
        <f t="shared" si="21"/>
        <v>2</v>
      </c>
      <c r="AA52" s="122">
        <f t="shared" si="22"/>
        <v>2</v>
      </c>
      <c r="AB52" s="17">
        <f t="shared" si="23"/>
        <v>0</v>
      </c>
    </row>
    <row r="53" spans="1:28" ht="42.95" customHeight="1" x14ac:dyDescent="0.15">
      <c r="A53" s="165"/>
      <c r="B53" s="161"/>
      <c r="C53" s="126" t="s">
        <v>164</v>
      </c>
      <c r="D53" s="127" t="s">
        <v>211</v>
      </c>
      <c r="E53" s="92" t="s">
        <v>115</v>
      </c>
      <c r="F53" s="12" t="s">
        <v>113</v>
      </c>
      <c r="G53" s="12" t="s">
        <v>113</v>
      </c>
      <c r="H53" s="35">
        <v>0</v>
      </c>
      <c r="I53" s="13">
        <v>0</v>
      </c>
      <c r="J53" s="13">
        <v>0</v>
      </c>
      <c r="K53" s="13">
        <v>0</v>
      </c>
      <c r="L53" s="13">
        <v>0</v>
      </c>
      <c r="M53" s="19">
        <v>0</v>
      </c>
      <c r="N53" s="14">
        <v>0</v>
      </c>
      <c r="O53" s="13">
        <v>0</v>
      </c>
      <c r="P53" s="13">
        <v>0</v>
      </c>
      <c r="Q53" s="13">
        <v>0</v>
      </c>
      <c r="R53" s="13">
        <v>0</v>
      </c>
      <c r="S53" s="19">
        <v>0</v>
      </c>
      <c r="T53" s="38">
        <v>3</v>
      </c>
      <c r="U53" s="37">
        <v>3</v>
      </c>
      <c r="V53" s="13">
        <v>0</v>
      </c>
      <c r="W53" s="13">
        <v>0</v>
      </c>
      <c r="X53" s="13">
        <v>0</v>
      </c>
      <c r="Y53" s="13">
        <v>0</v>
      </c>
      <c r="Z53" s="121">
        <f t="shared" si="21"/>
        <v>3</v>
      </c>
      <c r="AA53" s="122">
        <f t="shared" si="22"/>
        <v>3</v>
      </c>
      <c r="AB53" s="17">
        <f t="shared" si="23"/>
        <v>0</v>
      </c>
    </row>
    <row r="54" spans="1:28" ht="42.95" customHeight="1" x14ac:dyDescent="0.15">
      <c r="A54" s="165"/>
      <c r="B54" s="161"/>
      <c r="C54" s="126" t="s">
        <v>165</v>
      </c>
      <c r="D54" s="127" t="s">
        <v>212</v>
      </c>
      <c r="E54" s="92" t="s">
        <v>115</v>
      </c>
      <c r="F54" s="12" t="s">
        <v>113</v>
      </c>
      <c r="G54" s="12" t="s">
        <v>113</v>
      </c>
      <c r="H54" s="35">
        <v>0</v>
      </c>
      <c r="I54" s="13">
        <v>0</v>
      </c>
      <c r="J54" s="13">
        <v>0</v>
      </c>
      <c r="K54" s="13">
        <v>0</v>
      </c>
      <c r="L54" s="13">
        <v>0</v>
      </c>
      <c r="M54" s="19">
        <v>0</v>
      </c>
      <c r="N54" s="14">
        <v>0</v>
      </c>
      <c r="O54" s="13">
        <v>0</v>
      </c>
      <c r="P54" s="13">
        <v>0</v>
      </c>
      <c r="Q54" s="13">
        <v>0</v>
      </c>
      <c r="R54" s="13">
        <v>0</v>
      </c>
      <c r="S54" s="19">
        <v>0</v>
      </c>
      <c r="T54" s="38">
        <v>3</v>
      </c>
      <c r="U54" s="37">
        <v>3</v>
      </c>
      <c r="V54" s="13">
        <v>0</v>
      </c>
      <c r="W54" s="13">
        <v>0</v>
      </c>
      <c r="X54" s="13">
        <v>0</v>
      </c>
      <c r="Y54" s="13">
        <v>0</v>
      </c>
      <c r="Z54" s="121">
        <f t="shared" si="21"/>
        <v>3</v>
      </c>
      <c r="AA54" s="122">
        <f t="shared" si="22"/>
        <v>3</v>
      </c>
      <c r="AB54" s="17">
        <f t="shared" si="23"/>
        <v>0</v>
      </c>
    </row>
    <row r="55" spans="1:28" ht="42.95" customHeight="1" x14ac:dyDescent="0.15">
      <c r="A55" s="165"/>
      <c r="B55" s="161"/>
      <c r="C55" s="126" t="s">
        <v>166</v>
      </c>
      <c r="D55" s="127" t="s">
        <v>367</v>
      </c>
      <c r="E55" s="92" t="s">
        <v>115</v>
      </c>
      <c r="F55" s="12" t="s">
        <v>113</v>
      </c>
      <c r="G55" s="12" t="s">
        <v>113</v>
      </c>
      <c r="H55" s="35">
        <v>0</v>
      </c>
      <c r="I55" s="13">
        <v>0</v>
      </c>
      <c r="J55" s="13">
        <v>0</v>
      </c>
      <c r="K55" s="13">
        <v>0</v>
      </c>
      <c r="L55" s="13">
        <v>0</v>
      </c>
      <c r="M55" s="19">
        <v>0</v>
      </c>
      <c r="N55" s="14">
        <v>0</v>
      </c>
      <c r="O55" s="13">
        <v>0</v>
      </c>
      <c r="P55" s="13">
        <v>0</v>
      </c>
      <c r="Q55" s="13">
        <v>0</v>
      </c>
      <c r="R55" s="13">
        <v>0</v>
      </c>
      <c r="S55" s="19">
        <v>0</v>
      </c>
      <c r="T55" s="38">
        <v>2</v>
      </c>
      <c r="U55" s="13">
        <v>0</v>
      </c>
      <c r="V55" s="37">
        <v>6</v>
      </c>
      <c r="W55" s="13">
        <v>0</v>
      </c>
      <c r="X55" s="13">
        <v>0</v>
      </c>
      <c r="Y55" s="13">
        <v>0</v>
      </c>
      <c r="Z55" s="121">
        <f t="shared" si="21"/>
        <v>2</v>
      </c>
      <c r="AA55" s="122">
        <f t="shared" si="22"/>
        <v>0</v>
      </c>
      <c r="AB55" s="17">
        <f t="shared" si="23"/>
        <v>6</v>
      </c>
    </row>
    <row r="56" spans="1:28" ht="42.95" customHeight="1" x14ac:dyDescent="0.15">
      <c r="A56" s="165"/>
      <c r="B56" s="161"/>
      <c r="C56" s="126" t="s">
        <v>176</v>
      </c>
      <c r="D56" s="129" t="s">
        <v>366</v>
      </c>
      <c r="E56" s="92" t="s">
        <v>115</v>
      </c>
      <c r="F56" s="12" t="s">
        <v>49</v>
      </c>
      <c r="G56" s="12" t="s">
        <v>49</v>
      </c>
      <c r="H56" s="35">
        <v>0</v>
      </c>
      <c r="I56" s="13">
        <v>0</v>
      </c>
      <c r="J56" s="13">
        <v>0</v>
      </c>
      <c r="K56" s="13">
        <v>0</v>
      </c>
      <c r="L56" s="13">
        <v>0</v>
      </c>
      <c r="M56" s="19">
        <v>0</v>
      </c>
      <c r="N56" s="14">
        <v>0</v>
      </c>
      <c r="O56" s="13">
        <v>0</v>
      </c>
      <c r="P56" s="13">
        <v>0</v>
      </c>
      <c r="Q56" s="13">
        <v>0</v>
      </c>
      <c r="R56" s="13">
        <v>0</v>
      </c>
      <c r="S56" s="19">
        <v>0</v>
      </c>
      <c r="T56" s="13">
        <v>2</v>
      </c>
      <c r="U56" s="13">
        <v>2</v>
      </c>
      <c r="V56" s="37">
        <v>0</v>
      </c>
      <c r="W56" s="13">
        <v>0</v>
      </c>
      <c r="X56" s="13">
        <v>0</v>
      </c>
      <c r="Y56" s="13">
        <v>0</v>
      </c>
      <c r="Z56" s="137">
        <f t="shared" ref="Z56" si="33">SUM(H56,K56,N56,Q56,T56,W56)</f>
        <v>2</v>
      </c>
      <c r="AA56" s="138">
        <f t="shared" ref="AA56" si="34">SUM(I56,L56,O56,R56,U56,X56)</f>
        <v>2</v>
      </c>
      <c r="AB56" s="17">
        <f t="shared" ref="AB56" si="35">SUM(J56,M56,P56,S56,V56,Y56)</f>
        <v>0</v>
      </c>
    </row>
    <row r="57" spans="1:28" ht="42.95" customHeight="1" x14ac:dyDescent="0.15">
      <c r="A57" s="165"/>
      <c r="B57" s="161"/>
      <c r="C57" s="126" t="s">
        <v>167</v>
      </c>
      <c r="D57" s="127" t="s">
        <v>368</v>
      </c>
      <c r="E57" s="92" t="s">
        <v>115</v>
      </c>
      <c r="F57" s="12" t="s">
        <v>113</v>
      </c>
      <c r="G57" s="12" t="s">
        <v>113</v>
      </c>
      <c r="H57" s="35">
        <v>0</v>
      </c>
      <c r="I57" s="13">
        <v>0</v>
      </c>
      <c r="J57" s="13">
        <v>0</v>
      </c>
      <c r="K57" s="13">
        <v>0</v>
      </c>
      <c r="L57" s="13">
        <v>0</v>
      </c>
      <c r="M57" s="19">
        <v>0</v>
      </c>
      <c r="N57" s="14">
        <v>0</v>
      </c>
      <c r="O57" s="13">
        <v>0</v>
      </c>
      <c r="P57" s="13">
        <v>0</v>
      </c>
      <c r="Q57" s="13">
        <v>0</v>
      </c>
      <c r="R57" s="13">
        <v>0</v>
      </c>
      <c r="S57" s="19">
        <v>0</v>
      </c>
      <c r="T57" s="38">
        <v>0</v>
      </c>
      <c r="U57" s="13">
        <v>0</v>
      </c>
      <c r="V57" s="37">
        <v>0</v>
      </c>
      <c r="W57" s="38">
        <v>2</v>
      </c>
      <c r="X57" s="13">
        <v>0</v>
      </c>
      <c r="Y57" s="37">
        <v>6</v>
      </c>
      <c r="Z57" s="121">
        <f t="shared" si="21"/>
        <v>2</v>
      </c>
      <c r="AA57" s="122">
        <f t="shared" si="22"/>
        <v>0</v>
      </c>
      <c r="AB57" s="17">
        <f t="shared" si="23"/>
        <v>6</v>
      </c>
    </row>
    <row r="58" spans="1:28" ht="42.95" customHeight="1" x14ac:dyDescent="0.15">
      <c r="A58" s="165"/>
      <c r="B58" s="161"/>
      <c r="C58" s="126" t="s">
        <v>168</v>
      </c>
      <c r="D58" s="126" t="s">
        <v>213</v>
      </c>
      <c r="E58" s="92" t="s">
        <v>115</v>
      </c>
      <c r="F58" s="12" t="s">
        <v>113</v>
      </c>
      <c r="G58" s="12" t="s">
        <v>113</v>
      </c>
      <c r="H58" s="35">
        <v>0</v>
      </c>
      <c r="I58" s="13">
        <v>0</v>
      </c>
      <c r="J58" s="13">
        <v>0</v>
      </c>
      <c r="K58" s="13">
        <v>0</v>
      </c>
      <c r="L58" s="13">
        <v>0</v>
      </c>
      <c r="M58" s="19">
        <v>0</v>
      </c>
      <c r="N58" s="14">
        <v>0</v>
      </c>
      <c r="O58" s="13">
        <v>0</v>
      </c>
      <c r="P58" s="13">
        <v>0</v>
      </c>
      <c r="Q58" s="13">
        <v>0</v>
      </c>
      <c r="R58" s="13">
        <v>0</v>
      </c>
      <c r="S58" s="19">
        <v>0</v>
      </c>
      <c r="T58" s="38">
        <v>2</v>
      </c>
      <c r="U58" s="13">
        <v>0</v>
      </c>
      <c r="V58" s="37">
        <v>6</v>
      </c>
      <c r="W58" s="13">
        <v>0</v>
      </c>
      <c r="X58" s="13">
        <v>0</v>
      </c>
      <c r="Y58" s="13">
        <v>0</v>
      </c>
      <c r="Z58" s="121">
        <f t="shared" si="21"/>
        <v>2</v>
      </c>
      <c r="AA58" s="122">
        <f t="shared" si="22"/>
        <v>0</v>
      </c>
      <c r="AB58" s="17">
        <f t="shared" si="23"/>
        <v>6</v>
      </c>
    </row>
    <row r="59" spans="1:28" ht="42.95" customHeight="1" x14ac:dyDescent="0.15">
      <c r="A59" s="165"/>
      <c r="B59" s="161"/>
      <c r="C59" s="126" t="s">
        <v>169</v>
      </c>
      <c r="D59" s="127" t="s">
        <v>214</v>
      </c>
      <c r="E59" s="92" t="s">
        <v>115</v>
      </c>
      <c r="F59" s="12" t="s">
        <v>113</v>
      </c>
      <c r="G59" s="12" t="s">
        <v>113</v>
      </c>
      <c r="H59" s="35">
        <v>0</v>
      </c>
      <c r="I59" s="13">
        <v>0</v>
      </c>
      <c r="J59" s="13">
        <v>0</v>
      </c>
      <c r="K59" s="13">
        <v>0</v>
      </c>
      <c r="L59" s="13">
        <v>0</v>
      </c>
      <c r="M59" s="19">
        <v>0</v>
      </c>
      <c r="N59" s="14">
        <v>0</v>
      </c>
      <c r="O59" s="13">
        <v>0</v>
      </c>
      <c r="P59" s="13">
        <v>0</v>
      </c>
      <c r="Q59" s="13">
        <v>0</v>
      </c>
      <c r="R59" s="13">
        <v>0</v>
      </c>
      <c r="S59" s="19">
        <v>0</v>
      </c>
      <c r="T59" s="37">
        <v>3</v>
      </c>
      <c r="U59" s="37">
        <v>3</v>
      </c>
      <c r="V59" s="13">
        <v>0</v>
      </c>
      <c r="W59" s="37">
        <v>0</v>
      </c>
      <c r="X59" s="37">
        <v>0</v>
      </c>
      <c r="Y59" s="13">
        <v>0</v>
      </c>
      <c r="Z59" s="121">
        <f t="shared" si="21"/>
        <v>3</v>
      </c>
      <c r="AA59" s="122">
        <f t="shared" si="22"/>
        <v>3</v>
      </c>
      <c r="AB59" s="17">
        <f t="shared" si="23"/>
        <v>0</v>
      </c>
    </row>
    <row r="60" spans="1:28" ht="42.95" customHeight="1" x14ac:dyDescent="0.15">
      <c r="A60" s="165"/>
      <c r="B60" s="161"/>
      <c r="C60" s="126" t="s">
        <v>175</v>
      </c>
      <c r="D60" s="124" t="s">
        <v>219</v>
      </c>
      <c r="E60" s="92" t="s">
        <v>115</v>
      </c>
      <c r="F60" s="12" t="s">
        <v>113</v>
      </c>
      <c r="G60" s="12" t="s">
        <v>113</v>
      </c>
      <c r="H60" s="35">
        <v>0</v>
      </c>
      <c r="I60" s="13">
        <v>0</v>
      </c>
      <c r="J60" s="13">
        <v>0</v>
      </c>
      <c r="K60" s="13">
        <v>0</v>
      </c>
      <c r="L60" s="13">
        <v>0</v>
      </c>
      <c r="M60" s="19">
        <v>0</v>
      </c>
      <c r="N60" s="14">
        <v>0</v>
      </c>
      <c r="O60" s="13">
        <v>0</v>
      </c>
      <c r="P60" s="13">
        <v>0</v>
      </c>
      <c r="Q60" s="13">
        <v>0</v>
      </c>
      <c r="R60" s="13">
        <v>0</v>
      </c>
      <c r="S60" s="19">
        <v>0</v>
      </c>
      <c r="T60" s="37">
        <v>2</v>
      </c>
      <c r="U60" s="37">
        <v>2</v>
      </c>
      <c r="V60" s="13">
        <v>0</v>
      </c>
      <c r="W60" s="13">
        <v>0</v>
      </c>
      <c r="X60" s="13">
        <v>0</v>
      </c>
      <c r="Y60" s="13">
        <v>0</v>
      </c>
      <c r="Z60" s="121">
        <f>SUM(H60,K60,N60,Q60,T60,W60)</f>
        <v>2</v>
      </c>
      <c r="AA60" s="122">
        <f>SUM(I60,L60,O60,R60,U60,X60)</f>
        <v>2</v>
      </c>
      <c r="AB60" s="17">
        <f>SUM(J60,M60,P60,S60,V60,Y60)</f>
        <v>0</v>
      </c>
    </row>
    <row r="61" spans="1:28" ht="42.95" customHeight="1" x14ac:dyDescent="0.15">
      <c r="A61" s="165"/>
      <c r="B61" s="161"/>
      <c r="C61" s="126" t="s">
        <v>170</v>
      </c>
      <c r="D61" s="127" t="s">
        <v>215</v>
      </c>
      <c r="E61" s="92" t="s">
        <v>115</v>
      </c>
      <c r="F61" s="12" t="s">
        <v>113</v>
      </c>
      <c r="G61" s="12" t="s">
        <v>113</v>
      </c>
      <c r="H61" s="35">
        <v>0</v>
      </c>
      <c r="I61" s="13">
        <v>0</v>
      </c>
      <c r="J61" s="13">
        <v>0</v>
      </c>
      <c r="K61" s="13">
        <v>0</v>
      </c>
      <c r="L61" s="13">
        <v>0</v>
      </c>
      <c r="M61" s="19">
        <v>0</v>
      </c>
      <c r="N61" s="14">
        <v>0</v>
      </c>
      <c r="O61" s="13">
        <v>0</v>
      </c>
      <c r="P61" s="13">
        <v>0</v>
      </c>
      <c r="Q61" s="13">
        <v>0</v>
      </c>
      <c r="R61" s="13">
        <v>0</v>
      </c>
      <c r="S61" s="19">
        <v>0</v>
      </c>
      <c r="T61" s="14">
        <v>0</v>
      </c>
      <c r="U61" s="13">
        <v>0</v>
      </c>
      <c r="V61" s="13">
        <v>0</v>
      </c>
      <c r="W61" s="37">
        <v>1</v>
      </c>
      <c r="X61" s="37">
        <v>1</v>
      </c>
      <c r="Y61" s="13">
        <v>0</v>
      </c>
      <c r="Z61" s="121">
        <f t="shared" si="21"/>
        <v>1</v>
      </c>
      <c r="AA61" s="122">
        <f t="shared" si="22"/>
        <v>1</v>
      </c>
      <c r="AB61" s="17">
        <f t="shared" si="23"/>
        <v>0</v>
      </c>
    </row>
    <row r="62" spans="1:28" ht="42.95" customHeight="1" x14ac:dyDescent="0.15">
      <c r="A62" s="165"/>
      <c r="B62" s="161"/>
      <c r="C62" s="126" t="s">
        <v>171</v>
      </c>
      <c r="D62" s="127" t="s">
        <v>216</v>
      </c>
      <c r="E62" s="92" t="s">
        <v>115</v>
      </c>
      <c r="F62" s="12" t="s">
        <v>113</v>
      </c>
      <c r="G62" s="12" t="s">
        <v>113</v>
      </c>
      <c r="H62" s="35">
        <v>0</v>
      </c>
      <c r="I62" s="13">
        <v>0</v>
      </c>
      <c r="J62" s="13">
        <v>0</v>
      </c>
      <c r="K62" s="13">
        <v>0</v>
      </c>
      <c r="L62" s="13">
        <v>0</v>
      </c>
      <c r="M62" s="19">
        <v>0</v>
      </c>
      <c r="N62" s="14">
        <v>0</v>
      </c>
      <c r="O62" s="13">
        <v>0</v>
      </c>
      <c r="P62" s="13">
        <v>0</v>
      </c>
      <c r="Q62" s="13">
        <v>0</v>
      </c>
      <c r="R62" s="13">
        <v>0</v>
      </c>
      <c r="S62" s="19">
        <v>0</v>
      </c>
      <c r="T62" s="14">
        <v>0</v>
      </c>
      <c r="U62" s="13">
        <v>0</v>
      </c>
      <c r="V62" s="13">
        <v>0</v>
      </c>
      <c r="W62" s="37">
        <v>2</v>
      </c>
      <c r="X62" s="13">
        <v>0</v>
      </c>
      <c r="Y62" s="87">
        <v>6</v>
      </c>
      <c r="Z62" s="121">
        <f t="shared" si="21"/>
        <v>2</v>
      </c>
      <c r="AA62" s="122">
        <f t="shared" si="22"/>
        <v>0</v>
      </c>
      <c r="AB62" s="17">
        <f t="shared" si="23"/>
        <v>6</v>
      </c>
    </row>
    <row r="63" spans="1:28" ht="42.95" customHeight="1" x14ac:dyDescent="0.15">
      <c r="A63" s="165"/>
      <c r="B63" s="161"/>
      <c r="C63" s="126" t="s">
        <v>172</v>
      </c>
      <c r="D63" s="127" t="s">
        <v>217</v>
      </c>
      <c r="E63" s="92" t="s">
        <v>115</v>
      </c>
      <c r="F63" s="12" t="s">
        <v>113</v>
      </c>
      <c r="G63" s="12" t="s">
        <v>113</v>
      </c>
      <c r="H63" s="35">
        <v>0</v>
      </c>
      <c r="I63" s="13">
        <v>0</v>
      </c>
      <c r="J63" s="13">
        <v>0</v>
      </c>
      <c r="K63" s="13">
        <v>0</v>
      </c>
      <c r="L63" s="13">
        <v>0</v>
      </c>
      <c r="M63" s="19">
        <v>0</v>
      </c>
      <c r="N63" s="14">
        <v>0</v>
      </c>
      <c r="O63" s="13">
        <v>0</v>
      </c>
      <c r="P63" s="13">
        <v>0</v>
      </c>
      <c r="Q63" s="13">
        <v>0</v>
      </c>
      <c r="R63" s="13">
        <v>0</v>
      </c>
      <c r="S63" s="19">
        <v>0</v>
      </c>
      <c r="T63" s="14">
        <v>0</v>
      </c>
      <c r="U63" s="13">
        <v>0</v>
      </c>
      <c r="V63" s="13">
        <v>0</v>
      </c>
      <c r="W63" s="37">
        <v>2</v>
      </c>
      <c r="X63" s="13">
        <v>0</v>
      </c>
      <c r="Y63" s="87">
        <v>6</v>
      </c>
      <c r="Z63" s="121">
        <f t="shared" si="21"/>
        <v>2</v>
      </c>
      <c r="AA63" s="122">
        <f t="shared" si="22"/>
        <v>0</v>
      </c>
      <c r="AB63" s="17">
        <f t="shared" si="23"/>
        <v>6</v>
      </c>
    </row>
    <row r="64" spans="1:28" ht="54.75" customHeight="1" x14ac:dyDescent="0.15">
      <c r="A64" s="165"/>
      <c r="B64" s="161"/>
      <c r="C64" s="126" t="s">
        <v>173</v>
      </c>
      <c r="D64" s="126" t="s">
        <v>369</v>
      </c>
      <c r="E64" s="92" t="s">
        <v>115</v>
      </c>
      <c r="F64" s="12" t="s">
        <v>113</v>
      </c>
      <c r="G64" s="12" t="s">
        <v>113</v>
      </c>
      <c r="H64" s="35">
        <v>0</v>
      </c>
      <c r="I64" s="13">
        <v>0</v>
      </c>
      <c r="J64" s="13">
        <v>0</v>
      </c>
      <c r="K64" s="13">
        <v>0</v>
      </c>
      <c r="L64" s="13">
        <v>0</v>
      </c>
      <c r="M64" s="19">
        <v>0</v>
      </c>
      <c r="N64" s="14">
        <v>0</v>
      </c>
      <c r="O64" s="13">
        <v>0</v>
      </c>
      <c r="P64" s="13">
        <v>0</v>
      </c>
      <c r="Q64" s="13">
        <v>0</v>
      </c>
      <c r="R64" s="13">
        <v>0</v>
      </c>
      <c r="S64" s="19">
        <v>0</v>
      </c>
      <c r="T64" s="37">
        <v>2</v>
      </c>
      <c r="U64" s="13">
        <v>0</v>
      </c>
      <c r="V64" s="87">
        <v>6</v>
      </c>
      <c r="W64" s="37">
        <v>0</v>
      </c>
      <c r="X64" s="13">
        <v>0</v>
      </c>
      <c r="Y64" s="87">
        <v>0</v>
      </c>
      <c r="Z64" s="121">
        <v>2</v>
      </c>
      <c r="AA64" s="122">
        <v>0</v>
      </c>
      <c r="AB64" s="17">
        <v>6</v>
      </c>
    </row>
    <row r="65" spans="1:28" ht="42.95" customHeight="1" x14ac:dyDescent="0.15">
      <c r="A65" s="165"/>
      <c r="B65" s="163"/>
      <c r="C65" s="126" t="s">
        <v>174</v>
      </c>
      <c r="D65" s="128" t="s">
        <v>218</v>
      </c>
      <c r="E65" s="92" t="s">
        <v>115</v>
      </c>
      <c r="F65" s="12" t="s">
        <v>113</v>
      </c>
      <c r="G65" s="12" t="s">
        <v>113</v>
      </c>
      <c r="H65" s="35">
        <v>0</v>
      </c>
      <c r="I65" s="13">
        <v>0</v>
      </c>
      <c r="J65" s="13">
        <v>0</v>
      </c>
      <c r="K65" s="13">
        <v>0</v>
      </c>
      <c r="L65" s="13">
        <v>0</v>
      </c>
      <c r="M65" s="19">
        <v>0</v>
      </c>
      <c r="N65" s="14">
        <v>0</v>
      </c>
      <c r="O65" s="13">
        <v>0</v>
      </c>
      <c r="P65" s="13">
        <v>0</v>
      </c>
      <c r="Q65" s="13">
        <v>0</v>
      </c>
      <c r="R65" s="13">
        <v>0</v>
      </c>
      <c r="S65" s="19">
        <v>0</v>
      </c>
      <c r="T65" s="14">
        <v>0</v>
      </c>
      <c r="U65" s="13">
        <v>0</v>
      </c>
      <c r="V65" s="13">
        <v>0</v>
      </c>
      <c r="W65" s="34">
        <v>2</v>
      </c>
      <c r="X65" s="13">
        <v>0</v>
      </c>
      <c r="Y65" s="86">
        <v>4</v>
      </c>
      <c r="Z65" s="121">
        <f t="shared" si="21"/>
        <v>2</v>
      </c>
      <c r="AA65" s="122">
        <f t="shared" si="22"/>
        <v>0</v>
      </c>
      <c r="AB65" s="17">
        <f t="shared" si="23"/>
        <v>4</v>
      </c>
    </row>
    <row r="66" spans="1:28" ht="70.5" customHeight="1" x14ac:dyDescent="0.15">
      <c r="A66" s="165"/>
      <c r="B66" s="160" t="s">
        <v>10</v>
      </c>
      <c r="C66" s="126" t="s">
        <v>372</v>
      </c>
      <c r="D66" s="13" t="s">
        <v>373</v>
      </c>
      <c r="E66" s="92" t="s">
        <v>115</v>
      </c>
      <c r="F66" s="12" t="s">
        <v>113</v>
      </c>
      <c r="G66" s="12" t="s">
        <v>113</v>
      </c>
      <c r="H66" s="35">
        <v>0</v>
      </c>
      <c r="I66" s="13">
        <v>0</v>
      </c>
      <c r="J66" s="13">
        <v>0</v>
      </c>
      <c r="K66" s="13">
        <v>0</v>
      </c>
      <c r="L66" s="13">
        <v>0</v>
      </c>
      <c r="M66" s="19">
        <v>0</v>
      </c>
      <c r="N66" s="14">
        <v>0</v>
      </c>
      <c r="O66" s="13">
        <v>0</v>
      </c>
      <c r="P66" s="13">
        <v>0</v>
      </c>
      <c r="Q66" s="13">
        <v>2</v>
      </c>
      <c r="R66" s="13">
        <v>2</v>
      </c>
      <c r="S66" s="19">
        <v>0</v>
      </c>
      <c r="T66" s="14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21">
        <f t="shared" si="21"/>
        <v>2</v>
      </c>
      <c r="AA66" s="122">
        <f t="shared" si="22"/>
        <v>2</v>
      </c>
      <c r="AB66" s="17">
        <f t="shared" si="23"/>
        <v>0</v>
      </c>
    </row>
    <row r="67" spans="1:28" ht="63" customHeight="1" x14ac:dyDescent="0.15">
      <c r="A67" s="165"/>
      <c r="B67" s="161"/>
      <c r="C67" s="126" t="s">
        <v>371</v>
      </c>
      <c r="D67" s="140" t="s">
        <v>370</v>
      </c>
      <c r="E67" s="92" t="s">
        <v>115</v>
      </c>
      <c r="F67" s="12" t="s">
        <v>113</v>
      </c>
      <c r="G67" s="12" t="s">
        <v>113</v>
      </c>
      <c r="H67" s="35">
        <v>0</v>
      </c>
      <c r="I67" s="13">
        <v>0</v>
      </c>
      <c r="J67" s="13">
        <v>0</v>
      </c>
      <c r="K67" s="13">
        <v>0</v>
      </c>
      <c r="L67" s="13">
        <v>0</v>
      </c>
      <c r="M67" s="19">
        <v>0</v>
      </c>
      <c r="N67" s="14">
        <v>0</v>
      </c>
      <c r="O67" s="13">
        <v>0</v>
      </c>
      <c r="P67" s="13">
        <v>0</v>
      </c>
      <c r="Q67" s="34">
        <v>2</v>
      </c>
      <c r="R67" s="34">
        <v>2</v>
      </c>
      <c r="S67" s="19">
        <v>0</v>
      </c>
      <c r="T67" s="34">
        <v>0</v>
      </c>
      <c r="U67" s="34">
        <v>0</v>
      </c>
      <c r="V67" s="13">
        <v>0</v>
      </c>
      <c r="W67" s="13">
        <v>0</v>
      </c>
      <c r="X67" s="13">
        <v>0</v>
      </c>
      <c r="Y67" s="13">
        <v>0</v>
      </c>
      <c r="Z67" s="121">
        <f>SUM(H67,K67,N67,Q67,T67,W67)</f>
        <v>2</v>
      </c>
      <c r="AA67" s="122">
        <f>SUM(I67,L67,O67,R67,U67,X67)</f>
        <v>2</v>
      </c>
      <c r="AB67" s="17">
        <f>SUM(J67,M67,P67,S67,V67,Y67)</f>
        <v>0</v>
      </c>
    </row>
    <row r="68" spans="1:28" ht="63" customHeight="1" x14ac:dyDescent="0.15">
      <c r="A68" s="165"/>
      <c r="B68" s="161"/>
      <c r="C68" s="126" t="s">
        <v>158</v>
      </c>
      <c r="D68" s="126" t="s">
        <v>205</v>
      </c>
      <c r="E68" s="92" t="s">
        <v>115</v>
      </c>
      <c r="F68" s="12" t="s">
        <v>49</v>
      </c>
      <c r="G68" s="12" t="s">
        <v>49</v>
      </c>
      <c r="H68" s="35">
        <v>0</v>
      </c>
      <c r="I68" s="13">
        <v>0</v>
      </c>
      <c r="J68" s="13">
        <v>0</v>
      </c>
      <c r="K68" s="13">
        <v>0</v>
      </c>
      <c r="L68" s="13">
        <v>0</v>
      </c>
      <c r="M68" s="19">
        <v>0</v>
      </c>
      <c r="N68" s="14">
        <v>0</v>
      </c>
      <c r="O68" s="13">
        <v>0</v>
      </c>
      <c r="P68" s="13">
        <v>0</v>
      </c>
      <c r="Q68" s="13">
        <v>2</v>
      </c>
      <c r="R68" s="37">
        <v>2</v>
      </c>
      <c r="S68" s="19">
        <v>0</v>
      </c>
      <c r="T68" s="14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7">
        <f t="shared" si="21"/>
        <v>2</v>
      </c>
      <c r="AA68" s="138">
        <f t="shared" si="22"/>
        <v>2</v>
      </c>
      <c r="AB68" s="17">
        <f t="shared" si="23"/>
        <v>0</v>
      </c>
    </row>
    <row r="69" spans="1:28" ht="42.95" customHeight="1" x14ac:dyDescent="0.15">
      <c r="A69" s="165"/>
      <c r="B69" s="161"/>
      <c r="C69" s="126" t="s">
        <v>374</v>
      </c>
      <c r="D69" s="124" t="s">
        <v>375</v>
      </c>
      <c r="E69" s="92" t="s">
        <v>115</v>
      </c>
      <c r="F69" s="12" t="s">
        <v>113</v>
      </c>
      <c r="G69" s="12" t="s">
        <v>113</v>
      </c>
      <c r="H69" s="35">
        <v>0</v>
      </c>
      <c r="I69" s="13">
        <v>0</v>
      </c>
      <c r="J69" s="13">
        <v>0</v>
      </c>
      <c r="K69" s="13">
        <v>0</v>
      </c>
      <c r="L69" s="13">
        <v>0</v>
      </c>
      <c r="M69" s="19">
        <v>0</v>
      </c>
      <c r="N69" s="14">
        <v>0</v>
      </c>
      <c r="O69" s="13">
        <v>0</v>
      </c>
      <c r="P69" s="13">
        <v>0</v>
      </c>
      <c r="Q69" s="13">
        <v>0</v>
      </c>
      <c r="R69" s="13">
        <v>0</v>
      </c>
      <c r="S69" s="19">
        <v>0</v>
      </c>
      <c r="T69" s="14">
        <v>0</v>
      </c>
      <c r="U69" s="13">
        <v>0</v>
      </c>
      <c r="V69" s="13">
        <v>0</v>
      </c>
      <c r="W69" s="34">
        <v>2</v>
      </c>
      <c r="X69" s="34">
        <v>2</v>
      </c>
      <c r="Y69" s="13">
        <v>0</v>
      </c>
      <c r="Z69" s="121">
        <f>SUM(H69,K69,N69,Q69,T69,W69)</f>
        <v>2</v>
      </c>
      <c r="AA69" s="122">
        <f>SUM(I69,L69,O69,R69,U69,X69)</f>
        <v>2</v>
      </c>
      <c r="AB69" s="17">
        <f>SUM(J69,M69,P69,S69,V69,Y69)</f>
        <v>0</v>
      </c>
    </row>
    <row r="70" spans="1:28" ht="74.25" customHeight="1" x14ac:dyDescent="0.15">
      <c r="A70" s="165"/>
      <c r="B70" s="161"/>
      <c r="C70" s="126" t="s">
        <v>377</v>
      </c>
      <c r="D70" s="124" t="s">
        <v>376</v>
      </c>
      <c r="E70" s="92" t="s">
        <v>115</v>
      </c>
      <c r="F70" s="12" t="s">
        <v>113</v>
      </c>
      <c r="G70" s="12" t="s">
        <v>113</v>
      </c>
      <c r="H70" s="35">
        <v>0</v>
      </c>
      <c r="I70" s="13">
        <v>0</v>
      </c>
      <c r="J70" s="13">
        <v>0</v>
      </c>
      <c r="K70" s="13">
        <v>0</v>
      </c>
      <c r="L70" s="13">
        <v>0</v>
      </c>
      <c r="M70" s="19">
        <v>0</v>
      </c>
      <c r="N70" s="14">
        <v>0</v>
      </c>
      <c r="O70" s="13">
        <v>0</v>
      </c>
      <c r="P70" s="13">
        <v>0</v>
      </c>
      <c r="Q70" s="13">
        <v>0</v>
      </c>
      <c r="R70" s="13">
        <v>0</v>
      </c>
      <c r="S70" s="19">
        <v>0</v>
      </c>
      <c r="T70" s="14">
        <v>0</v>
      </c>
      <c r="U70" s="13">
        <v>0</v>
      </c>
      <c r="V70" s="13">
        <v>0</v>
      </c>
      <c r="W70" s="34">
        <v>2</v>
      </c>
      <c r="X70" s="34">
        <v>2</v>
      </c>
      <c r="Y70" s="13">
        <v>0</v>
      </c>
      <c r="Z70" s="121">
        <f t="shared" si="21"/>
        <v>2</v>
      </c>
      <c r="AA70" s="122">
        <f t="shared" si="22"/>
        <v>2</v>
      </c>
      <c r="AB70" s="17">
        <f t="shared" si="23"/>
        <v>0</v>
      </c>
    </row>
    <row r="71" spans="1:28" ht="16.5" customHeight="1" x14ac:dyDescent="0.15">
      <c r="A71" s="166"/>
      <c r="B71" s="54" t="s">
        <v>47</v>
      </c>
      <c r="C71" s="32"/>
      <c r="D71" s="119"/>
      <c r="E71" s="32"/>
      <c r="F71" s="32"/>
      <c r="G71" s="32"/>
      <c r="H71" s="57">
        <f t="shared" ref="H71:AB71" si="36">SUM(H28:H70)</f>
        <v>5</v>
      </c>
      <c r="I71" s="54">
        <f t="shared" si="36"/>
        <v>4</v>
      </c>
      <c r="J71" s="54">
        <f t="shared" si="36"/>
        <v>2</v>
      </c>
      <c r="K71" s="54">
        <f t="shared" si="36"/>
        <v>12</v>
      </c>
      <c r="L71" s="54">
        <f t="shared" si="36"/>
        <v>10</v>
      </c>
      <c r="M71" s="56">
        <f t="shared" si="36"/>
        <v>4</v>
      </c>
      <c r="N71" s="65">
        <f t="shared" si="36"/>
        <v>14</v>
      </c>
      <c r="O71" s="63">
        <f t="shared" si="36"/>
        <v>8</v>
      </c>
      <c r="P71" s="63">
        <f t="shared" si="36"/>
        <v>18</v>
      </c>
      <c r="Q71" s="63">
        <f t="shared" si="36"/>
        <v>23</v>
      </c>
      <c r="R71" s="63">
        <f t="shared" si="36"/>
        <v>17</v>
      </c>
      <c r="S71" s="73">
        <f t="shared" si="36"/>
        <v>18</v>
      </c>
      <c r="T71" s="55">
        <f t="shared" si="36"/>
        <v>21</v>
      </c>
      <c r="U71" s="54">
        <f t="shared" si="36"/>
        <v>15</v>
      </c>
      <c r="V71" s="54">
        <f t="shared" si="36"/>
        <v>18</v>
      </c>
      <c r="W71" s="54">
        <f t="shared" si="36"/>
        <v>15</v>
      </c>
      <c r="X71" s="54">
        <f t="shared" si="36"/>
        <v>7</v>
      </c>
      <c r="Y71" s="82">
        <f t="shared" si="36"/>
        <v>22</v>
      </c>
      <c r="Z71" s="95">
        <f t="shared" si="36"/>
        <v>90</v>
      </c>
      <c r="AA71" s="82">
        <f t="shared" si="36"/>
        <v>61</v>
      </c>
      <c r="AB71" s="56">
        <f t="shared" si="36"/>
        <v>82</v>
      </c>
    </row>
    <row r="72" spans="1:28" ht="16.5" customHeight="1" thickBot="1" x14ac:dyDescent="0.2">
      <c r="A72" s="156" t="s">
        <v>11</v>
      </c>
      <c r="B72" s="157"/>
      <c r="C72" s="157"/>
      <c r="D72" s="157"/>
      <c r="E72" s="157"/>
      <c r="F72" s="157"/>
      <c r="G72" s="157"/>
      <c r="H72" s="60">
        <f t="shared" ref="H72:Z72" si="37">SUM(H16,H21,H27,H71)</f>
        <v>22</v>
      </c>
      <c r="I72" s="61">
        <f t="shared" si="37"/>
        <v>21</v>
      </c>
      <c r="J72" s="61">
        <f t="shared" si="37"/>
        <v>2</v>
      </c>
      <c r="K72" s="61">
        <f t="shared" si="37"/>
        <v>24</v>
      </c>
      <c r="L72" s="61">
        <f t="shared" si="37"/>
        <v>21</v>
      </c>
      <c r="M72" s="22">
        <f t="shared" si="37"/>
        <v>4</v>
      </c>
      <c r="N72" s="67">
        <f t="shared" si="37"/>
        <v>24</v>
      </c>
      <c r="O72" s="68">
        <f t="shared" si="37"/>
        <v>18</v>
      </c>
      <c r="P72" s="68">
        <f t="shared" si="37"/>
        <v>18</v>
      </c>
      <c r="Q72" s="68">
        <f t="shared" si="37"/>
        <v>23</v>
      </c>
      <c r="R72" s="68">
        <f t="shared" si="37"/>
        <v>17</v>
      </c>
      <c r="S72" s="22">
        <f t="shared" si="37"/>
        <v>18</v>
      </c>
      <c r="T72" s="21">
        <f t="shared" si="37"/>
        <v>23</v>
      </c>
      <c r="U72" s="61">
        <f t="shared" si="37"/>
        <v>17</v>
      </c>
      <c r="V72" s="61">
        <f t="shared" si="37"/>
        <v>18</v>
      </c>
      <c r="W72" s="61">
        <f t="shared" si="37"/>
        <v>15</v>
      </c>
      <c r="X72" s="61">
        <f t="shared" si="37"/>
        <v>7</v>
      </c>
      <c r="Y72" s="85">
        <f t="shared" si="37"/>
        <v>22</v>
      </c>
      <c r="Z72" s="94">
        <f t="shared" si="37"/>
        <v>131</v>
      </c>
      <c r="AA72" s="85">
        <f>SUM(AA71,AA27,AA21,AA16)</f>
        <v>101</v>
      </c>
      <c r="AB72" s="22">
        <f>SUM(AB16,AB21,AB27,AB71)</f>
        <v>83</v>
      </c>
    </row>
    <row r="73" spans="1:28" ht="239.25" customHeight="1" x14ac:dyDescent="0.15">
      <c r="A73" s="149" t="s">
        <v>102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</row>
  </sheetData>
  <mergeCells count="29">
    <mergeCell ref="A1:G1"/>
    <mergeCell ref="H1:P1"/>
    <mergeCell ref="Q1:AB1"/>
    <mergeCell ref="A2:B4"/>
    <mergeCell ref="C2:C4"/>
    <mergeCell ref="D2:D4"/>
    <mergeCell ref="E2:E4"/>
    <mergeCell ref="F2:F4"/>
    <mergeCell ref="G2:G4"/>
    <mergeCell ref="H2:M2"/>
    <mergeCell ref="N2:S2"/>
    <mergeCell ref="Z2:AB3"/>
    <mergeCell ref="H3:J3"/>
    <mergeCell ref="K3:M3"/>
    <mergeCell ref="N3:P3"/>
    <mergeCell ref="Q3:S3"/>
    <mergeCell ref="T2:Y2"/>
    <mergeCell ref="T3:V3"/>
    <mergeCell ref="W3:Y3"/>
    <mergeCell ref="A73:AB73"/>
    <mergeCell ref="A5:A16"/>
    <mergeCell ref="B6:B15"/>
    <mergeCell ref="A17:A27"/>
    <mergeCell ref="B22:B26"/>
    <mergeCell ref="A72:G72"/>
    <mergeCell ref="B17:B20"/>
    <mergeCell ref="B66:B70"/>
    <mergeCell ref="B28:B65"/>
    <mergeCell ref="A28:A71"/>
  </mergeCells>
  <phoneticPr fontId="6" type="noConversion"/>
  <pageMargins left="0.25" right="0.25" top="0.75" bottom="0.75" header="0.3" footer="0.3"/>
  <pageSetup paperSize="9" scale="55" fitToHeight="0" orientation="portrait" r:id="rId1"/>
  <headerFooter>
    <oddHeader>&amp;C&amp;"맑은 고딕,굵게"&amp;20 2017~2018학년도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0"/>
  <sheetViews>
    <sheetView view="pageBreakPreview" topLeftCell="A103" zoomScale="115" zoomScaleNormal="90" zoomScaleSheetLayoutView="115" workbookViewId="0">
      <selection activeCell="I98" sqref="I98:K98"/>
    </sheetView>
  </sheetViews>
  <sheetFormatPr defaultRowHeight="16.5" x14ac:dyDescent="0.15"/>
  <cols>
    <col min="1" max="4" width="4.21875" style="3" customWidth="1"/>
    <col min="5" max="5" width="9.5546875" style="3" customWidth="1"/>
    <col min="6" max="9" width="6.5546875" style="3" customWidth="1"/>
    <col min="10" max="10" width="21.21875" style="3" customWidth="1"/>
    <col min="11" max="11" width="22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4" t="s">
        <v>116</v>
      </c>
      <c r="B1" s="4"/>
      <c r="C1" s="4"/>
      <c r="D1" s="4"/>
      <c r="E1" s="4"/>
      <c r="F1" s="4"/>
      <c r="G1" s="4"/>
      <c r="H1" s="216" t="s">
        <v>117</v>
      </c>
      <c r="I1" s="216"/>
      <c r="J1" s="216"/>
      <c r="K1" s="216"/>
      <c r="L1" s="136" t="s">
        <v>353</v>
      </c>
      <c r="N1" s="217"/>
      <c r="O1" s="217"/>
      <c r="P1" s="217"/>
      <c r="Q1" s="217"/>
      <c r="R1" s="217"/>
      <c r="S1" s="217"/>
      <c r="T1" s="75"/>
      <c r="U1" s="195"/>
      <c r="V1" s="195"/>
      <c r="W1" s="195"/>
      <c r="X1" s="195"/>
      <c r="Y1" s="195"/>
      <c r="Z1" s="195"/>
      <c r="AA1" s="195"/>
    </row>
    <row r="2" spans="1:27" x14ac:dyDescent="0.15">
      <c r="A2" s="196" t="s">
        <v>13</v>
      </c>
      <c r="B2" s="199" t="s">
        <v>14</v>
      </c>
      <c r="C2" s="202" t="s">
        <v>15</v>
      </c>
      <c r="D2" s="202" t="s">
        <v>16</v>
      </c>
      <c r="E2" s="202" t="s">
        <v>12</v>
      </c>
      <c r="F2" s="205" t="s">
        <v>30</v>
      </c>
      <c r="G2" s="206"/>
      <c r="H2" s="207"/>
      <c r="I2" s="199" t="s">
        <v>352</v>
      </c>
      <c r="J2" s="199"/>
      <c r="K2" s="199"/>
      <c r="L2" s="208" t="s">
        <v>17</v>
      </c>
    </row>
    <row r="3" spans="1:27" x14ac:dyDescent="0.15">
      <c r="A3" s="197"/>
      <c r="B3" s="200"/>
      <c r="C3" s="203"/>
      <c r="D3" s="203"/>
      <c r="E3" s="203"/>
      <c r="F3" s="211" t="s">
        <v>60</v>
      </c>
      <c r="G3" s="212"/>
      <c r="H3" s="213"/>
      <c r="I3" s="200" t="s">
        <v>60</v>
      </c>
      <c r="J3" s="200"/>
      <c r="K3" s="200"/>
      <c r="L3" s="209"/>
    </row>
    <row r="4" spans="1:27" x14ac:dyDescent="0.15">
      <c r="A4" s="197"/>
      <c r="B4" s="200"/>
      <c r="C4" s="203"/>
      <c r="D4" s="203"/>
      <c r="E4" s="203"/>
      <c r="F4" s="214" t="s">
        <v>6</v>
      </c>
      <c r="G4" s="211" t="s">
        <v>18</v>
      </c>
      <c r="H4" s="213"/>
      <c r="I4" s="200" t="s">
        <v>6</v>
      </c>
      <c r="J4" s="200" t="s">
        <v>18</v>
      </c>
      <c r="K4" s="200"/>
      <c r="L4" s="209"/>
    </row>
    <row r="5" spans="1:27" ht="17.25" thickBot="1" x14ac:dyDescent="0.2">
      <c r="A5" s="198"/>
      <c r="B5" s="201"/>
      <c r="C5" s="204"/>
      <c r="D5" s="204"/>
      <c r="E5" s="204"/>
      <c r="F5" s="215"/>
      <c r="G5" s="76" t="s">
        <v>7</v>
      </c>
      <c r="H5" s="76" t="s">
        <v>8</v>
      </c>
      <c r="I5" s="201"/>
      <c r="J5" s="76" t="s">
        <v>7</v>
      </c>
      <c r="K5" s="76" t="s">
        <v>8</v>
      </c>
      <c r="L5" s="210"/>
    </row>
    <row r="6" spans="1:27" x14ac:dyDescent="0.15">
      <c r="A6" s="218">
        <v>1</v>
      </c>
      <c r="B6" s="194">
        <v>1</v>
      </c>
      <c r="C6" s="220" t="s">
        <v>57</v>
      </c>
      <c r="D6" s="184" t="s">
        <v>19</v>
      </c>
      <c r="E6" s="184" t="s">
        <v>232</v>
      </c>
      <c r="F6" s="226"/>
      <c r="G6" s="227"/>
      <c r="H6" s="228"/>
      <c r="I6" s="184" t="s">
        <v>231</v>
      </c>
      <c r="J6" s="184"/>
      <c r="K6" s="184"/>
      <c r="L6" s="181" t="s">
        <v>359</v>
      </c>
    </row>
    <row r="7" spans="1:27" x14ac:dyDescent="0.15">
      <c r="A7" s="218"/>
      <c r="B7" s="194"/>
      <c r="C7" s="221"/>
      <c r="D7" s="180"/>
      <c r="E7" s="180"/>
      <c r="F7" s="74"/>
      <c r="G7" s="74"/>
      <c r="H7" s="74"/>
      <c r="I7" s="74">
        <v>2</v>
      </c>
      <c r="J7" s="74">
        <v>2</v>
      </c>
      <c r="K7" s="74">
        <v>0</v>
      </c>
      <c r="L7" s="182"/>
    </row>
    <row r="8" spans="1:27" x14ac:dyDescent="0.15">
      <c r="A8" s="218"/>
      <c r="B8" s="194"/>
      <c r="C8" s="221"/>
      <c r="D8" s="183" t="s">
        <v>22</v>
      </c>
      <c r="E8" s="183" t="s">
        <v>233</v>
      </c>
      <c r="F8" s="188"/>
      <c r="G8" s="189"/>
      <c r="H8" s="190"/>
      <c r="I8" s="188" t="s">
        <v>243</v>
      </c>
      <c r="J8" s="189"/>
      <c r="K8" s="190"/>
      <c r="L8" s="181" t="s">
        <v>359</v>
      </c>
    </row>
    <row r="9" spans="1:27" x14ac:dyDescent="0.15">
      <c r="A9" s="218"/>
      <c r="B9" s="194"/>
      <c r="C9" s="221"/>
      <c r="D9" s="194"/>
      <c r="E9" s="184"/>
      <c r="F9" s="135"/>
      <c r="G9" s="135"/>
      <c r="H9" s="135"/>
      <c r="I9" s="135">
        <v>2</v>
      </c>
      <c r="J9" s="135">
        <v>2</v>
      </c>
      <c r="K9" s="135">
        <v>0</v>
      </c>
      <c r="L9" s="182"/>
    </row>
    <row r="10" spans="1:27" x14ac:dyDescent="0.15">
      <c r="A10" s="218"/>
      <c r="B10" s="194"/>
      <c r="C10" s="221"/>
      <c r="D10" s="194"/>
      <c r="E10" s="183" t="s">
        <v>234</v>
      </c>
      <c r="F10" s="188"/>
      <c r="G10" s="189"/>
      <c r="H10" s="190"/>
      <c r="I10" s="188" t="s">
        <v>244</v>
      </c>
      <c r="J10" s="189"/>
      <c r="K10" s="190"/>
      <c r="L10" s="181" t="s">
        <v>359</v>
      </c>
    </row>
    <row r="11" spans="1:27" x14ac:dyDescent="0.15">
      <c r="A11" s="218"/>
      <c r="B11" s="194"/>
      <c r="C11" s="221"/>
      <c r="D11" s="194"/>
      <c r="E11" s="184"/>
      <c r="F11" s="135"/>
      <c r="G11" s="135"/>
      <c r="H11" s="135"/>
      <c r="I11" s="135">
        <v>2</v>
      </c>
      <c r="J11" s="135">
        <v>2</v>
      </c>
      <c r="K11" s="135">
        <v>0</v>
      </c>
      <c r="L11" s="182"/>
    </row>
    <row r="12" spans="1:27" x14ac:dyDescent="0.15">
      <c r="A12" s="218"/>
      <c r="B12" s="194"/>
      <c r="C12" s="221"/>
      <c r="D12" s="194"/>
      <c r="E12" s="183" t="s">
        <v>235</v>
      </c>
      <c r="F12" s="188"/>
      <c r="G12" s="189"/>
      <c r="H12" s="190"/>
      <c r="I12" s="188" t="s">
        <v>245</v>
      </c>
      <c r="J12" s="189"/>
      <c r="K12" s="190"/>
      <c r="L12" s="181" t="s">
        <v>359</v>
      </c>
    </row>
    <row r="13" spans="1:27" x14ac:dyDescent="0.15">
      <c r="A13" s="218"/>
      <c r="B13" s="194"/>
      <c r="C13" s="221"/>
      <c r="D13" s="194"/>
      <c r="E13" s="184"/>
      <c r="F13" s="135"/>
      <c r="G13" s="135"/>
      <c r="H13" s="135"/>
      <c r="I13" s="135">
        <v>2</v>
      </c>
      <c r="J13" s="135">
        <v>2</v>
      </c>
      <c r="K13" s="135">
        <v>0</v>
      </c>
      <c r="L13" s="182"/>
    </row>
    <row r="14" spans="1:27" x14ac:dyDescent="0.15">
      <c r="A14" s="218"/>
      <c r="B14" s="194"/>
      <c r="C14" s="221"/>
      <c r="D14" s="194"/>
      <c r="E14" s="183" t="s">
        <v>236</v>
      </c>
      <c r="F14" s="188"/>
      <c r="G14" s="189"/>
      <c r="H14" s="190"/>
      <c r="I14" s="188" t="s">
        <v>246</v>
      </c>
      <c r="J14" s="189"/>
      <c r="K14" s="190"/>
      <c r="L14" s="181" t="s">
        <v>359</v>
      </c>
    </row>
    <row r="15" spans="1:27" x14ac:dyDescent="0.15">
      <c r="A15" s="218"/>
      <c r="B15" s="194"/>
      <c r="C15" s="221"/>
      <c r="D15" s="194"/>
      <c r="E15" s="184"/>
      <c r="F15" s="135"/>
      <c r="G15" s="135"/>
      <c r="H15" s="135"/>
      <c r="I15" s="135">
        <v>2</v>
      </c>
      <c r="J15" s="135">
        <v>2</v>
      </c>
      <c r="K15" s="135">
        <v>0</v>
      </c>
      <c r="L15" s="182"/>
    </row>
    <row r="16" spans="1:27" x14ac:dyDescent="0.15">
      <c r="A16" s="218"/>
      <c r="B16" s="194"/>
      <c r="C16" s="222" t="s">
        <v>41</v>
      </c>
      <c r="D16" s="223"/>
      <c r="E16" s="223"/>
      <c r="F16" s="108"/>
      <c r="G16" s="108"/>
      <c r="H16" s="108"/>
      <c r="I16" s="108">
        <f>SUM(I7,I9,I11,I13,I15)</f>
        <v>10</v>
      </c>
      <c r="J16" s="108">
        <f>SUM(J7,J9,J11,J13,J15)</f>
        <v>10</v>
      </c>
      <c r="K16" s="108">
        <f>SUM(K7,K9,K11,K13,K15)</f>
        <v>0</v>
      </c>
      <c r="L16" s="109"/>
    </row>
    <row r="17" spans="1:12" x14ac:dyDescent="0.15">
      <c r="A17" s="218"/>
      <c r="B17" s="194"/>
      <c r="C17" s="224" t="s">
        <v>358</v>
      </c>
      <c r="D17" s="191" t="s">
        <v>255</v>
      </c>
      <c r="E17" s="180" t="s">
        <v>349</v>
      </c>
      <c r="F17" s="188"/>
      <c r="G17" s="189"/>
      <c r="H17" s="190"/>
      <c r="I17" s="188" t="s">
        <v>253</v>
      </c>
      <c r="J17" s="189"/>
      <c r="K17" s="190"/>
      <c r="L17" s="181" t="s">
        <v>359</v>
      </c>
    </row>
    <row r="18" spans="1:12" x14ac:dyDescent="0.15">
      <c r="A18" s="218"/>
      <c r="B18" s="194"/>
      <c r="C18" s="220"/>
      <c r="D18" s="180"/>
      <c r="E18" s="180"/>
      <c r="F18" s="5"/>
      <c r="G18" s="5"/>
      <c r="H18" s="5"/>
      <c r="I18" s="5">
        <v>2</v>
      </c>
      <c r="J18" s="5">
        <v>2</v>
      </c>
      <c r="K18" s="5">
        <v>0</v>
      </c>
      <c r="L18" s="182"/>
    </row>
    <row r="19" spans="1:12" ht="16.5" customHeight="1" x14ac:dyDescent="0.15">
      <c r="A19" s="218"/>
      <c r="B19" s="194"/>
      <c r="C19" s="220"/>
      <c r="D19" s="187" t="s">
        <v>256</v>
      </c>
      <c r="E19" s="180" t="s">
        <v>350</v>
      </c>
      <c r="F19" s="177"/>
      <c r="G19" s="178"/>
      <c r="H19" s="179"/>
      <c r="I19" s="180" t="s">
        <v>257</v>
      </c>
      <c r="J19" s="180"/>
      <c r="K19" s="180"/>
      <c r="L19" s="181" t="s">
        <v>359</v>
      </c>
    </row>
    <row r="20" spans="1:12" x14ac:dyDescent="0.15">
      <c r="A20" s="218"/>
      <c r="B20" s="194"/>
      <c r="C20" s="220"/>
      <c r="D20" s="192"/>
      <c r="E20" s="180"/>
      <c r="F20" s="134"/>
      <c r="G20" s="134"/>
      <c r="H20" s="134"/>
      <c r="I20" s="134">
        <v>3</v>
      </c>
      <c r="J20" s="134">
        <v>3</v>
      </c>
      <c r="K20" s="134">
        <v>0</v>
      </c>
      <c r="L20" s="182"/>
    </row>
    <row r="21" spans="1:12" x14ac:dyDescent="0.15">
      <c r="A21" s="218"/>
      <c r="B21" s="194"/>
      <c r="C21" s="220"/>
      <c r="D21" s="192"/>
      <c r="E21" s="180" t="s">
        <v>351</v>
      </c>
      <c r="F21" s="177"/>
      <c r="G21" s="178"/>
      <c r="H21" s="179"/>
      <c r="I21" s="180" t="s">
        <v>258</v>
      </c>
      <c r="J21" s="180"/>
      <c r="K21" s="180"/>
      <c r="L21" s="181" t="s">
        <v>359</v>
      </c>
    </row>
    <row r="22" spans="1:12" x14ac:dyDescent="0.15">
      <c r="A22" s="218"/>
      <c r="B22" s="194"/>
      <c r="C22" s="220"/>
      <c r="D22" s="193"/>
      <c r="E22" s="180"/>
      <c r="F22" s="134"/>
      <c r="G22" s="134"/>
      <c r="H22" s="134"/>
      <c r="I22" s="134">
        <v>2</v>
      </c>
      <c r="J22" s="134">
        <v>2</v>
      </c>
      <c r="K22" s="134">
        <v>0</v>
      </c>
      <c r="L22" s="182"/>
    </row>
    <row r="23" spans="1:12" x14ac:dyDescent="0.15">
      <c r="A23" s="218"/>
      <c r="B23" s="194"/>
      <c r="C23" s="222" t="s">
        <v>361</v>
      </c>
      <c r="D23" s="223"/>
      <c r="E23" s="223"/>
      <c r="F23" s="108"/>
      <c r="G23" s="108"/>
      <c r="H23" s="108"/>
      <c r="I23" s="108">
        <f>SUM(I18,I20,I22)</f>
        <v>7</v>
      </c>
      <c r="J23" s="108">
        <f>SUM(J18,J20,J22)</f>
        <v>7</v>
      </c>
      <c r="K23" s="108">
        <f>SUM(K18,K20,K22)</f>
        <v>0</v>
      </c>
      <c r="L23" s="109"/>
    </row>
    <row r="24" spans="1:12" x14ac:dyDescent="0.15">
      <c r="A24" s="218"/>
      <c r="B24" s="194"/>
      <c r="C24" s="224" t="s">
        <v>58</v>
      </c>
      <c r="D24" s="183" t="s">
        <v>42</v>
      </c>
      <c r="E24" s="183" t="s">
        <v>338</v>
      </c>
      <c r="F24" s="177"/>
      <c r="G24" s="178"/>
      <c r="H24" s="179"/>
      <c r="I24" s="180" t="s">
        <v>259</v>
      </c>
      <c r="J24" s="180"/>
      <c r="K24" s="180"/>
      <c r="L24" s="181" t="s">
        <v>359</v>
      </c>
    </row>
    <row r="25" spans="1:12" x14ac:dyDescent="0.15">
      <c r="A25" s="218"/>
      <c r="B25" s="194"/>
      <c r="C25" s="220"/>
      <c r="D25" s="194"/>
      <c r="E25" s="184"/>
      <c r="F25" s="74"/>
      <c r="G25" s="74"/>
      <c r="H25" s="74"/>
      <c r="I25" s="74">
        <v>2</v>
      </c>
      <c r="J25" s="74">
        <v>2</v>
      </c>
      <c r="K25" s="74">
        <v>0</v>
      </c>
      <c r="L25" s="182"/>
    </row>
    <row r="26" spans="1:12" x14ac:dyDescent="0.15">
      <c r="A26" s="218"/>
      <c r="B26" s="194"/>
      <c r="C26" s="220"/>
      <c r="D26" s="194"/>
      <c r="E26" s="183" t="s">
        <v>337</v>
      </c>
      <c r="F26" s="177"/>
      <c r="G26" s="178"/>
      <c r="H26" s="179"/>
      <c r="I26" s="180" t="s">
        <v>260</v>
      </c>
      <c r="J26" s="180"/>
      <c r="K26" s="180"/>
      <c r="L26" s="181" t="s">
        <v>359</v>
      </c>
    </row>
    <row r="27" spans="1:12" x14ac:dyDescent="0.15">
      <c r="A27" s="218"/>
      <c r="B27" s="194"/>
      <c r="C27" s="220"/>
      <c r="D27" s="194"/>
      <c r="E27" s="184"/>
      <c r="F27" s="134"/>
      <c r="G27" s="134"/>
      <c r="H27" s="134"/>
      <c r="I27" s="134">
        <v>2</v>
      </c>
      <c r="J27" s="134">
        <v>2</v>
      </c>
      <c r="K27" s="134">
        <v>0</v>
      </c>
      <c r="L27" s="182"/>
    </row>
    <row r="28" spans="1:12" x14ac:dyDescent="0.15">
      <c r="A28" s="218"/>
      <c r="B28" s="194"/>
      <c r="C28" s="220"/>
      <c r="D28" s="194"/>
      <c r="E28" s="183" t="s">
        <v>336</v>
      </c>
      <c r="F28" s="177"/>
      <c r="G28" s="178"/>
      <c r="H28" s="179"/>
      <c r="I28" s="180" t="s">
        <v>261</v>
      </c>
      <c r="J28" s="180"/>
      <c r="K28" s="180"/>
      <c r="L28" s="181" t="s">
        <v>359</v>
      </c>
    </row>
    <row r="29" spans="1:12" x14ac:dyDescent="0.15">
      <c r="A29" s="218"/>
      <c r="B29" s="194"/>
      <c r="C29" s="220"/>
      <c r="D29" s="184"/>
      <c r="E29" s="184"/>
      <c r="F29" s="134"/>
      <c r="G29" s="134"/>
      <c r="H29" s="134"/>
      <c r="I29" s="134">
        <v>1</v>
      </c>
      <c r="J29" s="134">
        <v>0</v>
      </c>
      <c r="K29" s="134">
        <v>2</v>
      </c>
      <c r="L29" s="182"/>
    </row>
    <row r="30" spans="1:12" x14ac:dyDescent="0.15">
      <c r="A30" s="218"/>
      <c r="B30" s="194"/>
      <c r="C30" s="222" t="s">
        <v>43</v>
      </c>
      <c r="D30" s="223"/>
      <c r="E30" s="223"/>
      <c r="F30" s="108"/>
      <c r="G30" s="108"/>
      <c r="H30" s="108"/>
      <c r="I30" s="108">
        <f>SUM(I25,I27,I29)</f>
        <v>5</v>
      </c>
      <c r="J30" s="108">
        <f>SUM(J25,J27,J29)</f>
        <v>4</v>
      </c>
      <c r="K30" s="108">
        <f>SUM(K25,K27,K29)</f>
        <v>2</v>
      </c>
      <c r="L30" s="109"/>
    </row>
    <row r="31" spans="1:12" x14ac:dyDescent="0.15">
      <c r="A31" s="218"/>
      <c r="B31" s="225" t="s">
        <v>44</v>
      </c>
      <c r="C31" s="225"/>
      <c r="D31" s="225"/>
      <c r="E31" s="225"/>
      <c r="F31" s="107"/>
      <c r="G31" s="107"/>
      <c r="H31" s="107"/>
      <c r="I31" s="107">
        <f>SUM(I16,I23,I30)</f>
        <v>22</v>
      </c>
      <c r="J31" s="107">
        <f>SUM(J16,J23,J30)</f>
        <v>21</v>
      </c>
      <c r="K31" s="107">
        <f>SUM(K16,K23,K30)</f>
        <v>2</v>
      </c>
      <c r="L31" s="112"/>
    </row>
    <row r="32" spans="1:12" x14ac:dyDescent="0.15">
      <c r="A32" s="218"/>
      <c r="B32" s="183">
        <v>2</v>
      </c>
      <c r="C32" s="187" t="s">
        <v>57</v>
      </c>
      <c r="D32" s="183" t="s">
        <v>20</v>
      </c>
      <c r="E32" s="180" t="s">
        <v>237</v>
      </c>
      <c r="F32" s="177"/>
      <c r="G32" s="178"/>
      <c r="H32" s="179"/>
      <c r="I32" s="180" t="s">
        <v>247</v>
      </c>
      <c r="J32" s="180"/>
      <c r="K32" s="180"/>
      <c r="L32" s="181" t="s">
        <v>359</v>
      </c>
    </row>
    <row r="33" spans="1:12" x14ac:dyDescent="0.15">
      <c r="A33" s="218"/>
      <c r="B33" s="194"/>
      <c r="C33" s="192"/>
      <c r="D33" s="194"/>
      <c r="E33" s="180"/>
      <c r="F33" s="74"/>
      <c r="G33" s="74"/>
      <c r="H33" s="74"/>
      <c r="I33" s="74">
        <v>2</v>
      </c>
      <c r="J33" s="74">
        <v>2</v>
      </c>
      <c r="K33" s="74">
        <v>0</v>
      </c>
      <c r="L33" s="182"/>
    </row>
    <row r="34" spans="1:12" x14ac:dyDescent="0.15">
      <c r="A34" s="218"/>
      <c r="B34" s="194"/>
      <c r="C34" s="192"/>
      <c r="D34" s="194"/>
      <c r="E34" s="180" t="s">
        <v>238</v>
      </c>
      <c r="F34" s="177"/>
      <c r="G34" s="178"/>
      <c r="H34" s="179"/>
      <c r="I34" s="180" t="s">
        <v>248</v>
      </c>
      <c r="J34" s="180"/>
      <c r="K34" s="180"/>
      <c r="L34" s="181" t="s">
        <v>359</v>
      </c>
    </row>
    <row r="35" spans="1:12" x14ac:dyDescent="0.15">
      <c r="A35" s="218"/>
      <c r="B35" s="194"/>
      <c r="C35" s="192"/>
      <c r="D35" s="194"/>
      <c r="E35" s="180"/>
      <c r="F35" s="134"/>
      <c r="G35" s="134"/>
      <c r="H35" s="134"/>
      <c r="I35" s="134">
        <v>2</v>
      </c>
      <c r="J35" s="134">
        <v>2</v>
      </c>
      <c r="K35" s="134">
        <v>0</v>
      </c>
      <c r="L35" s="182"/>
    </row>
    <row r="36" spans="1:12" x14ac:dyDescent="0.15">
      <c r="A36" s="218"/>
      <c r="B36" s="194"/>
      <c r="C36" s="192"/>
      <c r="D36" s="194"/>
      <c r="E36" s="180" t="s">
        <v>239</v>
      </c>
      <c r="F36" s="177"/>
      <c r="G36" s="178"/>
      <c r="H36" s="179"/>
      <c r="I36" s="180" t="s">
        <v>249</v>
      </c>
      <c r="J36" s="180"/>
      <c r="K36" s="180"/>
      <c r="L36" s="181" t="s">
        <v>359</v>
      </c>
    </row>
    <row r="37" spans="1:12" x14ac:dyDescent="0.15">
      <c r="A37" s="218"/>
      <c r="B37" s="194"/>
      <c r="C37" s="192"/>
      <c r="D37" s="184"/>
      <c r="E37" s="180"/>
      <c r="F37" s="134"/>
      <c r="G37" s="134"/>
      <c r="H37" s="134"/>
      <c r="I37" s="134">
        <v>1</v>
      </c>
      <c r="J37" s="134">
        <v>0</v>
      </c>
      <c r="K37" s="134" t="s">
        <v>354</v>
      </c>
      <c r="L37" s="182"/>
    </row>
    <row r="38" spans="1:12" x14ac:dyDescent="0.15">
      <c r="A38" s="218"/>
      <c r="B38" s="194"/>
      <c r="C38" s="223" t="s">
        <v>41</v>
      </c>
      <c r="D38" s="223"/>
      <c r="E38" s="223"/>
      <c r="F38" s="108"/>
      <c r="G38" s="108"/>
      <c r="H38" s="108"/>
      <c r="I38" s="108">
        <f>SUM(I33,I35,I37)</f>
        <v>5</v>
      </c>
      <c r="J38" s="108">
        <f>SUM(J33,J35,J37)</f>
        <v>4</v>
      </c>
      <c r="K38" s="108">
        <v>1</v>
      </c>
      <c r="L38" s="110"/>
    </row>
    <row r="39" spans="1:12" ht="16.5" customHeight="1" x14ac:dyDescent="0.15">
      <c r="A39" s="218"/>
      <c r="B39" s="194"/>
      <c r="C39" s="187" t="s">
        <v>358</v>
      </c>
      <c r="D39" s="187" t="s">
        <v>255</v>
      </c>
      <c r="E39" s="180" t="s">
        <v>346</v>
      </c>
      <c r="F39" s="188"/>
      <c r="G39" s="189"/>
      <c r="H39" s="190"/>
      <c r="I39" s="188" t="s">
        <v>254</v>
      </c>
      <c r="J39" s="189"/>
      <c r="K39" s="190"/>
      <c r="L39" s="181" t="s">
        <v>359</v>
      </c>
    </row>
    <row r="40" spans="1:12" x14ac:dyDescent="0.15">
      <c r="A40" s="218"/>
      <c r="B40" s="194"/>
      <c r="C40" s="194"/>
      <c r="D40" s="192"/>
      <c r="E40" s="180"/>
      <c r="F40" s="5"/>
      <c r="G40" s="5"/>
      <c r="H40" s="5"/>
      <c r="I40" s="5">
        <v>2</v>
      </c>
      <c r="J40" s="5">
        <v>2</v>
      </c>
      <c r="K40" s="5">
        <v>0</v>
      </c>
      <c r="L40" s="182"/>
    </row>
    <row r="41" spans="1:12" x14ac:dyDescent="0.15">
      <c r="A41" s="218"/>
      <c r="B41" s="194"/>
      <c r="C41" s="194"/>
      <c r="D41" s="192"/>
      <c r="E41" s="180" t="s">
        <v>344</v>
      </c>
      <c r="F41" s="188"/>
      <c r="G41" s="189"/>
      <c r="H41" s="190"/>
      <c r="I41" s="188" t="s">
        <v>262</v>
      </c>
      <c r="J41" s="189"/>
      <c r="K41" s="190"/>
      <c r="L41" s="181" t="s">
        <v>359</v>
      </c>
    </row>
    <row r="42" spans="1:12" x14ac:dyDescent="0.15">
      <c r="A42" s="218"/>
      <c r="B42" s="194"/>
      <c r="C42" s="194"/>
      <c r="D42" s="193"/>
      <c r="E42" s="180"/>
      <c r="F42" s="135"/>
      <c r="G42" s="135"/>
      <c r="H42" s="135"/>
      <c r="I42" s="135">
        <v>2</v>
      </c>
      <c r="J42" s="135">
        <v>2</v>
      </c>
      <c r="K42" s="135">
        <v>0</v>
      </c>
      <c r="L42" s="182"/>
    </row>
    <row r="43" spans="1:12" x14ac:dyDescent="0.15">
      <c r="A43" s="218"/>
      <c r="B43" s="194"/>
      <c r="C43" s="194"/>
      <c r="D43" s="191" t="s">
        <v>256</v>
      </c>
      <c r="E43" s="180" t="s">
        <v>343</v>
      </c>
      <c r="F43" s="188"/>
      <c r="G43" s="189"/>
      <c r="H43" s="190"/>
      <c r="I43" s="188" t="s">
        <v>263</v>
      </c>
      <c r="J43" s="189"/>
      <c r="K43" s="190"/>
      <c r="L43" s="181" t="s">
        <v>359</v>
      </c>
    </row>
    <row r="44" spans="1:12" x14ac:dyDescent="0.15">
      <c r="A44" s="218"/>
      <c r="B44" s="194"/>
      <c r="C44" s="194"/>
      <c r="D44" s="180"/>
      <c r="E44" s="180"/>
      <c r="F44" s="135"/>
      <c r="G44" s="135"/>
      <c r="H44" s="135"/>
      <c r="I44" s="135">
        <v>3</v>
      </c>
      <c r="J44" s="135">
        <v>3</v>
      </c>
      <c r="K44" s="135">
        <v>0</v>
      </c>
      <c r="L44" s="182"/>
    </row>
    <row r="45" spans="1:12" x14ac:dyDescent="0.15">
      <c r="A45" s="218"/>
      <c r="B45" s="194"/>
      <c r="C45" s="223" t="s">
        <v>361</v>
      </c>
      <c r="D45" s="223"/>
      <c r="E45" s="223"/>
      <c r="F45" s="108"/>
      <c r="G45" s="108"/>
      <c r="H45" s="108"/>
      <c r="I45" s="108">
        <f>SUM(I40,I42,I44)</f>
        <v>7</v>
      </c>
      <c r="J45" s="108">
        <f>SUM(J40,J42,J44)</f>
        <v>7</v>
      </c>
      <c r="K45" s="108">
        <f>SUM(K40,K42,K44)</f>
        <v>0</v>
      </c>
      <c r="L45" s="110"/>
    </row>
    <row r="46" spans="1:12" x14ac:dyDescent="0.15">
      <c r="A46" s="218"/>
      <c r="B46" s="194"/>
      <c r="C46" s="187" t="s">
        <v>58</v>
      </c>
      <c r="D46" s="183" t="s">
        <v>42</v>
      </c>
      <c r="E46" s="183" t="s">
        <v>335</v>
      </c>
      <c r="F46" s="177"/>
      <c r="G46" s="178"/>
      <c r="H46" s="179"/>
      <c r="I46" s="180" t="s">
        <v>264</v>
      </c>
      <c r="J46" s="180"/>
      <c r="K46" s="180"/>
      <c r="L46" s="181" t="s">
        <v>359</v>
      </c>
    </row>
    <row r="47" spans="1:12" x14ac:dyDescent="0.15">
      <c r="A47" s="218"/>
      <c r="B47" s="194"/>
      <c r="C47" s="194"/>
      <c r="D47" s="194"/>
      <c r="E47" s="184"/>
      <c r="F47" s="74"/>
      <c r="G47" s="74"/>
      <c r="H47" s="74"/>
      <c r="I47" s="74">
        <v>2</v>
      </c>
      <c r="J47" s="74">
        <v>2</v>
      </c>
      <c r="K47" s="74">
        <v>0</v>
      </c>
      <c r="L47" s="182"/>
    </row>
    <row r="48" spans="1:12" x14ac:dyDescent="0.15">
      <c r="A48" s="218"/>
      <c r="B48" s="194"/>
      <c r="C48" s="194"/>
      <c r="D48" s="194"/>
      <c r="E48" s="183" t="s">
        <v>334</v>
      </c>
      <c r="F48" s="177"/>
      <c r="G48" s="178"/>
      <c r="H48" s="179"/>
      <c r="I48" s="180" t="s">
        <v>265</v>
      </c>
      <c r="J48" s="180"/>
      <c r="K48" s="180"/>
      <c r="L48" s="181" t="s">
        <v>359</v>
      </c>
    </row>
    <row r="49" spans="1:12" x14ac:dyDescent="0.15">
      <c r="A49" s="218"/>
      <c r="B49" s="194"/>
      <c r="C49" s="194"/>
      <c r="D49" s="194"/>
      <c r="E49" s="184"/>
      <c r="F49" s="134"/>
      <c r="G49" s="134"/>
      <c r="H49" s="134"/>
      <c r="I49" s="134">
        <v>1</v>
      </c>
      <c r="J49" s="134">
        <v>0</v>
      </c>
      <c r="K49" s="134">
        <v>2</v>
      </c>
      <c r="L49" s="182"/>
    </row>
    <row r="50" spans="1:12" x14ac:dyDescent="0.15">
      <c r="A50" s="218"/>
      <c r="B50" s="194"/>
      <c r="C50" s="194"/>
      <c r="D50" s="194"/>
      <c r="E50" s="183" t="s">
        <v>333</v>
      </c>
      <c r="F50" s="177"/>
      <c r="G50" s="178"/>
      <c r="H50" s="179"/>
      <c r="I50" s="180" t="s">
        <v>266</v>
      </c>
      <c r="J50" s="180"/>
      <c r="K50" s="180"/>
      <c r="L50" s="181" t="s">
        <v>359</v>
      </c>
    </row>
    <row r="51" spans="1:12" x14ac:dyDescent="0.15">
      <c r="A51" s="218"/>
      <c r="B51" s="194"/>
      <c r="C51" s="194"/>
      <c r="D51" s="194"/>
      <c r="E51" s="184"/>
      <c r="F51" s="134"/>
      <c r="G51" s="134"/>
      <c r="H51" s="134"/>
      <c r="I51" s="134">
        <v>3</v>
      </c>
      <c r="J51" s="134">
        <v>3</v>
      </c>
      <c r="K51" s="134">
        <v>0</v>
      </c>
      <c r="L51" s="182"/>
    </row>
    <row r="52" spans="1:12" x14ac:dyDescent="0.15">
      <c r="A52" s="218"/>
      <c r="B52" s="194"/>
      <c r="C52" s="194"/>
      <c r="D52" s="194"/>
      <c r="E52" s="183" t="s">
        <v>332</v>
      </c>
      <c r="F52" s="177"/>
      <c r="G52" s="178"/>
      <c r="H52" s="179"/>
      <c r="I52" s="180" t="s">
        <v>267</v>
      </c>
      <c r="J52" s="180"/>
      <c r="K52" s="180"/>
      <c r="L52" s="181" t="s">
        <v>359</v>
      </c>
    </row>
    <row r="53" spans="1:12" x14ac:dyDescent="0.15">
      <c r="A53" s="218"/>
      <c r="B53" s="194"/>
      <c r="C53" s="194"/>
      <c r="D53" s="194"/>
      <c r="E53" s="184"/>
      <c r="F53" s="134"/>
      <c r="G53" s="134"/>
      <c r="H53" s="134"/>
      <c r="I53" s="134">
        <v>2</v>
      </c>
      <c r="J53" s="134">
        <v>2</v>
      </c>
      <c r="K53" s="134">
        <v>0</v>
      </c>
      <c r="L53" s="182"/>
    </row>
    <row r="54" spans="1:12" x14ac:dyDescent="0.15">
      <c r="A54" s="218"/>
      <c r="B54" s="194"/>
      <c r="C54" s="194"/>
      <c r="D54" s="194"/>
      <c r="E54" s="183" t="s">
        <v>331</v>
      </c>
      <c r="F54" s="177"/>
      <c r="G54" s="178"/>
      <c r="H54" s="179"/>
      <c r="I54" s="180" t="s">
        <v>268</v>
      </c>
      <c r="J54" s="180"/>
      <c r="K54" s="180"/>
      <c r="L54" s="181" t="s">
        <v>359</v>
      </c>
    </row>
    <row r="55" spans="1:12" x14ac:dyDescent="0.15">
      <c r="A55" s="218"/>
      <c r="B55" s="194"/>
      <c r="C55" s="194"/>
      <c r="D55" s="194"/>
      <c r="E55" s="184"/>
      <c r="F55" s="134"/>
      <c r="G55" s="134"/>
      <c r="H55" s="134"/>
      <c r="I55" s="134">
        <v>2</v>
      </c>
      <c r="J55" s="134">
        <v>2</v>
      </c>
      <c r="K55" s="134">
        <v>0</v>
      </c>
      <c r="L55" s="182"/>
    </row>
    <row r="56" spans="1:12" x14ac:dyDescent="0.15">
      <c r="A56" s="218"/>
      <c r="B56" s="194"/>
      <c r="C56" s="194"/>
      <c r="D56" s="194"/>
      <c r="E56" s="183" t="s">
        <v>330</v>
      </c>
      <c r="F56" s="177"/>
      <c r="G56" s="178"/>
      <c r="H56" s="179"/>
      <c r="I56" s="180" t="s">
        <v>269</v>
      </c>
      <c r="J56" s="180"/>
      <c r="K56" s="180"/>
      <c r="L56" s="181" t="s">
        <v>359</v>
      </c>
    </row>
    <row r="57" spans="1:12" x14ac:dyDescent="0.15">
      <c r="A57" s="218"/>
      <c r="B57" s="194"/>
      <c r="C57" s="194"/>
      <c r="D57" s="184"/>
      <c r="E57" s="184"/>
      <c r="F57" s="134"/>
      <c r="G57" s="134"/>
      <c r="H57" s="134"/>
      <c r="I57" s="134">
        <v>2</v>
      </c>
      <c r="J57" s="134">
        <v>1</v>
      </c>
      <c r="K57" s="134">
        <v>2</v>
      </c>
      <c r="L57" s="182"/>
    </row>
    <row r="58" spans="1:12" x14ac:dyDescent="0.15">
      <c r="A58" s="218"/>
      <c r="B58" s="194"/>
      <c r="C58" s="223" t="s">
        <v>43</v>
      </c>
      <c r="D58" s="223"/>
      <c r="E58" s="223"/>
      <c r="F58" s="108"/>
      <c r="G58" s="108"/>
      <c r="H58" s="108"/>
      <c r="I58" s="108">
        <f>SUM(I47,I49,I51,I53,I55,I57)</f>
        <v>12</v>
      </c>
      <c r="J58" s="108">
        <f>SUM(J47,J49,J51,J53,J55,J57)</f>
        <v>10</v>
      </c>
      <c r="K58" s="108">
        <f>SUM(K47,K49,K51,K53,K55,K57)</f>
        <v>4</v>
      </c>
      <c r="L58" s="110"/>
    </row>
    <row r="59" spans="1:12" x14ac:dyDescent="0.15">
      <c r="A59" s="219"/>
      <c r="B59" s="225" t="s">
        <v>44</v>
      </c>
      <c r="C59" s="225"/>
      <c r="D59" s="225"/>
      <c r="E59" s="225"/>
      <c r="F59" s="107"/>
      <c r="G59" s="107"/>
      <c r="H59" s="107"/>
      <c r="I59" s="107">
        <f>SUM(I38,I45,I58)</f>
        <v>24</v>
      </c>
      <c r="J59" s="107">
        <f>SUM(J38,J45,J58)</f>
        <v>21</v>
      </c>
      <c r="K59" s="107">
        <f>SUM(K38,K45,K58)</f>
        <v>5</v>
      </c>
      <c r="L59" s="112"/>
    </row>
    <row r="60" spans="1:12" x14ac:dyDescent="0.15">
      <c r="A60" s="244">
        <v>2</v>
      </c>
      <c r="B60" s="183">
        <v>1</v>
      </c>
      <c r="C60" s="187" t="s">
        <v>288</v>
      </c>
      <c r="D60" s="183" t="s">
        <v>20</v>
      </c>
      <c r="E60" s="180" t="s">
        <v>240</v>
      </c>
      <c r="F60" s="177"/>
      <c r="G60" s="178"/>
      <c r="H60" s="179"/>
      <c r="I60" s="180" t="s">
        <v>250</v>
      </c>
      <c r="J60" s="180"/>
      <c r="K60" s="180"/>
      <c r="L60" s="181" t="s">
        <v>359</v>
      </c>
    </row>
    <row r="61" spans="1:12" x14ac:dyDescent="0.15">
      <c r="A61" s="218"/>
      <c r="B61" s="194"/>
      <c r="C61" s="194"/>
      <c r="D61" s="194"/>
      <c r="E61" s="180"/>
      <c r="F61" s="74"/>
      <c r="G61" s="74"/>
      <c r="H61" s="74"/>
      <c r="I61" s="74">
        <v>2</v>
      </c>
      <c r="J61" s="74">
        <v>2</v>
      </c>
      <c r="K61" s="74">
        <v>0</v>
      </c>
      <c r="L61" s="182"/>
    </row>
    <row r="62" spans="1:12" x14ac:dyDescent="0.15">
      <c r="A62" s="218"/>
      <c r="B62" s="194"/>
      <c r="C62" s="194"/>
      <c r="D62" s="194"/>
      <c r="E62" s="183" t="s">
        <v>241</v>
      </c>
      <c r="F62" s="188"/>
      <c r="G62" s="189"/>
      <c r="H62" s="190"/>
      <c r="I62" s="188" t="s">
        <v>251</v>
      </c>
      <c r="J62" s="189"/>
      <c r="K62" s="190"/>
      <c r="L62" s="181" t="s">
        <v>359</v>
      </c>
    </row>
    <row r="63" spans="1:12" x14ac:dyDescent="0.15">
      <c r="A63" s="218"/>
      <c r="B63" s="194"/>
      <c r="C63" s="184"/>
      <c r="D63" s="184"/>
      <c r="E63" s="184"/>
      <c r="F63" s="5"/>
      <c r="G63" s="5"/>
      <c r="H63" s="5"/>
      <c r="I63" s="5">
        <v>2</v>
      </c>
      <c r="J63" s="5">
        <v>2</v>
      </c>
      <c r="K63" s="5">
        <v>0</v>
      </c>
      <c r="L63" s="182"/>
    </row>
    <row r="64" spans="1:12" x14ac:dyDescent="0.15">
      <c r="A64" s="218"/>
      <c r="B64" s="194"/>
      <c r="C64" s="223" t="s">
        <v>41</v>
      </c>
      <c r="D64" s="223"/>
      <c r="E64" s="223"/>
      <c r="F64" s="108"/>
      <c r="G64" s="108"/>
      <c r="H64" s="108"/>
      <c r="I64" s="108">
        <f>SUM(I61,I63)</f>
        <v>4</v>
      </c>
      <c r="J64" s="108">
        <f>SUM(J61,J63)</f>
        <v>4</v>
      </c>
      <c r="K64" s="108">
        <v>0</v>
      </c>
      <c r="L64" s="109"/>
    </row>
    <row r="65" spans="1:12" x14ac:dyDescent="0.15">
      <c r="A65" s="218"/>
      <c r="B65" s="194"/>
      <c r="C65" s="187" t="s">
        <v>358</v>
      </c>
      <c r="D65" s="191" t="s">
        <v>255</v>
      </c>
      <c r="E65" s="180" t="s">
        <v>341</v>
      </c>
      <c r="F65" s="188"/>
      <c r="G65" s="189"/>
      <c r="H65" s="190"/>
      <c r="I65" s="188" t="s">
        <v>270</v>
      </c>
      <c r="J65" s="189"/>
      <c r="K65" s="190"/>
      <c r="L65" s="181" t="s">
        <v>359</v>
      </c>
    </row>
    <row r="66" spans="1:12" x14ac:dyDescent="0.15">
      <c r="A66" s="218"/>
      <c r="B66" s="194"/>
      <c r="C66" s="194"/>
      <c r="D66" s="180"/>
      <c r="E66" s="180"/>
      <c r="F66" s="5"/>
      <c r="G66" s="5"/>
      <c r="H66" s="5"/>
      <c r="I66" s="5">
        <v>2</v>
      </c>
      <c r="J66" s="5">
        <v>2</v>
      </c>
      <c r="K66" s="5">
        <v>0</v>
      </c>
      <c r="L66" s="182"/>
    </row>
    <row r="67" spans="1:12" x14ac:dyDescent="0.15">
      <c r="A67" s="218"/>
      <c r="B67" s="194"/>
      <c r="C67" s="194"/>
      <c r="D67" s="187" t="s">
        <v>256</v>
      </c>
      <c r="E67" s="180" t="s">
        <v>340</v>
      </c>
      <c r="F67" s="177"/>
      <c r="G67" s="178"/>
      <c r="H67" s="179"/>
      <c r="I67" s="180" t="s">
        <v>271</v>
      </c>
      <c r="J67" s="180"/>
      <c r="K67" s="180"/>
      <c r="L67" s="181" t="s">
        <v>359</v>
      </c>
    </row>
    <row r="68" spans="1:12" x14ac:dyDescent="0.15">
      <c r="A68" s="218"/>
      <c r="B68" s="194"/>
      <c r="C68" s="194"/>
      <c r="D68" s="192"/>
      <c r="E68" s="180"/>
      <c r="F68" s="134"/>
      <c r="G68" s="134"/>
      <c r="H68" s="134"/>
      <c r="I68" s="134">
        <v>2</v>
      </c>
      <c r="J68" s="134">
        <v>2</v>
      </c>
      <c r="K68" s="134">
        <v>0</v>
      </c>
      <c r="L68" s="182"/>
    </row>
    <row r="69" spans="1:12" ht="16.5" customHeight="1" x14ac:dyDescent="0.15">
      <c r="A69" s="218"/>
      <c r="B69" s="194"/>
      <c r="C69" s="194"/>
      <c r="D69" s="192"/>
      <c r="E69" s="180" t="s">
        <v>339</v>
      </c>
      <c r="F69" s="177"/>
      <c r="G69" s="178"/>
      <c r="H69" s="179"/>
      <c r="I69" s="180" t="s">
        <v>272</v>
      </c>
      <c r="J69" s="180"/>
      <c r="K69" s="180"/>
      <c r="L69" s="181" t="s">
        <v>359</v>
      </c>
    </row>
    <row r="70" spans="1:12" x14ac:dyDescent="0.15">
      <c r="A70" s="218"/>
      <c r="B70" s="194"/>
      <c r="C70" s="194"/>
      <c r="D70" s="193"/>
      <c r="E70" s="180"/>
      <c r="F70" s="74"/>
      <c r="G70" s="74"/>
      <c r="H70" s="74"/>
      <c r="I70" s="74">
        <v>2</v>
      </c>
      <c r="J70" s="74">
        <v>2</v>
      </c>
      <c r="K70" s="74">
        <v>0</v>
      </c>
      <c r="L70" s="182"/>
    </row>
    <row r="71" spans="1:12" x14ac:dyDescent="0.15">
      <c r="A71" s="218"/>
      <c r="B71" s="194"/>
      <c r="C71" s="223" t="s">
        <v>361</v>
      </c>
      <c r="D71" s="223"/>
      <c r="E71" s="223"/>
      <c r="F71" s="108"/>
      <c r="G71" s="108"/>
      <c r="H71" s="108"/>
      <c r="I71" s="108">
        <f>SUM(I66,I68,I70)</f>
        <v>6</v>
      </c>
      <c r="J71" s="108">
        <f>SUM(J66,J68,J70)</f>
        <v>6</v>
      </c>
      <c r="K71" s="108">
        <v>0</v>
      </c>
      <c r="L71" s="109"/>
    </row>
    <row r="72" spans="1:12" x14ac:dyDescent="0.15">
      <c r="A72" s="218"/>
      <c r="B72" s="194"/>
      <c r="C72" s="187" t="s">
        <v>58</v>
      </c>
      <c r="D72" s="183" t="s">
        <v>42</v>
      </c>
      <c r="E72" s="183" t="s">
        <v>329</v>
      </c>
      <c r="F72" s="177"/>
      <c r="G72" s="178"/>
      <c r="H72" s="179"/>
      <c r="I72" s="180" t="s">
        <v>273</v>
      </c>
      <c r="J72" s="180"/>
      <c r="K72" s="180"/>
      <c r="L72" s="181" t="s">
        <v>359</v>
      </c>
    </row>
    <row r="73" spans="1:12" x14ac:dyDescent="0.15">
      <c r="A73" s="218"/>
      <c r="B73" s="194"/>
      <c r="C73" s="194"/>
      <c r="D73" s="194"/>
      <c r="E73" s="184"/>
      <c r="F73" s="74"/>
      <c r="G73" s="74"/>
      <c r="H73" s="74"/>
      <c r="I73" s="74">
        <v>3</v>
      </c>
      <c r="J73" s="74">
        <v>3</v>
      </c>
      <c r="K73" s="74">
        <v>0</v>
      </c>
      <c r="L73" s="182"/>
    </row>
    <row r="74" spans="1:12" x14ac:dyDescent="0.15">
      <c r="A74" s="218"/>
      <c r="B74" s="194"/>
      <c r="C74" s="194"/>
      <c r="D74" s="194"/>
      <c r="E74" s="183" t="s">
        <v>328</v>
      </c>
      <c r="F74" s="177"/>
      <c r="G74" s="178"/>
      <c r="H74" s="179"/>
      <c r="I74" s="180" t="s">
        <v>274</v>
      </c>
      <c r="J74" s="180"/>
      <c r="K74" s="180"/>
      <c r="L74" s="181" t="s">
        <v>359</v>
      </c>
    </row>
    <row r="75" spans="1:12" x14ac:dyDescent="0.15">
      <c r="A75" s="218"/>
      <c r="B75" s="194"/>
      <c r="C75" s="194"/>
      <c r="D75" s="194"/>
      <c r="E75" s="184"/>
      <c r="F75" s="134"/>
      <c r="G75" s="134"/>
      <c r="H75" s="134"/>
      <c r="I75" s="134">
        <v>3</v>
      </c>
      <c r="J75" s="134">
        <v>3</v>
      </c>
      <c r="K75" s="134">
        <v>0</v>
      </c>
      <c r="L75" s="182"/>
    </row>
    <row r="76" spans="1:12" x14ac:dyDescent="0.15">
      <c r="A76" s="218"/>
      <c r="B76" s="194"/>
      <c r="C76" s="194"/>
      <c r="D76" s="194"/>
      <c r="E76" s="183" t="s">
        <v>327</v>
      </c>
      <c r="F76" s="177"/>
      <c r="G76" s="178"/>
      <c r="H76" s="179"/>
      <c r="I76" s="180" t="s">
        <v>275</v>
      </c>
      <c r="J76" s="180"/>
      <c r="K76" s="180"/>
      <c r="L76" s="181" t="s">
        <v>359</v>
      </c>
    </row>
    <row r="77" spans="1:12" x14ac:dyDescent="0.15">
      <c r="A77" s="218"/>
      <c r="B77" s="194"/>
      <c r="C77" s="194"/>
      <c r="D77" s="194"/>
      <c r="E77" s="184"/>
      <c r="F77" s="134"/>
      <c r="G77" s="134"/>
      <c r="H77" s="134"/>
      <c r="I77" s="134">
        <v>2</v>
      </c>
      <c r="J77" s="134">
        <v>2</v>
      </c>
      <c r="K77" s="134">
        <v>0</v>
      </c>
      <c r="L77" s="182"/>
    </row>
    <row r="78" spans="1:12" x14ac:dyDescent="0.15">
      <c r="A78" s="218"/>
      <c r="B78" s="194"/>
      <c r="C78" s="194"/>
      <c r="D78" s="194"/>
      <c r="E78" s="183" t="s">
        <v>326</v>
      </c>
      <c r="F78" s="177"/>
      <c r="G78" s="178"/>
      <c r="H78" s="179"/>
      <c r="I78" s="180" t="s">
        <v>276</v>
      </c>
      <c r="J78" s="180"/>
      <c r="K78" s="180"/>
      <c r="L78" s="181" t="s">
        <v>359</v>
      </c>
    </row>
    <row r="79" spans="1:12" x14ac:dyDescent="0.15">
      <c r="A79" s="218"/>
      <c r="B79" s="194"/>
      <c r="C79" s="194"/>
      <c r="D79" s="194"/>
      <c r="E79" s="184"/>
      <c r="F79" s="134"/>
      <c r="G79" s="134"/>
      <c r="H79" s="134"/>
      <c r="I79" s="134">
        <v>2</v>
      </c>
      <c r="J79" s="134">
        <v>0</v>
      </c>
      <c r="K79" s="134">
        <v>6</v>
      </c>
      <c r="L79" s="182"/>
    </row>
    <row r="80" spans="1:12" x14ac:dyDescent="0.15">
      <c r="A80" s="218"/>
      <c r="B80" s="194"/>
      <c r="C80" s="194"/>
      <c r="D80" s="194"/>
      <c r="E80" s="183" t="s">
        <v>325</v>
      </c>
      <c r="F80" s="177"/>
      <c r="G80" s="178"/>
      <c r="H80" s="179"/>
      <c r="I80" s="180" t="s">
        <v>277</v>
      </c>
      <c r="J80" s="180"/>
      <c r="K80" s="180"/>
      <c r="L80" s="181" t="s">
        <v>359</v>
      </c>
    </row>
    <row r="81" spans="1:12" x14ac:dyDescent="0.15">
      <c r="A81" s="218"/>
      <c r="B81" s="194"/>
      <c r="C81" s="194"/>
      <c r="D81" s="194"/>
      <c r="E81" s="184"/>
      <c r="F81" s="134"/>
      <c r="G81" s="134"/>
      <c r="H81" s="134"/>
      <c r="I81" s="134">
        <v>2</v>
      </c>
      <c r="J81" s="134">
        <v>0</v>
      </c>
      <c r="K81" s="134">
        <v>6</v>
      </c>
      <c r="L81" s="182"/>
    </row>
    <row r="82" spans="1:12" x14ac:dyDescent="0.15">
      <c r="A82" s="218"/>
      <c r="B82" s="194"/>
      <c r="C82" s="194"/>
      <c r="D82" s="194"/>
      <c r="E82" s="183" t="s">
        <v>324</v>
      </c>
      <c r="F82" s="177"/>
      <c r="G82" s="178"/>
      <c r="H82" s="179"/>
      <c r="I82" s="180" t="s">
        <v>278</v>
      </c>
      <c r="J82" s="180"/>
      <c r="K82" s="180"/>
      <c r="L82" s="181" t="s">
        <v>359</v>
      </c>
    </row>
    <row r="83" spans="1:12" x14ac:dyDescent="0.15">
      <c r="A83" s="218"/>
      <c r="B83" s="194"/>
      <c r="C83" s="194"/>
      <c r="D83" s="184"/>
      <c r="E83" s="184"/>
      <c r="F83" s="74"/>
      <c r="G83" s="74"/>
      <c r="H83" s="74"/>
      <c r="I83" s="74">
        <v>2</v>
      </c>
      <c r="J83" s="74">
        <v>0</v>
      </c>
      <c r="K83" s="74">
        <v>6</v>
      </c>
      <c r="L83" s="182"/>
    </row>
    <row r="84" spans="1:12" x14ac:dyDescent="0.15">
      <c r="A84" s="218"/>
      <c r="B84" s="194"/>
      <c r="C84" s="223" t="s">
        <v>43</v>
      </c>
      <c r="D84" s="223"/>
      <c r="E84" s="223"/>
      <c r="F84" s="108"/>
      <c r="G84" s="108"/>
      <c r="H84" s="108"/>
      <c r="I84" s="108">
        <f>SUM(I73,I75,I77,I79,I81,I83)</f>
        <v>14</v>
      </c>
      <c r="J84" s="108">
        <f>SUM(J73,J75,J77,J79,J81,J83)</f>
        <v>8</v>
      </c>
      <c r="K84" s="108">
        <f>SUM(K73,K75,K77,K79,K81,K83)</f>
        <v>18</v>
      </c>
      <c r="L84" s="109"/>
    </row>
    <row r="85" spans="1:12" x14ac:dyDescent="0.15">
      <c r="A85" s="218"/>
      <c r="B85" s="225" t="s">
        <v>44</v>
      </c>
      <c r="C85" s="225"/>
      <c r="D85" s="225"/>
      <c r="E85" s="225"/>
      <c r="F85" s="107"/>
      <c r="G85" s="107"/>
      <c r="H85" s="107"/>
      <c r="I85" s="107">
        <f>SUM(I64,I71,I84)</f>
        <v>24</v>
      </c>
      <c r="J85" s="107">
        <f>SUM(J64,J71,J84)</f>
        <v>18</v>
      </c>
      <c r="K85" s="107">
        <f>SUM(K64,K71,K84)</f>
        <v>18</v>
      </c>
      <c r="L85" s="112"/>
    </row>
    <row r="86" spans="1:12" x14ac:dyDescent="0.15">
      <c r="A86" s="218"/>
      <c r="B86" s="194">
        <v>2</v>
      </c>
      <c r="C86" s="187" t="s">
        <v>59</v>
      </c>
      <c r="D86" s="183" t="s">
        <v>42</v>
      </c>
      <c r="E86" s="183" t="s">
        <v>323</v>
      </c>
      <c r="F86" s="177"/>
      <c r="G86" s="178"/>
      <c r="H86" s="179"/>
      <c r="I86" s="180" t="s">
        <v>279</v>
      </c>
      <c r="J86" s="180"/>
      <c r="K86" s="180"/>
      <c r="L86" s="181" t="s">
        <v>359</v>
      </c>
    </row>
    <row r="87" spans="1:12" x14ac:dyDescent="0.15">
      <c r="A87" s="218"/>
      <c r="B87" s="194"/>
      <c r="C87" s="194"/>
      <c r="D87" s="194"/>
      <c r="E87" s="184"/>
      <c r="F87" s="74"/>
      <c r="G87" s="74"/>
      <c r="H87" s="74"/>
      <c r="I87" s="74">
        <v>2</v>
      </c>
      <c r="J87" s="74">
        <v>2</v>
      </c>
      <c r="K87" s="74">
        <v>0</v>
      </c>
      <c r="L87" s="182"/>
    </row>
    <row r="88" spans="1:12" x14ac:dyDescent="0.15">
      <c r="A88" s="218"/>
      <c r="B88" s="194"/>
      <c r="C88" s="194"/>
      <c r="D88" s="194"/>
      <c r="E88" s="183" t="s">
        <v>322</v>
      </c>
      <c r="F88" s="177"/>
      <c r="G88" s="178"/>
      <c r="H88" s="179"/>
      <c r="I88" s="180" t="s">
        <v>280</v>
      </c>
      <c r="J88" s="180"/>
      <c r="K88" s="180"/>
      <c r="L88" s="181" t="s">
        <v>359</v>
      </c>
    </row>
    <row r="89" spans="1:12" x14ac:dyDescent="0.15">
      <c r="A89" s="218"/>
      <c r="B89" s="194"/>
      <c r="C89" s="194"/>
      <c r="D89" s="194"/>
      <c r="E89" s="184"/>
      <c r="F89" s="134"/>
      <c r="G89" s="134"/>
      <c r="H89" s="134"/>
      <c r="I89" s="134">
        <v>3</v>
      </c>
      <c r="J89" s="134">
        <v>3</v>
      </c>
      <c r="K89" s="134">
        <v>0</v>
      </c>
      <c r="L89" s="182"/>
    </row>
    <row r="90" spans="1:12" x14ac:dyDescent="0.15">
      <c r="A90" s="218"/>
      <c r="B90" s="194"/>
      <c r="C90" s="194"/>
      <c r="D90" s="194"/>
      <c r="E90" s="183" t="s">
        <v>321</v>
      </c>
      <c r="F90" s="177"/>
      <c r="G90" s="178"/>
      <c r="H90" s="179"/>
      <c r="I90" s="180" t="s">
        <v>388</v>
      </c>
      <c r="J90" s="180"/>
      <c r="K90" s="180"/>
      <c r="L90" s="181" t="s">
        <v>359</v>
      </c>
    </row>
    <row r="91" spans="1:12" x14ac:dyDescent="0.15">
      <c r="A91" s="218"/>
      <c r="B91" s="194"/>
      <c r="C91" s="194"/>
      <c r="D91" s="194"/>
      <c r="E91" s="184"/>
      <c r="F91" s="134"/>
      <c r="G91" s="134"/>
      <c r="H91" s="134"/>
      <c r="I91" s="134">
        <v>2</v>
      </c>
      <c r="J91" s="134">
        <v>2</v>
      </c>
      <c r="K91" s="134">
        <v>0</v>
      </c>
      <c r="L91" s="182"/>
    </row>
    <row r="92" spans="1:12" x14ac:dyDescent="0.15">
      <c r="A92" s="218"/>
      <c r="B92" s="194"/>
      <c r="C92" s="194"/>
      <c r="D92" s="194"/>
      <c r="E92" s="183" t="s">
        <v>320</v>
      </c>
      <c r="F92" s="177"/>
      <c r="G92" s="178"/>
      <c r="H92" s="179"/>
      <c r="I92" s="180" t="s">
        <v>281</v>
      </c>
      <c r="J92" s="180"/>
      <c r="K92" s="180"/>
      <c r="L92" s="181" t="s">
        <v>359</v>
      </c>
    </row>
    <row r="93" spans="1:12" x14ac:dyDescent="0.15">
      <c r="A93" s="218"/>
      <c r="B93" s="194"/>
      <c r="C93" s="194"/>
      <c r="D93" s="194"/>
      <c r="E93" s="184"/>
      <c r="F93" s="134"/>
      <c r="G93" s="134"/>
      <c r="H93" s="134"/>
      <c r="I93" s="134">
        <v>2</v>
      </c>
      <c r="J93" s="134">
        <v>2</v>
      </c>
      <c r="K93" s="134">
        <v>0</v>
      </c>
      <c r="L93" s="182"/>
    </row>
    <row r="94" spans="1:12" x14ac:dyDescent="0.15">
      <c r="A94" s="218"/>
      <c r="B94" s="194"/>
      <c r="C94" s="194"/>
      <c r="D94" s="194"/>
      <c r="E94" s="183" t="s">
        <v>313</v>
      </c>
      <c r="F94" s="177"/>
      <c r="G94" s="178"/>
      <c r="H94" s="179"/>
      <c r="I94" s="180" t="s">
        <v>290</v>
      </c>
      <c r="J94" s="180"/>
      <c r="K94" s="180"/>
      <c r="L94" s="181" t="s">
        <v>359</v>
      </c>
    </row>
    <row r="95" spans="1:12" x14ac:dyDescent="0.15">
      <c r="A95" s="218"/>
      <c r="B95" s="194"/>
      <c r="C95" s="194"/>
      <c r="D95" s="194"/>
      <c r="E95" s="184"/>
      <c r="F95" s="134"/>
      <c r="G95" s="134"/>
      <c r="H95" s="134"/>
      <c r="I95" s="134">
        <v>2</v>
      </c>
      <c r="J95" s="134">
        <v>2</v>
      </c>
      <c r="K95" s="134">
        <v>0</v>
      </c>
      <c r="L95" s="182"/>
    </row>
    <row r="96" spans="1:12" x14ac:dyDescent="0.15">
      <c r="A96" s="218"/>
      <c r="B96" s="194"/>
      <c r="C96" s="194"/>
      <c r="D96" s="194"/>
      <c r="E96" s="183" t="s">
        <v>317</v>
      </c>
      <c r="F96" s="177"/>
      <c r="G96" s="178"/>
      <c r="H96" s="179"/>
      <c r="I96" s="180" t="s">
        <v>284</v>
      </c>
      <c r="J96" s="180"/>
      <c r="K96" s="180"/>
      <c r="L96" s="181" t="s">
        <v>359</v>
      </c>
    </row>
    <row r="97" spans="1:12" x14ac:dyDescent="0.15">
      <c r="A97" s="218"/>
      <c r="B97" s="194"/>
      <c r="C97" s="194"/>
      <c r="D97" s="194"/>
      <c r="E97" s="184"/>
      <c r="F97" s="134"/>
      <c r="G97" s="134"/>
      <c r="H97" s="134"/>
      <c r="I97" s="134">
        <v>2</v>
      </c>
      <c r="J97" s="134">
        <v>0</v>
      </c>
      <c r="K97" s="134">
        <v>6</v>
      </c>
      <c r="L97" s="182"/>
    </row>
    <row r="98" spans="1:12" x14ac:dyDescent="0.15">
      <c r="A98" s="218"/>
      <c r="B98" s="194"/>
      <c r="C98" s="194"/>
      <c r="D98" s="194"/>
      <c r="E98" s="183" t="s">
        <v>316</v>
      </c>
      <c r="F98" s="177"/>
      <c r="G98" s="178"/>
      <c r="H98" s="179"/>
      <c r="I98" s="180" t="s">
        <v>389</v>
      </c>
      <c r="J98" s="180"/>
      <c r="K98" s="180"/>
      <c r="L98" s="181" t="s">
        <v>359</v>
      </c>
    </row>
    <row r="99" spans="1:12" x14ac:dyDescent="0.15">
      <c r="A99" s="218"/>
      <c r="B99" s="194"/>
      <c r="C99" s="194"/>
      <c r="D99" s="194"/>
      <c r="E99" s="184"/>
      <c r="F99" s="134"/>
      <c r="G99" s="134"/>
      <c r="H99" s="134"/>
      <c r="I99" s="134">
        <v>2</v>
      </c>
      <c r="J99" s="134">
        <v>0</v>
      </c>
      <c r="K99" s="134">
        <v>6</v>
      </c>
      <c r="L99" s="182"/>
    </row>
    <row r="100" spans="1:12" x14ac:dyDescent="0.15">
      <c r="A100" s="218"/>
      <c r="B100" s="194"/>
      <c r="C100" s="194"/>
      <c r="D100" s="194"/>
      <c r="E100" s="183" t="s">
        <v>315</v>
      </c>
      <c r="F100" s="177"/>
      <c r="G100" s="178"/>
      <c r="H100" s="179"/>
      <c r="I100" s="180" t="s">
        <v>285</v>
      </c>
      <c r="J100" s="180"/>
      <c r="K100" s="180"/>
      <c r="L100" s="181" t="s">
        <v>359</v>
      </c>
    </row>
    <row r="101" spans="1:12" x14ac:dyDescent="0.15">
      <c r="A101" s="218"/>
      <c r="B101" s="194"/>
      <c r="C101" s="194"/>
      <c r="D101" s="184"/>
      <c r="E101" s="184"/>
      <c r="F101" s="134"/>
      <c r="G101" s="134"/>
      <c r="H101" s="134"/>
      <c r="I101" s="134">
        <v>2</v>
      </c>
      <c r="J101" s="134">
        <v>0</v>
      </c>
      <c r="K101" s="134">
        <v>6</v>
      </c>
      <c r="L101" s="182"/>
    </row>
    <row r="102" spans="1:12" x14ac:dyDescent="0.15">
      <c r="A102" s="218"/>
      <c r="B102" s="194"/>
      <c r="C102" s="194"/>
      <c r="D102" s="183" t="s">
        <v>286</v>
      </c>
      <c r="E102" s="183" t="s">
        <v>318</v>
      </c>
      <c r="F102" s="177"/>
      <c r="G102" s="178"/>
      <c r="H102" s="179"/>
      <c r="I102" s="180" t="s">
        <v>283</v>
      </c>
      <c r="J102" s="180"/>
      <c r="K102" s="180"/>
      <c r="L102" s="181" t="s">
        <v>359</v>
      </c>
    </row>
    <row r="103" spans="1:12" x14ac:dyDescent="0.15">
      <c r="A103" s="218"/>
      <c r="B103" s="194"/>
      <c r="C103" s="194"/>
      <c r="D103" s="194"/>
      <c r="E103" s="184"/>
      <c r="F103" s="139"/>
      <c r="G103" s="139"/>
      <c r="H103" s="139"/>
      <c r="I103" s="139">
        <v>2</v>
      </c>
      <c r="J103" s="139">
        <v>2</v>
      </c>
      <c r="K103" s="139">
        <v>0</v>
      </c>
      <c r="L103" s="182"/>
    </row>
    <row r="104" spans="1:12" x14ac:dyDescent="0.15">
      <c r="A104" s="218"/>
      <c r="B104" s="194"/>
      <c r="C104" s="194"/>
      <c r="D104" s="194"/>
      <c r="E104" s="187" t="s">
        <v>381</v>
      </c>
      <c r="F104" s="177"/>
      <c r="G104" s="178"/>
      <c r="H104" s="179"/>
      <c r="I104" s="180" t="s">
        <v>378</v>
      </c>
      <c r="J104" s="180"/>
      <c r="K104" s="180"/>
      <c r="L104" s="181" t="s">
        <v>359</v>
      </c>
    </row>
    <row r="105" spans="1:12" x14ac:dyDescent="0.15">
      <c r="A105" s="218"/>
      <c r="B105" s="194"/>
      <c r="C105" s="194"/>
      <c r="D105" s="194"/>
      <c r="E105" s="184"/>
      <c r="F105" s="74"/>
      <c r="G105" s="74"/>
      <c r="H105" s="74"/>
      <c r="I105" s="74">
        <v>2</v>
      </c>
      <c r="J105" s="74">
        <v>2</v>
      </c>
      <c r="K105" s="74">
        <v>0</v>
      </c>
      <c r="L105" s="182"/>
    </row>
    <row r="106" spans="1:12" ht="16.5" customHeight="1" x14ac:dyDescent="0.15">
      <c r="A106" s="218"/>
      <c r="B106" s="194"/>
      <c r="C106" s="194"/>
      <c r="D106" s="194"/>
      <c r="E106" s="187" t="s">
        <v>382</v>
      </c>
      <c r="F106" s="177"/>
      <c r="G106" s="178"/>
      <c r="H106" s="179"/>
      <c r="I106" s="191" t="s">
        <v>380</v>
      </c>
      <c r="J106" s="180"/>
      <c r="K106" s="180"/>
      <c r="L106" s="181" t="s">
        <v>359</v>
      </c>
    </row>
    <row r="107" spans="1:12" x14ac:dyDescent="0.15">
      <c r="A107" s="218"/>
      <c r="B107" s="194"/>
      <c r="C107" s="194"/>
      <c r="D107" s="184"/>
      <c r="E107" s="184"/>
      <c r="F107" s="134"/>
      <c r="G107" s="134"/>
      <c r="H107" s="134"/>
      <c r="I107" s="134">
        <v>2</v>
      </c>
      <c r="J107" s="134">
        <v>2</v>
      </c>
      <c r="K107" s="134">
        <v>0</v>
      </c>
      <c r="L107" s="182"/>
    </row>
    <row r="108" spans="1:12" x14ac:dyDescent="0.15">
      <c r="A108" s="218"/>
      <c r="B108" s="194"/>
      <c r="C108" s="223" t="s">
        <v>43</v>
      </c>
      <c r="D108" s="223"/>
      <c r="E108" s="223"/>
      <c r="F108" s="108"/>
      <c r="G108" s="108"/>
      <c r="H108" s="108"/>
      <c r="I108" s="108">
        <f>SUM(I87,I89,I91,I93,I95,I97,I99,I101,I103,I105,I107)</f>
        <v>23</v>
      </c>
      <c r="J108" s="108">
        <f>SUM(J87,J89,J91,J93,J95,J97,J99,J101,J103,J105,J107)</f>
        <v>17</v>
      </c>
      <c r="K108" s="108">
        <f>SUM(K87,K89,K91,K93,K95,K97,K99,K101,K103,K105,K107)</f>
        <v>18</v>
      </c>
      <c r="L108" s="110"/>
    </row>
    <row r="109" spans="1:12" x14ac:dyDescent="0.15">
      <c r="A109" s="219"/>
      <c r="B109" s="225" t="s">
        <v>44</v>
      </c>
      <c r="C109" s="225"/>
      <c r="D109" s="225"/>
      <c r="E109" s="225"/>
      <c r="F109" s="107"/>
      <c r="G109" s="107"/>
      <c r="H109" s="107"/>
      <c r="I109" s="107">
        <f>SUM(I108)</f>
        <v>23</v>
      </c>
      <c r="J109" s="107">
        <f>SUM(J108)</f>
        <v>17</v>
      </c>
      <c r="K109" s="107">
        <f>SUM(K108)</f>
        <v>18</v>
      </c>
      <c r="L109" s="112"/>
    </row>
    <row r="110" spans="1:12" ht="24.95" customHeight="1" x14ac:dyDescent="0.15">
      <c r="A110" s="218">
        <v>3</v>
      </c>
      <c r="B110" s="194">
        <v>1</v>
      </c>
      <c r="C110" s="192" t="s">
        <v>288</v>
      </c>
      <c r="D110" s="180" t="s">
        <v>22</v>
      </c>
      <c r="E110" s="183" t="s">
        <v>242</v>
      </c>
      <c r="F110" s="188"/>
      <c r="G110" s="189"/>
      <c r="H110" s="190"/>
      <c r="I110" s="188" t="s">
        <v>252</v>
      </c>
      <c r="J110" s="189"/>
      <c r="K110" s="190"/>
      <c r="L110" s="181" t="s">
        <v>359</v>
      </c>
    </row>
    <row r="111" spans="1:12" ht="24.95" customHeight="1" x14ac:dyDescent="0.15">
      <c r="A111" s="218"/>
      <c r="B111" s="194"/>
      <c r="C111" s="184"/>
      <c r="D111" s="180"/>
      <c r="E111" s="184"/>
      <c r="F111" s="5"/>
      <c r="G111" s="5"/>
      <c r="H111" s="5"/>
      <c r="I111" s="5">
        <v>2</v>
      </c>
      <c r="J111" s="5">
        <v>2</v>
      </c>
      <c r="K111" s="5">
        <v>0</v>
      </c>
      <c r="L111" s="182"/>
    </row>
    <row r="112" spans="1:12" x14ac:dyDescent="0.15">
      <c r="A112" s="218"/>
      <c r="B112" s="194"/>
      <c r="C112" s="223" t="s">
        <v>41</v>
      </c>
      <c r="D112" s="223"/>
      <c r="E112" s="223"/>
      <c r="F112" s="108"/>
      <c r="G112" s="108"/>
      <c r="H112" s="108"/>
      <c r="I112" s="108">
        <v>2</v>
      </c>
      <c r="J112" s="108">
        <v>2</v>
      </c>
      <c r="K112" s="108">
        <v>0</v>
      </c>
      <c r="L112" s="109"/>
    </row>
    <row r="113" spans="1:12" x14ac:dyDescent="0.15">
      <c r="A113" s="218"/>
      <c r="B113" s="194"/>
      <c r="C113" s="187" t="s">
        <v>58</v>
      </c>
      <c r="D113" s="183" t="s">
        <v>42</v>
      </c>
      <c r="E113" s="183" t="s">
        <v>314</v>
      </c>
      <c r="F113" s="177"/>
      <c r="G113" s="178"/>
      <c r="H113" s="179"/>
      <c r="I113" s="180" t="s">
        <v>289</v>
      </c>
      <c r="J113" s="180"/>
      <c r="K113" s="180"/>
      <c r="L113" s="181" t="s">
        <v>359</v>
      </c>
    </row>
    <row r="114" spans="1:12" x14ac:dyDescent="0.15">
      <c r="A114" s="218"/>
      <c r="B114" s="194"/>
      <c r="C114" s="194"/>
      <c r="D114" s="194"/>
      <c r="E114" s="184"/>
      <c r="F114" s="74"/>
      <c r="G114" s="74"/>
      <c r="H114" s="74"/>
      <c r="I114" s="74">
        <v>2</v>
      </c>
      <c r="J114" s="74">
        <v>2</v>
      </c>
      <c r="K114" s="74">
        <v>0</v>
      </c>
      <c r="L114" s="182"/>
    </row>
    <row r="115" spans="1:12" x14ac:dyDescent="0.15">
      <c r="A115" s="218"/>
      <c r="B115" s="194"/>
      <c r="C115" s="194"/>
      <c r="D115" s="194"/>
      <c r="E115" s="183" t="s">
        <v>301</v>
      </c>
      <c r="F115" s="177"/>
      <c r="G115" s="178"/>
      <c r="H115" s="179"/>
      <c r="I115" s="191" t="s">
        <v>287</v>
      </c>
      <c r="J115" s="180"/>
      <c r="K115" s="180"/>
      <c r="L115" s="181" t="s">
        <v>359</v>
      </c>
    </row>
    <row r="116" spans="1:12" x14ac:dyDescent="0.15">
      <c r="A116" s="218"/>
      <c r="B116" s="194"/>
      <c r="C116" s="194"/>
      <c r="D116" s="194"/>
      <c r="E116" s="184"/>
      <c r="F116" s="74"/>
      <c r="G116" s="74"/>
      <c r="H116" s="74"/>
      <c r="I116" s="74">
        <v>2</v>
      </c>
      <c r="J116" s="74">
        <v>2</v>
      </c>
      <c r="K116" s="74">
        <v>0</v>
      </c>
      <c r="L116" s="182"/>
    </row>
    <row r="117" spans="1:12" x14ac:dyDescent="0.15">
      <c r="A117" s="218"/>
      <c r="B117" s="194"/>
      <c r="C117" s="194"/>
      <c r="D117" s="194"/>
      <c r="E117" s="183" t="s">
        <v>312</v>
      </c>
      <c r="F117" s="177"/>
      <c r="G117" s="178"/>
      <c r="H117" s="179"/>
      <c r="I117" s="180" t="s">
        <v>387</v>
      </c>
      <c r="J117" s="180"/>
      <c r="K117" s="180"/>
      <c r="L117" s="181" t="s">
        <v>359</v>
      </c>
    </row>
    <row r="118" spans="1:12" x14ac:dyDescent="0.15">
      <c r="A118" s="218"/>
      <c r="B118" s="194"/>
      <c r="C118" s="194"/>
      <c r="D118" s="194"/>
      <c r="E118" s="184"/>
      <c r="F118" s="134"/>
      <c r="G118" s="134"/>
      <c r="H118" s="134"/>
      <c r="I118" s="134">
        <v>3</v>
      </c>
      <c r="J118" s="134">
        <v>3</v>
      </c>
      <c r="K118" s="134">
        <v>0</v>
      </c>
      <c r="L118" s="182"/>
    </row>
    <row r="119" spans="1:12" x14ac:dyDescent="0.15">
      <c r="A119" s="218"/>
      <c r="B119" s="194"/>
      <c r="C119" s="194"/>
      <c r="D119" s="194"/>
      <c r="E119" s="183" t="s">
        <v>307</v>
      </c>
      <c r="F119" s="177"/>
      <c r="G119" s="178"/>
      <c r="H119" s="179"/>
      <c r="I119" s="180" t="s">
        <v>294</v>
      </c>
      <c r="J119" s="180"/>
      <c r="K119" s="180"/>
      <c r="L119" s="181" t="s">
        <v>359</v>
      </c>
    </row>
    <row r="120" spans="1:12" x14ac:dyDescent="0.15">
      <c r="A120" s="218"/>
      <c r="B120" s="194"/>
      <c r="C120" s="194"/>
      <c r="D120" s="194"/>
      <c r="E120" s="184"/>
      <c r="F120" s="74"/>
      <c r="G120" s="74"/>
      <c r="H120" s="74"/>
      <c r="I120" s="74">
        <v>3</v>
      </c>
      <c r="J120" s="74">
        <v>3</v>
      </c>
      <c r="K120" s="74">
        <v>0</v>
      </c>
      <c r="L120" s="182"/>
    </row>
    <row r="121" spans="1:12" x14ac:dyDescent="0.15">
      <c r="A121" s="218"/>
      <c r="B121" s="194"/>
      <c r="C121" s="194"/>
      <c r="D121" s="194"/>
      <c r="E121" s="183" t="s">
        <v>311</v>
      </c>
      <c r="F121" s="177"/>
      <c r="G121" s="178"/>
      <c r="H121" s="179"/>
      <c r="I121" s="180" t="s">
        <v>291</v>
      </c>
      <c r="J121" s="180"/>
      <c r="K121" s="180"/>
      <c r="L121" s="181" t="s">
        <v>359</v>
      </c>
    </row>
    <row r="122" spans="1:12" x14ac:dyDescent="0.15">
      <c r="A122" s="218"/>
      <c r="B122" s="194"/>
      <c r="C122" s="194"/>
      <c r="D122" s="194"/>
      <c r="E122" s="184"/>
      <c r="F122" s="134"/>
      <c r="G122" s="134"/>
      <c r="H122" s="134"/>
      <c r="I122" s="134">
        <v>3</v>
      </c>
      <c r="J122" s="134">
        <v>3</v>
      </c>
      <c r="K122" s="134">
        <v>0</v>
      </c>
      <c r="L122" s="182"/>
    </row>
    <row r="123" spans="1:12" x14ac:dyDescent="0.15">
      <c r="A123" s="218"/>
      <c r="B123" s="194"/>
      <c r="C123" s="194"/>
      <c r="D123" s="194"/>
      <c r="E123" s="183" t="s">
        <v>300</v>
      </c>
      <c r="F123" s="177"/>
      <c r="G123" s="178"/>
      <c r="H123" s="179"/>
      <c r="I123" s="180" t="s">
        <v>293</v>
      </c>
      <c r="J123" s="180"/>
      <c r="K123" s="180"/>
      <c r="L123" s="181" t="s">
        <v>359</v>
      </c>
    </row>
    <row r="124" spans="1:12" x14ac:dyDescent="0.15">
      <c r="A124" s="218"/>
      <c r="B124" s="194"/>
      <c r="C124" s="194"/>
      <c r="D124" s="194"/>
      <c r="E124" s="184"/>
      <c r="F124" s="134"/>
      <c r="G124" s="134"/>
      <c r="H124" s="134"/>
      <c r="I124" s="134">
        <v>2</v>
      </c>
      <c r="J124" s="134">
        <v>2</v>
      </c>
      <c r="K124" s="134">
        <v>0</v>
      </c>
      <c r="L124" s="182"/>
    </row>
    <row r="125" spans="1:12" x14ac:dyDescent="0.15">
      <c r="A125" s="218"/>
      <c r="B125" s="194"/>
      <c r="C125" s="194"/>
      <c r="D125" s="194"/>
      <c r="E125" s="183" t="s">
        <v>303</v>
      </c>
      <c r="F125" s="177"/>
      <c r="G125" s="178"/>
      <c r="H125" s="179"/>
      <c r="I125" s="180" t="s">
        <v>298</v>
      </c>
      <c r="J125" s="180"/>
      <c r="K125" s="180"/>
      <c r="L125" s="181" t="s">
        <v>359</v>
      </c>
    </row>
    <row r="126" spans="1:12" x14ac:dyDescent="0.15">
      <c r="A126" s="218"/>
      <c r="B126" s="194"/>
      <c r="C126" s="194"/>
      <c r="D126" s="194"/>
      <c r="E126" s="184"/>
      <c r="F126" s="134"/>
      <c r="G126" s="134"/>
      <c r="H126" s="134"/>
      <c r="I126" s="134">
        <v>2</v>
      </c>
      <c r="J126" s="134">
        <v>0</v>
      </c>
      <c r="K126" s="134">
        <v>6</v>
      </c>
      <c r="L126" s="182"/>
    </row>
    <row r="127" spans="1:12" x14ac:dyDescent="0.15">
      <c r="A127" s="218"/>
      <c r="B127" s="194"/>
      <c r="C127" s="194"/>
      <c r="D127" s="194"/>
      <c r="E127" s="183" t="s">
        <v>310</v>
      </c>
      <c r="F127" s="177"/>
      <c r="G127" s="178"/>
      <c r="H127" s="179"/>
      <c r="I127" s="180" t="s">
        <v>362</v>
      </c>
      <c r="J127" s="180"/>
      <c r="K127" s="180"/>
      <c r="L127" s="181" t="s">
        <v>359</v>
      </c>
    </row>
    <row r="128" spans="1:12" x14ac:dyDescent="0.15">
      <c r="A128" s="218"/>
      <c r="B128" s="194"/>
      <c r="C128" s="194"/>
      <c r="D128" s="194"/>
      <c r="E128" s="184"/>
      <c r="F128" s="134"/>
      <c r="G128" s="134"/>
      <c r="H128" s="134"/>
      <c r="I128" s="134">
        <v>2</v>
      </c>
      <c r="J128" s="134">
        <v>0</v>
      </c>
      <c r="K128" s="134">
        <v>6</v>
      </c>
      <c r="L128" s="182"/>
    </row>
    <row r="129" spans="1:12" x14ac:dyDescent="0.15">
      <c r="A129" s="218"/>
      <c r="B129" s="194"/>
      <c r="C129" s="194"/>
      <c r="D129" s="194"/>
      <c r="E129" s="183" t="s">
        <v>308</v>
      </c>
      <c r="F129" s="177"/>
      <c r="G129" s="178"/>
      <c r="H129" s="179"/>
      <c r="I129" s="180" t="s">
        <v>292</v>
      </c>
      <c r="J129" s="180"/>
      <c r="K129" s="180"/>
      <c r="L129" s="181" t="s">
        <v>359</v>
      </c>
    </row>
    <row r="130" spans="1:12" x14ac:dyDescent="0.15">
      <c r="A130" s="218"/>
      <c r="B130" s="194"/>
      <c r="C130" s="194"/>
      <c r="D130" s="184"/>
      <c r="E130" s="184"/>
      <c r="F130" s="134"/>
      <c r="G130" s="134"/>
      <c r="H130" s="134"/>
      <c r="I130" s="134">
        <v>2</v>
      </c>
      <c r="J130" s="134">
        <v>0</v>
      </c>
      <c r="K130" s="134">
        <v>6</v>
      </c>
      <c r="L130" s="182"/>
    </row>
    <row r="131" spans="1:12" x14ac:dyDescent="0.15">
      <c r="A131" s="218"/>
      <c r="B131" s="194"/>
      <c r="C131" s="223" t="s">
        <v>43</v>
      </c>
      <c r="D131" s="223"/>
      <c r="E131" s="223"/>
      <c r="F131" s="108"/>
      <c r="G131" s="108"/>
      <c r="H131" s="108"/>
      <c r="I131" s="108">
        <f>SUM(I114,I116,I118,I120,I122,I124,I126,I128,I130)</f>
        <v>21</v>
      </c>
      <c r="J131" s="108">
        <f>SUM(J114,J116,J118,J120,J122,J124,J126,J128,J130)</f>
        <v>15</v>
      </c>
      <c r="K131" s="108">
        <f>SUM(K114,K116,K118,K120,K122,K124,K126,K128,K130)</f>
        <v>18</v>
      </c>
      <c r="L131" s="109"/>
    </row>
    <row r="132" spans="1:12" x14ac:dyDescent="0.15">
      <c r="A132" s="218"/>
      <c r="B132" s="225" t="s">
        <v>44</v>
      </c>
      <c r="C132" s="225"/>
      <c r="D132" s="225"/>
      <c r="E132" s="225"/>
      <c r="F132" s="107"/>
      <c r="G132" s="107"/>
      <c r="H132" s="107"/>
      <c r="I132" s="107">
        <f>SUM(I112,I131)</f>
        <v>23</v>
      </c>
      <c r="J132" s="107">
        <f>SUM(J112,J131)</f>
        <v>17</v>
      </c>
      <c r="K132" s="107">
        <f>SUM(K112,K131)</f>
        <v>18</v>
      </c>
      <c r="L132" s="112"/>
    </row>
    <row r="133" spans="1:12" x14ac:dyDescent="0.15">
      <c r="A133" s="218"/>
      <c r="B133" s="194">
        <v>2</v>
      </c>
      <c r="C133" s="192" t="s">
        <v>364</v>
      </c>
      <c r="D133" s="194" t="s">
        <v>363</v>
      </c>
      <c r="E133" s="183" t="s">
        <v>306</v>
      </c>
      <c r="F133" s="177"/>
      <c r="G133" s="178"/>
      <c r="H133" s="179"/>
      <c r="I133" s="180" t="s">
        <v>295</v>
      </c>
      <c r="J133" s="180"/>
      <c r="K133" s="180"/>
      <c r="L133" s="181" t="s">
        <v>359</v>
      </c>
    </row>
    <row r="134" spans="1:12" x14ac:dyDescent="0.15">
      <c r="A134" s="218"/>
      <c r="B134" s="194"/>
      <c r="C134" s="194"/>
      <c r="D134" s="194"/>
      <c r="E134" s="184"/>
      <c r="F134" s="134"/>
      <c r="G134" s="134"/>
      <c r="H134" s="134"/>
      <c r="I134" s="134">
        <v>1</v>
      </c>
      <c r="J134" s="134">
        <v>1</v>
      </c>
      <c r="K134" s="134">
        <v>0</v>
      </c>
      <c r="L134" s="182"/>
    </row>
    <row r="135" spans="1:12" x14ac:dyDescent="0.15">
      <c r="A135" s="218"/>
      <c r="B135" s="194"/>
      <c r="C135" s="194"/>
      <c r="D135" s="194"/>
      <c r="E135" s="183" t="s">
        <v>319</v>
      </c>
      <c r="F135" s="177"/>
      <c r="G135" s="178"/>
      <c r="H135" s="179"/>
      <c r="I135" s="180" t="s">
        <v>282</v>
      </c>
      <c r="J135" s="180"/>
      <c r="K135" s="180"/>
      <c r="L135" s="181" t="s">
        <v>359</v>
      </c>
    </row>
    <row r="136" spans="1:12" x14ac:dyDescent="0.15">
      <c r="A136" s="218"/>
      <c r="B136" s="194"/>
      <c r="C136" s="194"/>
      <c r="D136" s="194"/>
      <c r="E136" s="184"/>
      <c r="F136" s="134"/>
      <c r="G136" s="134"/>
      <c r="H136" s="134"/>
      <c r="I136" s="134">
        <v>2</v>
      </c>
      <c r="J136" s="134">
        <v>2</v>
      </c>
      <c r="K136" s="134">
        <v>0</v>
      </c>
      <c r="L136" s="182"/>
    </row>
    <row r="137" spans="1:12" x14ac:dyDescent="0.15">
      <c r="A137" s="218"/>
      <c r="B137" s="194"/>
      <c r="C137" s="194"/>
      <c r="D137" s="194"/>
      <c r="E137" s="183" t="s">
        <v>305</v>
      </c>
      <c r="F137" s="177"/>
      <c r="G137" s="178"/>
      <c r="H137" s="179"/>
      <c r="I137" s="180" t="s">
        <v>296</v>
      </c>
      <c r="J137" s="180"/>
      <c r="K137" s="180"/>
      <c r="L137" s="181" t="s">
        <v>359</v>
      </c>
    </row>
    <row r="138" spans="1:12" x14ac:dyDescent="0.15">
      <c r="A138" s="218"/>
      <c r="B138" s="194"/>
      <c r="C138" s="194"/>
      <c r="D138" s="194"/>
      <c r="E138" s="184"/>
      <c r="F138" s="134"/>
      <c r="G138" s="134"/>
      <c r="H138" s="134"/>
      <c r="I138" s="134">
        <v>2</v>
      </c>
      <c r="J138" s="134">
        <v>0</v>
      </c>
      <c r="K138" s="134">
        <v>6</v>
      </c>
      <c r="L138" s="182"/>
    </row>
    <row r="139" spans="1:12" x14ac:dyDescent="0.15">
      <c r="A139" s="218"/>
      <c r="B139" s="194"/>
      <c r="C139" s="194"/>
      <c r="D139" s="194"/>
      <c r="E139" s="183" t="s">
        <v>304</v>
      </c>
      <c r="F139" s="177"/>
      <c r="G139" s="178"/>
      <c r="H139" s="179"/>
      <c r="I139" s="180" t="s">
        <v>297</v>
      </c>
      <c r="J139" s="180"/>
      <c r="K139" s="180"/>
      <c r="L139" s="181" t="s">
        <v>359</v>
      </c>
    </row>
    <row r="140" spans="1:12" x14ac:dyDescent="0.15">
      <c r="A140" s="218"/>
      <c r="B140" s="194"/>
      <c r="C140" s="194"/>
      <c r="D140" s="194"/>
      <c r="E140" s="184"/>
      <c r="F140" s="134"/>
      <c r="G140" s="134"/>
      <c r="H140" s="134"/>
      <c r="I140" s="134">
        <v>2</v>
      </c>
      <c r="J140" s="134">
        <v>0</v>
      </c>
      <c r="K140" s="134">
        <v>6</v>
      </c>
      <c r="L140" s="182"/>
    </row>
    <row r="141" spans="1:12" x14ac:dyDescent="0.15">
      <c r="A141" s="218"/>
      <c r="B141" s="194"/>
      <c r="C141" s="194"/>
      <c r="D141" s="194"/>
      <c r="E141" s="183" t="s">
        <v>309</v>
      </c>
      <c r="F141" s="177"/>
      <c r="G141" s="178"/>
      <c r="H141" s="179"/>
      <c r="I141" s="180" t="s">
        <v>379</v>
      </c>
      <c r="J141" s="180"/>
      <c r="K141" s="180"/>
      <c r="L141" s="181" t="s">
        <v>359</v>
      </c>
    </row>
    <row r="142" spans="1:12" x14ac:dyDescent="0.15">
      <c r="A142" s="218"/>
      <c r="B142" s="194"/>
      <c r="C142" s="194"/>
      <c r="D142" s="194"/>
      <c r="E142" s="184"/>
      <c r="F142" s="134"/>
      <c r="G142" s="134"/>
      <c r="H142" s="134"/>
      <c r="I142" s="134">
        <v>2</v>
      </c>
      <c r="J142" s="134">
        <v>0</v>
      </c>
      <c r="K142" s="134">
        <v>6</v>
      </c>
      <c r="L142" s="182"/>
    </row>
    <row r="143" spans="1:12" x14ac:dyDescent="0.15">
      <c r="A143" s="218"/>
      <c r="B143" s="194"/>
      <c r="C143" s="194"/>
      <c r="D143" s="194"/>
      <c r="E143" s="183" t="s">
        <v>302</v>
      </c>
      <c r="F143" s="177"/>
      <c r="G143" s="178"/>
      <c r="H143" s="179"/>
      <c r="I143" s="180" t="s">
        <v>299</v>
      </c>
      <c r="J143" s="180"/>
      <c r="K143" s="180"/>
      <c r="L143" s="181" t="s">
        <v>359</v>
      </c>
    </row>
    <row r="144" spans="1:12" x14ac:dyDescent="0.15">
      <c r="A144" s="218"/>
      <c r="B144" s="194"/>
      <c r="C144" s="194"/>
      <c r="D144" s="184"/>
      <c r="E144" s="184"/>
      <c r="F144" s="134"/>
      <c r="G144" s="134"/>
      <c r="H144" s="134"/>
      <c r="I144" s="134">
        <v>2</v>
      </c>
      <c r="J144" s="134">
        <v>0</v>
      </c>
      <c r="K144" s="134">
        <v>4</v>
      </c>
      <c r="L144" s="182"/>
    </row>
    <row r="145" spans="1:12" x14ac:dyDescent="0.15">
      <c r="A145" s="218"/>
      <c r="B145" s="194"/>
      <c r="C145" s="194"/>
      <c r="D145" s="183" t="s">
        <v>20</v>
      </c>
      <c r="E145" s="187" t="s">
        <v>385</v>
      </c>
      <c r="F145" s="177"/>
      <c r="G145" s="178"/>
      <c r="H145" s="179"/>
      <c r="I145" s="180" t="s">
        <v>383</v>
      </c>
      <c r="J145" s="180"/>
      <c r="K145" s="180"/>
      <c r="L145" s="181" t="s">
        <v>359</v>
      </c>
    </row>
    <row r="146" spans="1:12" x14ac:dyDescent="0.15">
      <c r="A146" s="218"/>
      <c r="B146" s="194"/>
      <c r="C146" s="194"/>
      <c r="D146" s="194"/>
      <c r="E146" s="184"/>
      <c r="F146" s="134"/>
      <c r="G146" s="134"/>
      <c r="H146" s="134"/>
      <c r="I146" s="134">
        <v>2</v>
      </c>
      <c r="J146" s="134">
        <v>2</v>
      </c>
      <c r="K146" s="134">
        <v>0</v>
      </c>
      <c r="L146" s="182"/>
    </row>
    <row r="147" spans="1:12" x14ac:dyDescent="0.15">
      <c r="A147" s="218"/>
      <c r="B147" s="194"/>
      <c r="C147" s="194"/>
      <c r="D147" s="194"/>
      <c r="E147" s="187" t="s">
        <v>386</v>
      </c>
      <c r="F147" s="177"/>
      <c r="G147" s="178"/>
      <c r="H147" s="179"/>
      <c r="I147" s="180" t="s">
        <v>384</v>
      </c>
      <c r="J147" s="180"/>
      <c r="K147" s="180"/>
      <c r="L147" s="181" t="s">
        <v>359</v>
      </c>
    </row>
    <row r="148" spans="1:12" x14ac:dyDescent="0.15">
      <c r="A148" s="218"/>
      <c r="B148" s="194"/>
      <c r="C148" s="194"/>
      <c r="D148" s="184"/>
      <c r="E148" s="184"/>
      <c r="F148" s="134"/>
      <c r="G148" s="134"/>
      <c r="H148" s="134"/>
      <c r="I148" s="134">
        <v>2</v>
      </c>
      <c r="J148" s="134">
        <v>2</v>
      </c>
      <c r="K148" s="134">
        <v>0</v>
      </c>
      <c r="L148" s="182"/>
    </row>
    <row r="149" spans="1:12" x14ac:dyDescent="0.15">
      <c r="A149" s="218"/>
      <c r="B149" s="194"/>
      <c r="C149" s="223" t="s">
        <v>43</v>
      </c>
      <c r="D149" s="223"/>
      <c r="E149" s="223"/>
      <c r="F149" s="108"/>
      <c r="G149" s="108"/>
      <c r="H149" s="108"/>
      <c r="I149" s="108">
        <f>SUM(I134,I136,I138,I140,I142,I144,I146,I148)</f>
        <v>15</v>
      </c>
      <c r="J149" s="108">
        <f>SUM(J134,J136,J138,J140,J142,J144,J146,J148)</f>
        <v>7</v>
      </c>
      <c r="K149" s="108">
        <f>SUM(K134,K136,K138,K140,K142,K144,K146,K148)</f>
        <v>22</v>
      </c>
      <c r="L149" s="110"/>
    </row>
    <row r="150" spans="1:12" x14ac:dyDescent="0.15">
      <c r="A150" s="219"/>
      <c r="B150" s="225" t="s">
        <v>44</v>
      </c>
      <c r="C150" s="225"/>
      <c r="D150" s="225"/>
      <c r="E150" s="225"/>
      <c r="F150" s="107"/>
      <c r="G150" s="107"/>
      <c r="H150" s="107"/>
      <c r="I150" s="107">
        <f>SUM(I149)</f>
        <v>15</v>
      </c>
      <c r="J150" s="107">
        <f>SUM(J149)</f>
        <v>7</v>
      </c>
      <c r="K150" s="107">
        <f>SUM(K149)</f>
        <v>22</v>
      </c>
      <c r="L150" s="113"/>
    </row>
    <row r="151" spans="1:12" x14ac:dyDescent="0.15">
      <c r="A151" s="238" t="s">
        <v>365</v>
      </c>
      <c r="B151" s="225"/>
      <c r="C151" s="225"/>
      <c r="D151" s="225"/>
      <c r="E151" s="225"/>
      <c r="F151" s="107"/>
      <c r="G151" s="107"/>
      <c r="H151" s="107"/>
      <c r="I151" s="107">
        <f>SUM(I31,I59,I85,I109,I132,I150)</f>
        <v>131</v>
      </c>
      <c r="J151" s="107">
        <f>SUM(J31,J59,J85,J109,J132,J150)</f>
        <v>101</v>
      </c>
      <c r="K151" s="107">
        <f>SUM(K31,K59,K85,K109,K132,K150)</f>
        <v>83</v>
      </c>
      <c r="L151" s="112"/>
    </row>
    <row r="152" spans="1:12" x14ac:dyDescent="0.15">
      <c r="A152" s="239" t="s">
        <v>355</v>
      </c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240"/>
    </row>
    <row r="153" spans="1:12" ht="20.100000000000001" customHeight="1" x14ac:dyDescent="0.15">
      <c r="A153" s="241" t="s">
        <v>24</v>
      </c>
      <c r="B153" s="242"/>
      <c r="C153" s="185" t="s">
        <v>35</v>
      </c>
      <c r="D153" s="186"/>
      <c r="E153" s="186"/>
      <c r="F153" s="186"/>
      <c r="G153" s="243"/>
      <c r="H153" s="185" t="s">
        <v>356</v>
      </c>
      <c r="I153" s="186"/>
      <c r="J153" s="186"/>
      <c r="K153" s="134" t="s">
        <v>357</v>
      </c>
      <c r="L153" s="6" t="s">
        <v>26</v>
      </c>
    </row>
    <row r="154" spans="1:12" ht="20.100000000000001" customHeight="1" x14ac:dyDescent="0.15">
      <c r="A154" s="241"/>
      <c r="B154" s="242"/>
      <c r="C154" s="185">
        <v>80</v>
      </c>
      <c r="D154" s="186"/>
      <c r="E154" s="186"/>
      <c r="F154" s="186"/>
      <c r="G154" s="186"/>
      <c r="H154" s="185">
        <v>10</v>
      </c>
      <c r="I154" s="186"/>
      <c r="J154" s="186"/>
      <c r="K154" s="134">
        <v>20</v>
      </c>
      <c r="L154" s="7">
        <f>SUM(C154,H154,K154)</f>
        <v>110</v>
      </c>
    </row>
    <row r="155" spans="1:12" ht="20.100000000000001" customHeight="1" x14ac:dyDescent="0.15">
      <c r="A155" s="245" t="s">
        <v>82</v>
      </c>
      <c r="B155" s="246"/>
      <c r="C155" s="185" t="s">
        <v>37</v>
      </c>
      <c r="D155" s="186"/>
      <c r="E155" s="186"/>
      <c r="F155" s="186"/>
      <c r="G155" s="243"/>
      <c r="H155" s="186"/>
      <c r="I155" s="186"/>
      <c r="J155" s="186"/>
      <c r="K155" s="243"/>
      <c r="L155" s="6" t="s">
        <v>45</v>
      </c>
    </row>
    <row r="156" spans="1:12" ht="20.100000000000001" customHeight="1" x14ac:dyDescent="0.15">
      <c r="A156" s="247"/>
      <c r="B156" s="248"/>
      <c r="C156" s="185">
        <v>21</v>
      </c>
      <c r="D156" s="186"/>
      <c r="E156" s="186"/>
      <c r="F156" s="186"/>
      <c r="G156" s="243"/>
      <c r="H156" s="186"/>
      <c r="I156" s="186"/>
      <c r="J156" s="186"/>
      <c r="K156" s="243"/>
      <c r="L156" s="6">
        <v>131</v>
      </c>
    </row>
    <row r="157" spans="1:12" ht="39.950000000000003" customHeight="1" x14ac:dyDescent="0.15">
      <c r="A157" s="229" t="s">
        <v>27</v>
      </c>
      <c r="B157" s="230"/>
      <c r="C157" s="233" t="s">
        <v>28</v>
      </c>
      <c r="D157" s="233"/>
      <c r="E157" s="234"/>
      <c r="F157" s="235" t="s">
        <v>83</v>
      </c>
      <c r="G157" s="236"/>
      <c r="H157" s="235" t="s">
        <v>360</v>
      </c>
      <c r="I157" s="236"/>
      <c r="J157" s="237" t="s">
        <v>40</v>
      </c>
      <c r="K157" s="237"/>
      <c r="L157" s="8" t="s">
        <v>29</v>
      </c>
    </row>
    <row r="158" spans="1:12" ht="39.950000000000003" customHeight="1" thickBot="1" x14ac:dyDescent="0.2">
      <c r="A158" s="231"/>
      <c r="B158" s="232"/>
      <c r="C158" s="249">
        <v>131</v>
      </c>
      <c r="D158" s="249"/>
      <c r="E158" s="250"/>
      <c r="F158" s="251">
        <v>11</v>
      </c>
      <c r="G158" s="250"/>
      <c r="H158" s="251">
        <v>9</v>
      </c>
      <c r="I158" s="250"/>
      <c r="J158" s="252">
        <v>43</v>
      </c>
      <c r="K158" s="252"/>
      <c r="L158" s="9">
        <v>63</v>
      </c>
    </row>
    <row r="160" spans="1:12" x14ac:dyDescent="0.15">
      <c r="A160" s="52" t="s">
        <v>61</v>
      </c>
    </row>
  </sheetData>
  <mergeCells count="350">
    <mergeCell ref="F102:H102"/>
    <mergeCell ref="I102:K102"/>
    <mergeCell ref="L102:L103"/>
    <mergeCell ref="D102:D107"/>
    <mergeCell ref="B150:E150"/>
    <mergeCell ref="L119:L120"/>
    <mergeCell ref="C133:C148"/>
    <mergeCell ref="E119:E120"/>
    <mergeCell ref="I119:K119"/>
    <mergeCell ref="L125:L126"/>
    <mergeCell ref="F143:H143"/>
    <mergeCell ref="I143:K143"/>
    <mergeCell ref="E143:E144"/>
    <mergeCell ref="L143:L144"/>
    <mergeCell ref="E145:E146"/>
    <mergeCell ref="F145:H145"/>
    <mergeCell ref="I145:K145"/>
    <mergeCell ref="I110:K110"/>
    <mergeCell ref="L110:L111"/>
    <mergeCell ref="C112:E112"/>
    <mergeCell ref="E113:E114"/>
    <mergeCell ref="F113:H113"/>
    <mergeCell ref="I113:K113"/>
    <mergeCell ref="C131:E131"/>
    <mergeCell ref="C158:E158"/>
    <mergeCell ref="F158:G158"/>
    <mergeCell ref="H158:I158"/>
    <mergeCell ref="J158:K158"/>
    <mergeCell ref="E94:E95"/>
    <mergeCell ref="F94:H94"/>
    <mergeCell ref="I94:K94"/>
    <mergeCell ref="L94:L95"/>
    <mergeCell ref="L113:L114"/>
    <mergeCell ref="E104:E105"/>
    <mergeCell ref="F104:H104"/>
    <mergeCell ref="I104:K104"/>
    <mergeCell ref="L104:L105"/>
    <mergeCell ref="C113:C130"/>
    <mergeCell ref="F119:H119"/>
    <mergeCell ref="E133:E134"/>
    <mergeCell ref="F133:H133"/>
    <mergeCell ref="I133:K133"/>
    <mergeCell ref="L133:L134"/>
    <mergeCell ref="E139:E140"/>
    <mergeCell ref="F139:H139"/>
    <mergeCell ref="I139:K139"/>
    <mergeCell ref="L139:L140"/>
    <mergeCell ref="E125:E126"/>
    <mergeCell ref="F125:H125"/>
    <mergeCell ref="I125:K125"/>
    <mergeCell ref="C149:E149"/>
    <mergeCell ref="E117:E118"/>
    <mergeCell ref="F117:H117"/>
    <mergeCell ref="I117:K117"/>
    <mergeCell ref="L117:L118"/>
    <mergeCell ref="F135:H135"/>
    <mergeCell ref="I135:K135"/>
    <mergeCell ref="L135:L136"/>
    <mergeCell ref="I141:K141"/>
    <mergeCell ref="L141:L142"/>
    <mergeCell ref="F129:H129"/>
    <mergeCell ref="I129:K129"/>
    <mergeCell ref="L129:L130"/>
    <mergeCell ref="F121:H121"/>
    <mergeCell ref="I121:K121"/>
    <mergeCell ref="L121:L122"/>
    <mergeCell ref="F127:H127"/>
    <mergeCell ref="I127:K127"/>
    <mergeCell ref="L127:L128"/>
    <mergeCell ref="D145:D148"/>
    <mergeCell ref="A157:B158"/>
    <mergeCell ref="C157:E157"/>
    <mergeCell ref="F157:G157"/>
    <mergeCell ref="H157:I157"/>
    <mergeCell ref="J157:K157"/>
    <mergeCell ref="C108:E108"/>
    <mergeCell ref="B109:E109"/>
    <mergeCell ref="A151:E151"/>
    <mergeCell ref="A152:L152"/>
    <mergeCell ref="A153:B154"/>
    <mergeCell ref="C153:G153"/>
    <mergeCell ref="C154:G154"/>
    <mergeCell ref="A60:A109"/>
    <mergeCell ref="A110:A150"/>
    <mergeCell ref="B110:B131"/>
    <mergeCell ref="C110:C111"/>
    <mergeCell ref="F110:H110"/>
    <mergeCell ref="A155:B156"/>
    <mergeCell ref="C155:G155"/>
    <mergeCell ref="H155:K155"/>
    <mergeCell ref="C156:G156"/>
    <mergeCell ref="H156:K156"/>
    <mergeCell ref="D110:D111"/>
    <mergeCell ref="E110:E111"/>
    <mergeCell ref="L86:L87"/>
    <mergeCell ref="E115:E116"/>
    <mergeCell ref="F115:H115"/>
    <mergeCell ref="I115:K115"/>
    <mergeCell ref="L115:L116"/>
    <mergeCell ref="C86:C107"/>
    <mergeCell ref="E86:E87"/>
    <mergeCell ref="I86:K86"/>
    <mergeCell ref="F90:H90"/>
    <mergeCell ref="I90:K90"/>
    <mergeCell ref="L90:L91"/>
    <mergeCell ref="F92:H92"/>
    <mergeCell ref="I92:K92"/>
    <mergeCell ref="L92:L93"/>
    <mergeCell ref="F106:H106"/>
    <mergeCell ref="I106:K106"/>
    <mergeCell ref="L106:L107"/>
    <mergeCell ref="F96:H96"/>
    <mergeCell ref="I100:K100"/>
    <mergeCell ref="L100:L101"/>
    <mergeCell ref="I88:K88"/>
    <mergeCell ref="L88:L89"/>
    <mergeCell ref="I96:K96"/>
    <mergeCell ref="L96:L97"/>
    <mergeCell ref="B85:E85"/>
    <mergeCell ref="B86:B108"/>
    <mergeCell ref="E90:E91"/>
    <mergeCell ref="E92:E93"/>
    <mergeCell ref="E135:E136"/>
    <mergeCell ref="E96:E97"/>
    <mergeCell ref="E106:E107"/>
    <mergeCell ref="E88:E89"/>
    <mergeCell ref="D86:D101"/>
    <mergeCell ref="E102:E103"/>
    <mergeCell ref="E129:E130"/>
    <mergeCell ref="E121:E122"/>
    <mergeCell ref="E127:E128"/>
    <mergeCell ref="E98:E99"/>
    <mergeCell ref="D113:D130"/>
    <mergeCell ref="D133:D144"/>
    <mergeCell ref="B132:E132"/>
    <mergeCell ref="B133:B149"/>
    <mergeCell ref="L76:L77"/>
    <mergeCell ref="E78:E79"/>
    <mergeCell ref="F78:H78"/>
    <mergeCell ref="I78:K78"/>
    <mergeCell ref="L78:L79"/>
    <mergeCell ref="E80:E81"/>
    <mergeCell ref="F80:H80"/>
    <mergeCell ref="I80:K80"/>
    <mergeCell ref="L80:L81"/>
    <mergeCell ref="F65:H65"/>
    <mergeCell ref="I65:K65"/>
    <mergeCell ref="L65:L66"/>
    <mergeCell ref="E69:E70"/>
    <mergeCell ref="F69:H69"/>
    <mergeCell ref="I69:K69"/>
    <mergeCell ref="L69:L70"/>
    <mergeCell ref="L72:L73"/>
    <mergeCell ref="E82:E83"/>
    <mergeCell ref="F82:H82"/>
    <mergeCell ref="I82:K82"/>
    <mergeCell ref="L82:L83"/>
    <mergeCell ref="C71:E71"/>
    <mergeCell ref="C72:C83"/>
    <mergeCell ref="E72:E73"/>
    <mergeCell ref="F72:H72"/>
    <mergeCell ref="I72:K72"/>
    <mergeCell ref="E74:E75"/>
    <mergeCell ref="F74:H74"/>
    <mergeCell ref="I74:K74"/>
    <mergeCell ref="L74:L75"/>
    <mergeCell ref="E76:E77"/>
    <mergeCell ref="F76:H76"/>
    <mergeCell ref="I76:K76"/>
    <mergeCell ref="C60:C63"/>
    <mergeCell ref="E60:E61"/>
    <mergeCell ref="C64:E64"/>
    <mergeCell ref="C65:C70"/>
    <mergeCell ref="D65:D66"/>
    <mergeCell ref="E65:E66"/>
    <mergeCell ref="D72:D83"/>
    <mergeCell ref="C84:E84"/>
    <mergeCell ref="D60:D63"/>
    <mergeCell ref="D67:D70"/>
    <mergeCell ref="E67:E68"/>
    <mergeCell ref="C46:C57"/>
    <mergeCell ref="E46:E47"/>
    <mergeCell ref="F46:H46"/>
    <mergeCell ref="I46:K46"/>
    <mergeCell ref="E48:E49"/>
    <mergeCell ref="F48:H48"/>
    <mergeCell ref="I48:K48"/>
    <mergeCell ref="L48:L49"/>
    <mergeCell ref="E50:E51"/>
    <mergeCell ref="F50:H50"/>
    <mergeCell ref="I50:K50"/>
    <mergeCell ref="L50:L51"/>
    <mergeCell ref="E52:E53"/>
    <mergeCell ref="D46:D57"/>
    <mergeCell ref="L46:L47"/>
    <mergeCell ref="I6:K6"/>
    <mergeCell ref="L6:L7"/>
    <mergeCell ref="F8:H8"/>
    <mergeCell ref="I8:K8"/>
    <mergeCell ref="L8:L9"/>
    <mergeCell ref="E10:E11"/>
    <mergeCell ref="F10:H10"/>
    <mergeCell ref="I10:K10"/>
    <mergeCell ref="L10:L11"/>
    <mergeCell ref="F6:H6"/>
    <mergeCell ref="A6:A59"/>
    <mergeCell ref="B6:B30"/>
    <mergeCell ref="C6:C15"/>
    <mergeCell ref="D6:D7"/>
    <mergeCell ref="E6:E7"/>
    <mergeCell ref="C16:E16"/>
    <mergeCell ref="C17:C22"/>
    <mergeCell ref="D17:D18"/>
    <mergeCell ref="E17:E18"/>
    <mergeCell ref="C30:E30"/>
    <mergeCell ref="B31:E31"/>
    <mergeCell ref="B32:B58"/>
    <mergeCell ref="C32:C37"/>
    <mergeCell ref="E32:E33"/>
    <mergeCell ref="C38:E38"/>
    <mergeCell ref="C39:C44"/>
    <mergeCell ref="E39:E40"/>
    <mergeCell ref="E8:E9"/>
    <mergeCell ref="E12:E13"/>
    <mergeCell ref="C23:E23"/>
    <mergeCell ref="C24:C29"/>
    <mergeCell ref="E24:E25"/>
    <mergeCell ref="E41:E42"/>
    <mergeCell ref="C45:E45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D8:D15"/>
    <mergeCell ref="E19:E20"/>
    <mergeCell ref="F19:H19"/>
    <mergeCell ref="I19:K19"/>
    <mergeCell ref="L19:L20"/>
    <mergeCell ref="E21:E22"/>
    <mergeCell ref="F21:H21"/>
    <mergeCell ref="I21:K21"/>
    <mergeCell ref="L21:L22"/>
    <mergeCell ref="D19:D22"/>
    <mergeCell ref="F12:H12"/>
    <mergeCell ref="I12:K12"/>
    <mergeCell ref="L12:L13"/>
    <mergeCell ref="E14:E15"/>
    <mergeCell ref="F14:H14"/>
    <mergeCell ref="I14:K14"/>
    <mergeCell ref="L14:L15"/>
    <mergeCell ref="I17:K17"/>
    <mergeCell ref="L17:L18"/>
    <mergeCell ref="F17:H17"/>
    <mergeCell ref="D24:D29"/>
    <mergeCell ref="E34:E35"/>
    <mergeCell ref="F34:H34"/>
    <mergeCell ref="I34:K34"/>
    <mergeCell ref="L34:L35"/>
    <mergeCell ref="E36:E37"/>
    <mergeCell ref="F36:H36"/>
    <mergeCell ref="D32:D37"/>
    <mergeCell ref="E26:E27"/>
    <mergeCell ref="F26:H26"/>
    <mergeCell ref="I26:K26"/>
    <mergeCell ref="L26:L27"/>
    <mergeCell ref="F24:H24"/>
    <mergeCell ref="E28:E29"/>
    <mergeCell ref="F28:H28"/>
    <mergeCell ref="I28:K28"/>
    <mergeCell ref="L28:L29"/>
    <mergeCell ref="L24:L25"/>
    <mergeCell ref="I24:K24"/>
    <mergeCell ref="F32:H32"/>
    <mergeCell ref="I32:K32"/>
    <mergeCell ref="L32:L33"/>
    <mergeCell ref="L41:L42"/>
    <mergeCell ref="D43:D44"/>
    <mergeCell ref="E43:E44"/>
    <mergeCell ref="F43:H43"/>
    <mergeCell ref="I43:K43"/>
    <mergeCell ref="L43:L44"/>
    <mergeCell ref="D39:D42"/>
    <mergeCell ref="I36:K36"/>
    <mergeCell ref="L36:L37"/>
    <mergeCell ref="I39:K39"/>
    <mergeCell ref="L39:L40"/>
    <mergeCell ref="F41:H41"/>
    <mergeCell ref="I41:K41"/>
    <mergeCell ref="F39:H39"/>
    <mergeCell ref="F67:H67"/>
    <mergeCell ref="I67:K67"/>
    <mergeCell ref="L67:L68"/>
    <mergeCell ref="F52:H52"/>
    <mergeCell ref="I52:K52"/>
    <mergeCell ref="L52:L53"/>
    <mergeCell ref="E54:E55"/>
    <mergeCell ref="F54:H54"/>
    <mergeCell ref="I54:K54"/>
    <mergeCell ref="L54:L55"/>
    <mergeCell ref="E56:E57"/>
    <mergeCell ref="F56:H56"/>
    <mergeCell ref="I56:K56"/>
    <mergeCell ref="L56:L57"/>
    <mergeCell ref="F60:H60"/>
    <mergeCell ref="I60:K60"/>
    <mergeCell ref="L60:L61"/>
    <mergeCell ref="E62:E63"/>
    <mergeCell ref="F62:H62"/>
    <mergeCell ref="I62:K62"/>
    <mergeCell ref="L62:L63"/>
    <mergeCell ref="C58:E58"/>
    <mergeCell ref="B59:E59"/>
    <mergeCell ref="B60:B84"/>
    <mergeCell ref="F86:H86"/>
    <mergeCell ref="F88:H88"/>
    <mergeCell ref="F98:H98"/>
    <mergeCell ref="I98:K98"/>
    <mergeCell ref="L98:L99"/>
    <mergeCell ref="E100:E101"/>
    <mergeCell ref="F100:H100"/>
    <mergeCell ref="H153:J153"/>
    <mergeCell ref="H154:J154"/>
    <mergeCell ref="L145:L146"/>
    <mergeCell ref="E147:E148"/>
    <mergeCell ref="F147:H147"/>
    <mergeCell ref="I147:K147"/>
    <mergeCell ref="L147:L148"/>
    <mergeCell ref="E123:E124"/>
    <mergeCell ref="F123:H123"/>
    <mergeCell ref="I123:K123"/>
    <mergeCell ref="L123:L124"/>
    <mergeCell ref="E137:E138"/>
    <mergeCell ref="F137:H137"/>
    <mergeCell ref="I137:K137"/>
    <mergeCell ref="L137:L138"/>
    <mergeCell ref="E141:E142"/>
    <mergeCell ref="F141:H141"/>
  </mergeCells>
  <phoneticPr fontId="6" type="noConversion"/>
  <pageMargins left="0.23622047244094491" right="0.23622047244094491" top="0.74803149606299213" bottom="0.35433070866141736" header="0.31496062992125984" footer="0.31496062992125984"/>
  <pageSetup paperSize="9" scale="72" fitToHeight="0" orientation="portrait" r:id="rId1"/>
  <headerFooter>
    <oddHeader>&amp;C&amp;"+,굵게"&amp;20 2017~2018학년도 신구교과목대비표</oddHeader>
  </headerFooter>
  <rowBreaks count="1" manualBreakCount="1">
    <brk id="5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view="pageBreakPreview" zoomScale="75" zoomScaleNormal="100" zoomScaleSheetLayoutView="75" workbookViewId="0">
      <selection activeCell="D21" sqref="D21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0" style="1" bestFit="1" customWidth="1"/>
    <col min="5" max="5" width="10.77734375" style="1" customWidth="1"/>
    <col min="6" max="7" width="5.77734375" style="1" customWidth="1"/>
    <col min="8" max="28" width="4.21875" style="1" customWidth="1"/>
    <col min="29" max="16384" width="8.88671875" style="1"/>
  </cols>
  <sheetData>
    <row r="1" spans="1:28" s="2" customFormat="1" ht="16.5" customHeight="1" thickBot="1" x14ac:dyDescent="0.2">
      <c r="A1" s="167" t="s">
        <v>104</v>
      </c>
      <c r="B1" s="167"/>
      <c r="C1" s="167"/>
      <c r="D1" s="167"/>
      <c r="E1" s="167"/>
      <c r="F1" s="167"/>
      <c r="G1" s="167"/>
      <c r="H1" s="253" t="s">
        <v>103</v>
      </c>
      <c r="I1" s="253"/>
      <c r="J1" s="253"/>
      <c r="K1" s="253"/>
      <c r="L1" s="253"/>
      <c r="M1" s="253"/>
      <c r="N1" s="253"/>
      <c r="O1" s="253"/>
      <c r="P1" s="253"/>
      <c r="Q1" s="169" t="s">
        <v>100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28" ht="16.5" customHeight="1" x14ac:dyDescent="0.15">
      <c r="A2" s="170" t="s">
        <v>0</v>
      </c>
      <c r="B2" s="143"/>
      <c r="C2" s="143" t="s">
        <v>12</v>
      </c>
      <c r="D2" s="143" t="s">
        <v>64</v>
      </c>
      <c r="E2" s="172" t="s">
        <v>72</v>
      </c>
      <c r="F2" s="143" t="s">
        <v>69</v>
      </c>
      <c r="G2" s="144" t="s">
        <v>70</v>
      </c>
      <c r="H2" s="170" t="s">
        <v>1</v>
      </c>
      <c r="I2" s="143"/>
      <c r="J2" s="143"/>
      <c r="K2" s="143"/>
      <c r="L2" s="143"/>
      <c r="M2" s="175"/>
      <c r="N2" s="170" t="s">
        <v>2</v>
      </c>
      <c r="O2" s="142"/>
      <c r="P2" s="143"/>
      <c r="Q2" s="143"/>
      <c r="R2" s="143"/>
      <c r="S2" s="175"/>
      <c r="T2" s="170" t="s">
        <v>81</v>
      </c>
      <c r="U2" s="142"/>
      <c r="V2" s="143"/>
      <c r="W2" s="143"/>
      <c r="X2" s="143"/>
      <c r="Y2" s="175"/>
      <c r="Z2" s="170" t="s">
        <v>3</v>
      </c>
      <c r="AA2" s="143"/>
      <c r="AB2" s="175"/>
    </row>
    <row r="3" spans="1:28" ht="16.5" customHeight="1" x14ac:dyDescent="0.15">
      <c r="A3" s="171"/>
      <c r="B3" s="147"/>
      <c r="C3" s="147"/>
      <c r="D3" s="147"/>
      <c r="E3" s="173"/>
      <c r="F3" s="147"/>
      <c r="G3" s="148"/>
      <c r="H3" s="171" t="s">
        <v>4</v>
      </c>
      <c r="I3" s="147"/>
      <c r="J3" s="147"/>
      <c r="K3" s="147" t="s">
        <v>5</v>
      </c>
      <c r="L3" s="147"/>
      <c r="M3" s="176"/>
      <c r="N3" s="171" t="s">
        <v>4</v>
      </c>
      <c r="O3" s="146"/>
      <c r="P3" s="147"/>
      <c r="Q3" s="147" t="s">
        <v>5</v>
      </c>
      <c r="R3" s="147"/>
      <c r="S3" s="176"/>
      <c r="T3" s="171" t="s">
        <v>4</v>
      </c>
      <c r="U3" s="146"/>
      <c r="V3" s="147"/>
      <c r="W3" s="147" t="s">
        <v>5</v>
      </c>
      <c r="X3" s="147"/>
      <c r="Y3" s="176"/>
      <c r="Z3" s="171"/>
      <c r="AA3" s="147"/>
      <c r="AB3" s="176"/>
    </row>
    <row r="4" spans="1:28" ht="16.5" customHeight="1" x14ac:dyDescent="0.15">
      <c r="A4" s="171"/>
      <c r="B4" s="147"/>
      <c r="C4" s="147"/>
      <c r="D4" s="147"/>
      <c r="E4" s="174"/>
      <c r="F4" s="147"/>
      <c r="G4" s="148"/>
      <c r="H4" s="65" t="s">
        <v>6</v>
      </c>
      <c r="I4" s="63" t="s">
        <v>7</v>
      </c>
      <c r="J4" s="63" t="s">
        <v>8</v>
      </c>
      <c r="K4" s="63" t="s">
        <v>6</v>
      </c>
      <c r="L4" s="63" t="s">
        <v>7</v>
      </c>
      <c r="M4" s="73" t="s">
        <v>8</v>
      </c>
      <c r="N4" s="65" t="s">
        <v>6</v>
      </c>
      <c r="O4" s="63" t="s">
        <v>7</v>
      </c>
      <c r="P4" s="63" t="s">
        <v>8</v>
      </c>
      <c r="Q4" s="63" t="s">
        <v>6</v>
      </c>
      <c r="R4" s="63" t="s">
        <v>7</v>
      </c>
      <c r="S4" s="73" t="s">
        <v>8</v>
      </c>
      <c r="T4" s="65" t="s">
        <v>6</v>
      </c>
      <c r="U4" s="63" t="s">
        <v>7</v>
      </c>
      <c r="V4" s="63" t="s">
        <v>8</v>
      </c>
      <c r="W4" s="63" t="s">
        <v>6</v>
      </c>
      <c r="X4" s="63" t="s">
        <v>7</v>
      </c>
      <c r="Y4" s="73" t="s">
        <v>8</v>
      </c>
      <c r="Z4" s="65" t="s">
        <v>6</v>
      </c>
      <c r="AA4" s="63" t="s">
        <v>7</v>
      </c>
      <c r="AB4" s="73" t="s">
        <v>8</v>
      </c>
    </row>
    <row r="5" spans="1:28" ht="16.5" customHeight="1" x14ac:dyDescent="0.15">
      <c r="A5" s="150" t="s">
        <v>46</v>
      </c>
      <c r="B5" s="255" t="s">
        <v>9</v>
      </c>
      <c r="C5" s="62"/>
      <c r="D5" s="11" t="s">
        <v>75</v>
      </c>
      <c r="E5" s="11"/>
      <c r="F5" s="12" t="s">
        <v>87</v>
      </c>
      <c r="G5" s="83" t="s">
        <v>87</v>
      </c>
      <c r="H5" s="14">
        <v>2</v>
      </c>
      <c r="I5" s="13">
        <v>2</v>
      </c>
      <c r="J5" s="13">
        <v>0</v>
      </c>
      <c r="K5" s="13"/>
      <c r="L5" s="13"/>
      <c r="M5" s="19"/>
      <c r="N5" s="14"/>
      <c r="O5" s="13"/>
      <c r="P5" s="13"/>
      <c r="Q5" s="15"/>
      <c r="R5" s="66"/>
      <c r="S5" s="17"/>
      <c r="T5" s="14"/>
      <c r="U5" s="13"/>
      <c r="V5" s="13"/>
      <c r="W5" s="15"/>
      <c r="X5" s="66"/>
      <c r="Y5" s="17"/>
      <c r="Z5" s="64">
        <f>SUM(H5,K5,N5,Q5,T5,W5)</f>
        <v>2</v>
      </c>
      <c r="AA5" s="66">
        <f>SUM(I5,L5,O5,R5,U5,X5)</f>
        <v>2</v>
      </c>
      <c r="AB5" s="17">
        <f>SUM(J5,M5,P5,S5,V5,Y5)</f>
        <v>0</v>
      </c>
    </row>
    <row r="6" spans="1:28" ht="16.5" customHeight="1" x14ac:dyDescent="0.15">
      <c r="A6" s="150"/>
      <c r="B6" s="255"/>
      <c r="C6" s="11"/>
      <c r="D6" s="11"/>
      <c r="E6" s="11"/>
      <c r="F6" s="12"/>
      <c r="G6" s="83"/>
      <c r="H6" s="14"/>
      <c r="I6" s="13"/>
      <c r="J6" s="13"/>
      <c r="K6" s="13"/>
      <c r="L6" s="13"/>
      <c r="M6" s="19"/>
      <c r="N6" s="14"/>
      <c r="O6" s="13"/>
      <c r="P6" s="13"/>
      <c r="Q6" s="13"/>
      <c r="R6" s="13"/>
      <c r="S6" s="18"/>
      <c r="T6" s="14"/>
      <c r="U6" s="13"/>
      <c r="V6" s="13"/>
      <c r="W6" s="13"/>
      <c r="X6" s="13"/>
      <c r="Y6" s="18"/>
      <c r="Z6" s="64">
        <f t="shared" ref="Z6:AB39" si="0">SUM(H6,K6,N6,Q6,T6,W6)</f>
        <v>0</v>
      </c>
      <c r="AA6" s="66">
        <f t="shared" si="0"/>
        <v>0</v>
      </c>
      <c r="AB6" s="17">
        <f t="shared" si="0"/>
        <v>0</v>
      </c>
    </row>
    <row r="7" spans="1:28" ht="16.5" customHeight="1" x14ac:dyDescent="0.15">
      <c r="A7" s="150"/>
      <c r="B7" s="152" t="s">
        <v>10</v>
      </c>
      <c r="C7" s="11"/>
      <c r="D7" s="11" t="s">
        <v>50</v>
      </c>
      <c r="E7" s="92" t="s">
        <v>78</v>
      </c>
      <c r="F7" s="12" t="s">
        <v>49</v>
      </c>
      <c r="G7" s="83" t="s">
        <v>49</v>
      </c>
      <c r="H7" s="14">
        <v>1</v>
      </c>
      <c r="I7" s="13">
        <v>1</v>
      </c>
      <c r="J7" s="13">
        <v>0</v>
      </c>
      <c r="K7" s="13"/>
      <c r="L7" s="13"/>
      <c r="M7" s="19"/>
      <c r="N7" s="14"/>
      <c r="O7" s="13"/>
      <c r="P7" s="13"/>
      <c r="Q7" s="13"/>
      <c r="R7" s="13"/>
      <c r="S7" s="19"/>
      <c r="T7" s="14"/>
      <c r="U7" s="13"/>
      <c r="V7" s="13"/>
      <c r="W7" s="13"/>
      <c r="X7" s="13"/>
      <c r="Y7" s="19"/>
      <c r="Z7" s="64">
        <f t="shared" si="0"/>
        <v>1</v>
      </c>
      <c r="AA7" s="66">
        <f t="shared" si="0"/>
        <v>1</v>
      </c>
      <c r="AB7" s="17">
        <f t="shared" si="0"/>
        <v>0</v>
      </c>
    </row>
    <row r="8" spans="1:28" ht="16.5" customHeight="1" x14ac:dyDescent="0.15">
      <c r="A8" s="150"/>
      <c r="B8" s="153"/>
      <c r="C8" s="11"/>
      <c r="D8" s="11" t="s">
        <v>51</v>
      </c>
      <c r="E8" s="92" t="s">
        <v>78</v>
      </c>
      <c r="F8" s="12" t="s">
        <v>49</v>
      </c>
      <c r="G8" s="83" t="s">
        <v>49</v>
      </c>
      <c r="H8" s="100"/>
      <c r="I8" s="13"/>
      <c r="J8" s="13"/>
      <c r="K8" s="13">
        <v>1</v>
      </c>
      <c r="L8" s="13">
        <v>1</v>
      </c>
      <c r="M8" s="19">
        <v>0</v>
      </c>
      <c r="N8" s="14"/>
      <c r="O8" s="13"/>
      <c r="P8" s="13"/>
      <c r="Q8" s="13"/>
      <c r="R8" s="13"/>
      <c r="S8" s="19"/>
      <c r="T8" s="14"/>
      <c r="U8" s="13"/>
      <c r="V8" s="13"/>
      <c r="W8" s="13"/>
      <c r="X8" s="13"/>
      <c r="Y8" s="19"/>
      <c r="Z8" s="64">
        <f t="shared" si="0"/>
        <v>1</v>
      </c>
      <c r="AA8" s="66">
        <f t="shared" si="0"/>
        <v>1</v>
      </c>
      <c r="AB8" s="17">
        <f t="shared" si="0"/>
        <v>0</v>
      </c>
    </row>
    <row r="9" spans="1:28" ht="16.5" customHeight="1" x14ac:dyDescent="0.15">
      <c r="A9" s="254"/>
      <c r="B9" s="159"/>
      <c r="C9" s="80"/>
      <c r="D9" s="80" t="s">
        <v>63</v>
      </c>
      <c r="E9" s="93" t="s">
        <v>78</v>
      </c>
      <c r="F9" s="81" t="s">
        <v>62</v>
      </c>
      <c r="G9" s="84" t="s">
        <v>62</v>
      </c>
      <c r="H9" s="101">
        <v>2</v>
      </c>
      <c r="I9" s="13">
        <v>2</v>
      </c>
      <c r="J9" s="13">
        <v>0</v>
      </c>
      <c r="K9" s="13"/>
      <c r="L9" s="13"/>
      <c r="M9" s="19"/>
      <c r="N9" s="14"/>
      <c r="O9" s="13"/>
      <c r="P9" s="13"/>
      <c r="Q9" s="13"/>
      <c r="R9" s="13"/>
      <c r="S9" s="19"/>
      <c r="T9" s="14"/>
      <c r="U9" s="13"/>
      <c r="V9" s="13"/>
      <c r="W9" s="13"/>
      <c r="X9" s="13"/>
      <c r="Y9" s="19"/>
      <c r="Z9" s="64">
        <f t="shared" si="0"/>
        <v>2</v>
      </c>
      <c r="AA9" s="66">
        <f t="shared" si="0"/>
        <v>2</v>
      </c>
      <c r="AB9" s="17">
        <f t="shared" si="0"/>
        <v>0</v>
      </c>
    </row>
    <row r="10" spans="1:28" ht="16.5" customHeight="1" thickBot="1" x14ac:dyDescent="0.2">
      <c r="A10" s="151"/>
      <c r="B10" s="68" t="s">
        <v>47</v>
      </c>
      <c r="C10" s="20"/>
      <c r="D10" s="20"/>
      <c r="E10" s="20"/>
      <c r="F10" s="68"/>
      <c r="G10" s="85"/>
      <c r="H10" s="94">
        <f>SUM(H5:H9)</f>
        <v>5</v>
      </c>
      <c r="I10" s="68">
        <f>SUM(I5:I9)</f>
        <v>5</v>
      </c>
      <c r="J10" s="68">
        <f t="shared" ref="J10:AB10" si="1">SUM(J5:J9)</f>
        <v>0</v>
      </c>
      <c r="K10" s="68">
        <f t="shared" si="1"/>
        <v>1</v>
      </c>
      <c r="L10" s="68">
        <f t="shared" si="1"/>
        <v>1</v>
      </c>
      <c r="M10" s="22">
        <f t="shared" si="1"/>
        <v>0</v>
      </c>
      <c r="N10" s="67">
        <f t="shared" si="1"/>
        <v>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0</v>
      </c>
      <c r="S10" s="22">
        <f t="shared" si="1"/>
        <v>0</v>
      </c>
      <c r="T10" s="67">
        <f t="shared" si="1"/>
        <v>0</v>
      </c>
      <c r="U10" s="68">
        <f t="shared" si="1"/>
        <v>0</v>
      </c>
      <c r="V10" s="68">
        <f t="shared" si="1"/>
        <v>0</v>
      </c>
      <c r="W10" s="68">
        <f t="shared" si="1"/>
        <v>0</v>
      </c>
      <c r="X10" s="68">
        <f t="shared" si="1"/>
        <v>0</v>
      </c>
      <c r="Y10" s="22">
        <f t="shared" si="1"/>
        <v>0</v>
      </c>
      <c r="Z10" s="67">
        <f t="shared" si="1"/>
        <v>6</v>
      </c>
      <c r="AA10" s="68">
        <f t="shared" si="1"/>
        <v>6</v>
      </c>
      <c r="AB10" s="22">
        <f t="shared" si="1"/>
        <v>0</v>
      </c>
    </row>
    <row r="11" spans="1:28" ht="16.5" customHeight="1" x14ac:dyDescent="0.15">
      <c r="A11" s="154" t="s">
        <v>89</v>
      </c>
      <c r="B11" s="257" t="s">
        <v>9</v>
      </c>
      <c r="C11" s="71"/>
      <c r="D11" s="23"/>
      <c r="E11" s="23"/>
      <c r="F11" s="24"/>
      <c r="G11" s="97"/>
      <c r="H11" s="102"/>
      <c r="I11" s="26"/>
      <c r="J11" s="26"/>
      <c r="K11" s="26"/>
      <c r="L11" s="26"/>
      <c r="M11" s="27"/>
      <c r="N11" s="25"/>
      <c r="O11" s="26"/>
      <c r="P11" s="26"/>
      <c r="Q11" s="26"/>
      <c r="R11" s="26"/>
      <c r="S11" s="27"/>
      <c r="T11" s="25"/>
      <c r="U11" s="26"/>
      <c r="V11" s="26"/>
      <c r="W11" s="26"/>
      <c r="X11" s="26"/>
      <c r="Y11" s="27"/>
      <c r="Z11" s="69">
        <f t="shared" si="0"/>
        <v>0</v>
      </c>
      <c r="AA11" s="28">
        <f t="shared" si="0"/>
        <v>0</v>
      </c>
      <c r="AB11" s="29">
        <f t="shared" si="0"/>
        <v>0</v>
      </c>
    </row>
    <row r="12" spans="1:28" ht="16.5" customHeight="1" x14ac:dyDescent="0.15">
      <c r="A12" s="150"/>
      <c r="B12" s="255"/>
      <c r="C12" s="62"/>
      <c r="D12" s="30"/>
      <c r="E12" s="30"/>
      <c r="F12" s="31"/>
      <c r="G12" s="98"/>
      <c r="H12" s="100"/>
      <c r="I12" s="13"/>
      <c r="J12" s="13"/>
      <c r="K12" s="13"/>
      <c r="L12" s="13"/>
      <c r="M12" s="19"/>
      <c r="N12" s="14"/>
      <c r="O12" s="13"/>
      <c r="P12" s="13"/>
      <c r="Q12" s="13"/>
      <c r="R12" s="13"/>
      <c r="S12" s="19"/>
      <c r="T12" s="14"/>
      <c r="U12" s="13"/>
      <c r="V12" s="13"/>
      <c r="W12" s="13"/>
      <c r="X12" s="13"/>
      <c r="Y12" s="19"/>
      <c r="Z12" s="64">
        <f t="shared" si="0"/>
        <v>0</v>
      </c>
      <c r="AA12" s="66">
        <f t="shared" si="0"/>
        <v>0</v>
      </c>
      <c r="AB12" s="17">
        <f t="shared" si="0"/>
        <v>0</v>
      </c>
    </row>
    <row r="13" spans="1:28" ht="16.5" customHeight="1" x14ac:dyDescent="0.15">
      <c r="A13" s="150"/>
      <c r="B13" s="255"/>
      <c r="C13" s="62"/>
      <c r="D13" s="30" t="s">
        <v>52</v>
      </c>
      <c r="E13" s="30"/>
      <c r="F13" s="31"/>
      <c r="G13" s="98"/>
      <c r="H13" s="100"/>
      <c r="I13" s="13"/>
      <c r="J13" s="13"/>
      <c r="K13" s="13"/>
      <c r="L13" s="13"/>
      <c r="M13" s="19"/>
      <c r="N13" s="14"/>
      <c r="O13" s="13"/>
      <c r="P13" s="13"/>
      <c r="Q13" s="13"/>
      <c r="R13" s="13"/>
      <c r="S13" s="19"/>
      <c r="T13" s="14"/>
      <c r="U13" s="13"/>
      <c r="V13" s="13"/>
      <c r="W13" s="13">
        <v>3</v>
      </c>
      <c r="X13" s="13">
        <v>0</v>
      </c>
      <c r="Y13" s="19">
        <v>0</v>
      </c>
      <c r="Z13" s="64">
        <f t="shared" si="0"/>
        <v>3</v>
      </c>
      <c r="AA13" s="66">
        <f t="shared" si="0"/>
        <v>0</v>
      </c>
      <c r="AB13" s="17">
        <f t="shared" si="0"/>
        <v>0</v>
      </c>
    </row>
    <row r="14" spans="1:28" ht="16.5" customHeight="1" x14ac:dyDescent="0.15">
      <c r="A14" s="150"/>
      <c r="B14" s="32" t="s">
        <v>47</v>
      </c>
      <c r="C14" s="32"/>
      <c r="D14" s="32"/>
      <c r="E14" s="32"/>
      <c r="F14" s="63"/>
      <c r="G14" s="82"/>
      <c r="H14" s="95">
        <f>SUM(H11:H13)</f>
        <v>0</v>
      </c>
      <c r="I14" s="63">
        <f t="shared" ref="I14:AB14" si="2">SUM(I11:I13)</f>
        <v>0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73">
        <f t="shared" si="2"/>
        <v>0</v>
      </c>
      <c r="N14" s="65">
        <f t="shared" si="2"/>
        <v>0</v>
      </c>
      <c r="O14" s="63">
        <f t="shared" si="2"/>
        <v>0</v>
      </c>
      <c r="P14" s="63">
        <f t="shared" si="2"/>
        <v>0</v>
      </c>
      <c r="Q14" s="63">
        <f t="shared" si="2"/>
        <v>0</v>
      </c>
      <c r="R14" s="63">
        <f t="shared" si="2"/>
        <v>0</v>
      </c>
      <c r="S14" s="73">
        <f t="shared" si="2"/>
        <v>0</v>
      </c>
      <c r="T14" s="65">
        <f t="shared" si="2"/>
        <v>0</v>
      </c>
      <c r="U14" s="63">
        <f t="shared" si="2"/>
        <v>0</v>
      </c>
      <c r="V14" s="63">
        <f t="shared" si="2"/>
        <v>0</v>
      </c>
      <c r="W14" s="63">
        <f t="shared" si="2"/>
        <v>3</v>
      </c>
      <c r="X14" s="63">
        <f t="shared" si="2"/>
        <v>0</v>
      </c>
      <c r="Y14" s="73">
        <f t="shared" si="2"/>
        <v>0</v>
      </c>
      <c r="Z14" s="65">
        <f t="shared" si="2"/>
        <v>3</v>
      </c>
      <c r="AA14" s="63">
        <f t="shared" si="2"/>
        <v>0</v>
      </c>
      <c r="AB14" s="73">
        <f t="shared" si="2"/>
        <v>0</v>
      </c>
    </row>
    <row r="15" spans="1:28" ht="16.5" customHeight="1" x14ac:dyDescent="0.15">
      <c r="A15" s="150"/>
      <c r="B15" s="160" t="s">
        <v>10</v>
      </c>
      <c r="C15" s="11"/>
      <c r="D15" s="33" t="s">
        <v>54</v>
      </c>
      <c r="E15" s="33"/>
      <c r="F15" s="34"/>
      <c r="G15" s="83"/>
      <c r="H15" s="103">
        <v>3</v>
      </c>
      <c r="I15" s="34">
        <v>1</v>
      </c>
      <c r="J15" s="34">
        <v>2</v>
      </c>
      <c r="K15" s="34"/>
      <c r="L15" s="34"/>
      <c r="M15" s="36"/>
      <c r="N15" s="35"/>
      <c r="O15" s="34"/>
      <c r="P15" s="34"/>
      <c r="Q15" s="34"/>
      <c r="R15" s="34"/>
      <c r="S15" s="36"/>
      <c r="T15" s="35"/>
      <c r="U15" s="34"/>
      <c r="V15" s="34"/>
      <c r="W15" s="34"/>
      <c r="X15" s="34"/>
      <c r="Y15" s="36"/>
      <c r="Z15" s="64">
        <f t="shared" si="0"/>
        <v>3</v>
      </c>
      <c r="AA15" s="66">
        <f t="shared" si="0"/>
        <v>1</v>
      </c>
      <c r="AB15" s="17">
        <f t="shared" si="0"/>
        <v>2</v>
      </c>
    </row>
    <row r="16" spans="1:28" ht="16.5" customHeight="1" x14ac:dyDescent="0.15">
      <c r="A16" s="150"/>
      <c r="B16" s="161"/>
      <c r="C16" s="11"/>
      <c r="D16" s="33" t="s">
        <v>54</v>
      </c>
      <c r="E16" s="33"/>
      <c r="F16" s="34"/>
      <c r="G16" s="83"/>
      <c r="H16" s="103">
        <v>3</v>
      </c>
      <c r="I16" s="34">
        <v>1</v>
      </c>
      <c r="J16" s="34">
        <v>2</v>
      </c>
      <c r="K16" s="34"/>
      <c r="L16" s="37"/>
      <c r="M16" s="44"/>
      <c r="N16" s="35"/>
      <c r="O16" s="34"/>
      <c r="P16" s="34"/>
      <c r="Q16" s="37"/>
      <c r="R16" s="37"/>
      <c r="S16" s="36"/>
      <c r="T16" s="35"/>
      <c r="U16" s="34"/>
      <c r="V16" s="34"/>
      <c r="W16" s="37"/>
      <c r="X16" s="37"/>
      <c r="Y16" s="36"/>
      <c r="Z16" s="64">
        <f t="shared" si="0"/>
        <v>3</v>
      </c>
      <c r="AA16" s="66">
        <f t="shared" si="0"/>
        <v>1</v>
      </c>
      <c r="AB16" s="17">
        <f t="shared" si="0"/>
        <v>2</v>
      </c>
    </row>
    <row r="17" spans="1:28" ht="16.5" customHeight="1" x14ac:dyDescent="0.15">
      <c r="A17" s="150"/>
      <c r="B17" s="161"/>
      <c r="C17" s="11"/>
      <c r="D17" s="10" t="s">
        <v>65</v>
      </c>
      <c r="E17" s="10" t="s">
        <v>68</v>
      </c>
      <c r="F17" s="13"/>
      <c r="G17" s="83"/>
      <c r="H17" s="100"/>
      <c r="I17" s="13"/>
      <c r="J17" s="13"/>
      <c r="K17" s="13"/>
      <c r="L17" s="13"/>
      <c r="M17" s="19"/>
      <c r="N17" s="14">
        <v>1</v>
      </c>
      <c r="O17" s="13">
        <v>1</v>
      </c>
      <c r="P17" s="13">
        <v>0</v>
      </c>
      <c r="Q17" s="13"/>
      <c r="R17" s="13"/>
      <c r="S17" s="19"/>
      <c r="T17" s="14"/>
      <c r="U17" s="13"/>
      <c r="V17" s="13"/>
      <c r="W17" s="13"/>
      <c r="X17" s="13"/>
      <c r="Y17" s="19"/>
      <c r="Z17" s="64">
        <f t="shared" si="0"/>
        <v>1</v>
      </c>
      <c r="AA17" s="66">
        <f t="shared" si="0"/>
        <v>1</v>
      </c>
      <c r="AB17" s="17">
        <f t="shared" si="0"/>
        <v>0</v>
      </c>
    </row>
    <row r="18" spans="1:28" ht="16.5" customHeight="1" x14ac:dyDescent="0.15">
      <c r="A18" s="150"/>
      <c r="B18" s="161"/>
      <c r="C18" s="11"/>
      <c r="D18" s="46" t="s">
        <v>66</v>
      </c>
      <c r="E18" s="46" t="s">
        <v>68</v>
      </c>
      <c r="F18" s="13"/>
      <c r="G18" s="83"/>
      <c r="H18" s="100"/>
      <c r="I18" s="13"/>
      <c r="J18" s="13"/>
      <c r="K18" s="13"/>
      <c r="L18" s="13"/>
      <c r="M18" s="19"/>
      <c r="N18" s="14"/>
      <c r="O18" s="13"/>
      <c r="P18" s="13"/>
      <c r="Q18" s="13">
        <v>1</v>
      </c>
      <c r="R18" s="13">
        <v>1</v>
      </c>
      <c r="S18" s="19">
        <v>0</v>
      </c>
      <c r="T18" s="14"/>
      <c r="U18" s="13"/>
      <c r="V18" s="13"/>
      <c r="W18" s="13"/>
      <c r="X18" s="13"/>
      <c r="Y18" s="19"/>
      <c r="Z18" s="64">
        <f t="shared" si="0"/>
        <v>1</v>
      </c>
      <c r="AA18" s="66">
        <f t="shared" si="0"/>
        <v>1</v>
      </c>
      <c r="AB18" s="17">
        <f t="shared" si="0"/>
        <v>0</v>
      </c>
    </row>
    <row r="19" spans="1:28" ht="16.5" customHeight="1" x14ac:dyDescent="0.15">
      <c r="A19" s="150"/>
      <c r="B19" s="161"/>
      <c r="C19" s="11"/>
      <c r="D19" s="88" t="s">
        <v>74</v>
      </c>
      <c r="E19" s="33" t="s">
        <v>71</v>
      </c>
      <c r="F19" s="47"/>
      <c r="G19" s="83"/>
      <c r="H19" s="103"/>
      <c r="I19" s="34"/>
      <c r="J19" s="34"/>
      <c r="K19" s="34"/>
      <c r="L19" s="37"/>
      <c r="M19" s="44"/>
      <c r="N19" s="39">
        <v>2</v>
      </c>
      <c r="O19" s="37">
        <v>2</v>
      </c>
      <c r="P19" s="37">
        <v>0</v>
      </c>
      <c r="Q19" s="37"/>
      <c r="R19" s="37"/>
      <c r="S19" s="36"/>
      <c r="T19" s="39"/>
      <c r="U19" s="37"/>
      <c r="V19" s="37"/>
      <c r="W19" s="37"/>
      <c r="X19" s="37"/>
      <c r="Y19" s="36"/>
      <c r="Z19" s="64">
        <f t="shared" si="0"/>
        <v>2</v>
      </c>
      <c r="AA19" s="66">
        <f t="shared" si="0"/>
        <v>2</v>
      </c>
      <c r="AB19" s="17">
        <f t="shared" si="0"/>
        <v>0</v>
      </c>
    </row>
    <row r="20" spans="1:28" ht="16.5" customHeight="1" x14ac:dyDescent="0.15">
      <c r="A20" s="150"/>
      <c r="B20" s="161"/>
      <c r="C20" s="11"/>
      <c r="D20" s="89" t="s">
        <v>79</v>
      </c>
      <c r="E20" s="33" t="s">
        <v>67</v>
      </c>
      <c r="F20" s="34"/>
      <c r="G20" s="83"/>
      <c r="H20" s="103"/>
      <c r="I20" s="37"/>
      <c r="J20" s="37"/>
      <c r="K20" s="34"/>
      <c r="L20" s="34"/>
      <c r="M20" s="36"/>
      <c r="N20" s="39"/>
      <c r="O20" s="37"/>
      <c r="P20" s="37"/>
      <c r="Q20" s="37"/>
      <c r="R20" s="37"/>
      <c r="S20" s="36"/>
      <c r="T20" s="39">
        <v>2</v>
      </c>
      <c r="U20" s="37">
        <v>1</v>
      </c>
      <c r="V20" s="37">
        <v>1</v>
      </c>
      <c r="W20" s="37"/>
      <c r="X20" s="37"/>
      <c r="Y20" s="36"/>
      <c r="Z20" s="64">
        <f t="shared" si="0"/>
        <v>2</v>
      </c>
      <c r="AA20" s="66">
        <f t="shared" si="0"/>
        <v>1</v>
      </c>
      <c r="AB20" s="17">
        <f t="shared" si="0"/>
        <v>1</v>
      </c>
    </row>
    <row r="21" spans="1:28" ht="16.5" customHeight="1" x14ac:dyDescent="0.15">
      <c r="A21" s="150"/>
      <c r="B21" s="161"/>
      <c r="C21" s="11"/>
      <c r="D21" s="89" t="s">
        <v>76</v>
      </c>
      <c r="E21" s="33" t="s">
        <v>77</v>
      </c>
      <c r="F21" s="34"/>
      <c r="G21" s="83"/>
      <c r="H21" s="104"/>
      <c r="I21" s="37"/>
      <c r="J21" s="34"/>
      <c r="K21" s="34"/>
      <c r="L21" s="37"/>
      <c r="M21" s="44"/>
      <c r="N21" s="39"/>
      <c r="O21" s="37"/>
      <c r="P21" s="37"/>
      <c r="Q21" s="34"/>
      <c r="R21" s="34"/>
      <c r="S21" s="36"/>
      <c r="T21" s="39">
        <v>2</v>
      </c>
      <c r="U21" s="37">
        <v>2</v>
      </c>
      <c r="V21" s="37">
        <v>0</v>
      </c>
      <c r="W21" s="34"/>
      <c r="X21" s="34"/>
      <c r="Y21" s="36"/>
      <c r="Z21" s="64">
        <f t="shared" si="0"/>
        <v>2</v>
      </c>
      <c r="AA21" s="66">
        <f t="shared" si="0"/>
        <v>2</v>
      </c>
      <c r="AB21" s="17">
        <f t="shared" si="0"/>
        <v>0</v>
      </c>
    </row>
    <row r="22" spans="1:28" ht="16.5" customHeight="1" x14ac:dyDescent="0.15">
      <c r="A22" s="150"/>
      <c r="B22" s="161"/>
      <c r="C22" s="11"/>
      <c r="D22" s="89" t="s">
        <v>80</v>
      </c>
      <c r="E22" s="33" t="s">
        <v>73</v>
      </c>
      <c r="F22" s="34"/>
      <c r="G22" s="83"/>
      <c r="H22" s="104"/>
      <c r="I22" s="37"/>
      <c r="J22" s="34"/>
      <c r="K22" s="34"/>
      <c r="L22" s="37"/>
      <c r="M22" s="44"/>
      <c r="N22" s="39"/>
      <c r="O22" s="37"/>
      <c r="P22" s="37"/>
      <c r="Q22" s="34"/>
      <c r="R22" s="34"/>
      <c r="S22" s="36"/>
      <c r="T22" s="39">
        <v>3</v>
      </c>
      <c r="U22" s="37">
        <v>0</v>
      </c>
      <c r="V22" s="37">
        <v>3</v>
      </c>
      <c r="W22" s="34"/>
      <c r="X22" s="34"/>
      <c r="Y22" s="36"/>
      <c r="Z22" s="64">
        <f t="shared" si="0"/>
        <v>3</v>
      </c>
      <c r="AA22" s="66">
        <f t="shared" si="0"/>
        <v>0</v>
      </c>
      <c r="AB22" s="17">
        <f t="shared" si="0"/>
        <v>3</v>
      </c>
    </row>
    <row r="23" spans="1:28" ht="16.5" customHeight="1" x14ac:dyDescent="0.15">
      <c r="A23" s="150"/>
      <c r="B23" s="163"/>
      <c r="C23" s="11"/>
      <c r="D23" s="89" t="s">
        <v>85</v>
      </c>
      <c r="E23" s="33" t="s">
        <v>86</v>
      </c>
      <c r="F23" s="34" t="s">
        <v>84</v>
      </c>
      <c r="G23" s="83"/>
      <c r="H23" s="104"/>
      <c r="I23" s="37"/>
      <c r="J23" s="34"/>
      <c r="K23" s="34"/>
      <c r="L23" s="37"/>
      <c r="M23" s="44"/>
      <c r="N23" s="39"/>
      <c r="O23" s="37"/>
      <c r="P23" s="37"/>
      <c r="Q23" s="34"/>
      <c r="R23" s="34"/>
      <c r="S23" s="36"/>
      <c r="T23" s="39">
        <v>2</v>
      </c>
      <c r="U23" s="37">
        <v>2</v>
      </c>
      <c r="V23" s="37">
        <v>0</v>
      </c>
      <c r="W23" s="34"/>
      <c r="X23" s="34"/>
      <c r="Y23" s="36"/>
      <c r="Z23" s="64">
        <f t="shared" si="0"/>
        <v>2</v>
      </c>
      <c r="AA23" s="66">
        <f t="shared" si="0"/>
        <v>2</v>
      </c>
      <c r="AB23" s="17">
        <f t="shared" si="0"/>
        <v>0</v>
      </c>
    </row>
    <row r="24" spans="1:28" ht="16.5" customHeight="1" x14ac:dyDescent="0.15">
      <c r="A24" s="150"/>
      <c r="B24" s="160" t="s">
        <v>88</v>
      </c>
      <c r="C24" s="11"/>
      <c r="D24" s="89"/>
      <c r="E24" s="33"/>
      <c r="F24" s="34"/>
      <c r="G24" s="83"/>
      <c r="H24" s="104"/>
      <c r="I24" s="37"/>
      <c r="J24" s="34"/>
      <c r="K24" s="34"/>
      <c r="L24" s="37"/>
      <c r="M24" s="44"/>
      <c r="N24" s="39"/>
      <c r="O24" s="37"/>
      <c r="P24" s="37"/>
      <c r="Q24" s="34"/>
      <c r="R24" s="34"/>
      <c r="S24" s="36"/>
      <c r="T24" s="39"/>
      <c r="U24" s="37"/>
      <c r="V24" s="37"/>
      <c r="W24" s="34"/>
      <c r="X24" s="34"/>
      <c r="Y24" s="36"/>
      <c r="Z24" s="64">
        <f t="shared" si="0"/>
        <v>0</v>
      </c>
      <c r="AA24" s="66">
        <f t="shared" si="0"/>
        <v>0</v>
      </c>
      <c r="AB24" s="17">
        <f t="shared" si="0"/>
        <v>0</v>
      </c>
    </row>
    <row r="25" spans="1:28" ht="16.5" customHeight="1" x14ac:dyDescent="0.15">
      <c r="A25" s="150"/>
      <c r="B25" s="161"/>
      <c r="C25" s="11"/>
      <c r="D25" s="33"/>
      <c r="E25" s="33"/>
      <c r="F25" s="34"/>
      <c r="G25" s="83"/>
      <c r="H25" s="104"/>
      <c r="I25" s="34"/>
      <c r="J25" s="34"/>
      <c r="K25" s="34"/>
      <c r="L25" s="37"/>
      <c r="M25" s="44"/>
      <c r="N25" s="35"/>
      <c r="O25" s="34"/>
      <c r="P25" s="34"/>
      <c r="Q25" s="37"/>
      <c r="R25" s="37"/>
      <c r="S25" s="36"/>
      <c r="T25" s="35"/>
      <c r="U25" s="34"/>
      <c r="V25" s="34"/>
      <c r="W25" s="37"/>
      <c r="X25" s="37"/>
      <c r="Y25" s="36"/>
      <c r="Z25" s="64">
        <f t="shared" si="0"/>
        <v>0</v>
      </c>
      <c r="AA25" s="66">
        <f t="shared" si="0"/>
        <v>0</v>
      </c>
      <c r="AB25" s="17">
        <f t="shared" si="0"/>
        <v>0</v>
      </c>
    </row>
    <row r="26" spans="1:28" ht="16.5" customHeight="1" x14ac:dyDescent="0.15">
      <c r="A26" s="150"/>
      <c r="B26" s="163"/>
      <c r="C26" s="11"/>
      <c r="D26" s="33"/>
      <c r="E26" s="33"/>
      <c r="F26" s="34"/>
      <c r="G26" s="83"/>
      <c r="H26" s="104"/>
      <c r="I26" s="37"/>
      <c r="J26" s="34"/>
      <c r="K26" s="34"/>
      <c r="L26" s="37"/>
      <c r="M26" s="44"/>
      <c r="N26" s="35"/>
      <c r="O26" s="34"/>
      <c r="P26" s="34"/>
      <c r="Q26" s="37"/>
      <c r="R26" s="37"/>
      <c r="S26" s="36"/>
      <c r="T26" s="35"/>
      <c r="U26" s="34"/>
      <c r="V26" s="34"/>
      <c r="W26" s="37"/>
      <c r="X26" s="37"/>
      <c r="Y26" s="36"/>
      <c r="Z26" s="64">
        <f t="shared" si="0"/>
        <v>0</v>
      </c>
      <c r="AA26" s="66">
        <f t="shared" si="0"/>
        <v>0</v>
      </c>
      <c r="AB26" s="17">
        <f t="shared" si="0"/>
        <v>0</v>
      </c>
    </row>
    <row r="27" spans="1:28" ht="16.5" customHeight="1" thickBot="1" x14ac:dyDescent="0.2">
      <c r="A27" s="151"/>
      <c r="B27" s="20" t="s">
        <v>47</v>
      </c>
      <c r="C27" s="20"/>
      <c r="D27" s="20"/>
      <c r="E27" s="20"/>
      <c r="F27" s="68"/>
      <c r="G27" s="85"/>
      <c r="H27" s="94">
        <f>SUM(H15:H26)</f>
        <v>6</v>
      </c>
      <c r="I27" s="68">
        <f t="shared" ref="I27:AB27" si="3">SUM(I15:I26)</f>
        <v>2</v>
      </c>
      <c r="J27" s="68">
        <f t="shared" si="3"/>
        <v>4</v>
      </c>
      <c r="K27" s="68">
        <f t="shared" si="3"/>
        <v>0</v>
      </c>
      <c r="L27" s="68">
        <f t="shared" si="3"/>
        <v>0</v>
      </c>
      <c r="M27" s="22">
        <f t="shared" si="3"/>
        <v>0</v>
      </c>
      <c r="N27" s="67">
        <f t="shared" si="3"/>
        <v>3</v>
      </c>
      <c r="O27" s="68">
        <f t="shared" si="3"/>
        <v>3</v>
      </c>
      <c r="P27" s="68">
        <f t="shared" si="3"/>
        <v>0</v>
      </c>
      <c r="Q27" s="68">
        <f t="shared" si="3"/>
        <v>1</v>
      </c>
      <c r="R27" s="68">
        <f t="shared" si="3"/>
        <v>1</v>
      </c>
      <c r="S27" s="22">
        <f t="shared" si="3"/>
        <v>0</v>
      </c>
      <c r="T27" s="67">
        <f t="shared" si="3"/>
        <v>9</v>
      </c>
      <c r="U27" s="68">
        <f t="shared" si="3"/>
        <v>5</v>
      </c>
      <c r="V27" s="68">
        <f t="shared" si="3"/>
        <v>4</v>
      </c>
      <c r="W27" s="68">
        <f t="shared" si="3"/>
        <v>0</v>
      </c>
      <c r="X27" s="68">
        <f t="shared" si="3"/>
        <v>0</v>
      </c>
      <c r="Y27" s="22">
        <f t="shared" si="3"/>
        <v>0</v>
      </c>
      <c r="Z27" s="67">
        <f t="shared" si="3"/>
        <v>19</v>
      </c>
      <c r="AA27" s="68">
        <f t="shared" si="3"/>
        <v>11</v>
      </c>
      <c r="AB27" s="22">
        <f t="shared" si="3"/>
        <v>8</v>
      </c>
    </row>
    <row r="28" spans="1:28" ht="16.5" customHeight="1" x14ac:dyDescent="0.15">
      <c r="A28" s="166" t="s">
        <v>90</v>
      </c>
      <c r="B28" s="162" t="s">
        <v>93</v>
      </c>
      <c r="C28" s="72"/>
      <c r="D28" s="40"/>
      <c r="E28" s="40"/>
      <c r="F28" s="41"/>
      <c r="G28" s="99"/>
      <c r="H28" s="105"/>
      <c r="I28" s="49"/>
      <c r="J28" s="50"/>
      <c r="K28" s="50"/>
      <c r="L28" s="49"/>
      <c r="M28" s="53"/>
      <c r="N28" s="48"/>
      <c r="O28" s="49"/>
      <c r="P28" s="49"/>
      <c r="Q28" s="50"/>
      <c r="R28" s="50"/>
      <c r="S28" s="51"/>
      <c r="T28" s="48"/>
      <c r="U28" s="49"/>
      <c r="V28" s="49"/>
      <c r="W28" s="50"/>
      <c r="X28" s="50"/>
      <c r="Y28" s="51"/>
      <c r="Z28" s="70">
        <f t="shared" si="0"/>
        <v>0</v>
      </c>
      <c r="AA28" s="72">
        <f t="shared" si="0"/>
        <v>0</v>
      </c>
      <c r="AB28" s="106">
        <f t="shared" si="0"/>
        <v>0</v>
      </c>
    </row>
    <row r="29" spans="1:28" ht="16.5" customHeight="1" x14ac:dyDescent="0.15">
      <c r="A29" s="150"/>
      <c r="B29" s="161"/>
      <c r="C29" s="66"/>
      <c r="D29" s="42"/>
      <c r="E29" s="42"/>
      <c r="F29" s="43"/>
      <c r="G29" s="83"/>
      <c r="H29" s="104"/>
      <c r="I29" s="37"/>
      <c r="J29" s="34"/>
      <c r="K29" s="34"/>
      <c r="L29" s="37"/>
      <c r="M29" s="44"/>
      <c r="N29" s="39"/>
      <c r="O29" s="37"/>
      <c r="P29" s="37"/>
      <c r="Q29" s="37"/>
      <c r="R29" s="37"/>
      <c r="S29" s="44"/>
      <c r="T29" s="39"/>
      <c r="U29" s="37"/>
      <c r="V29" s="37"/>
      <c r="W29" s="37"/>
      <c r="X29" s="37"/>
      <c r="Y29" s="44"/>
      <c r="Z29" s="64">
        <f t="shared" si="0"/>
        <v>0</v>
      </c>
      <c r="AA29" s="66">
        <f t="shared" si="0"/>
        <v>0</v>
      </c>
      <c r="AB29" s="17">
        <f t="shared" si="0"/>
        <v>0</v>
      </c>
    </row>
    <row r="30" spans="1:28" ht="16.5" customHeight="1" x14ac:dyDescent="0.15">
      <c r="A30" s="150"/>
      <c r="B30" s="161"/>
      <c r="C30" s="66"/>
      <c r="D30" s="42"/>
      <c r="E30" s="91"/>
      <c r="F30" s="43"/>
      <c r="G30" s="83"/>
      <c r="H30" s="104"/>
      <c r="I30" s="37"/>
      <c r="J30" s="34"/>
      <c r="K30" s="34"/>
      <c r="L30" s="37"/>
      <c r="M30" s="44"/>
      <c r="N30" s="39"/>
      <c r="O30" s="37"/>
      <c r="P30" s="37"/>
      <c r="Q30" s="34"/>
      <c r="R30" s="34"/>
      <c r="S30" s="36"/>
      <c r="T30" s="39"/>
      <c r="U30" s="37"/>
      <c r="V30" s="37"/>
      <c r="W30" s="34"/>
      <c r="X30" s="34"/>
      <c r="Y30" s="36"/>
      <c r="Z30" s="64">
        <f t="shared" si="0"/>
        <v>0</v>
      </c>
      <c r="AA30" s="66">
        <f t="shared" si="0"/>
        <v>0</v>
      </c>
      <c r="AB30" s="17">
        <f t="shared" si="0"/>
        <v>0</v>
      </c>
    </row>
    <row r="31" spans="1:28" ht="16.5" customHeight="1" x14ac:dyDescent="0.15">
      <c r="A31" s="150"/>
      <c r="B31" s="163"/>
      <c r="C31" s="66"/>
      <c r="D31" s="10"/>
      <c r="E31" s="10"/>
      <c r="F31" s="13"/>
      <c r="G31" s="83"/>
      <c r="H31" s="100"/>
      <c r="I31" s="13"/>
      <c r="J31" s="13"/>
      <c r="K31" s="13"/>
      <c r="L31" s="13"/>
      <c r="M31" s="19"/>
      <c r="N31" s="14"/>
      <c r="O31" s="13"/>
      <c r="P31" s="13"/>
      <c r="Q31" s="13"/>
      <c r="R31" s="13"/>
      <c r="S31" s="19"/>
      <c r="T31" s="14"/>
      <c r="U31" s="13"/>
      <c r="V31" s="13"/>
      <c r="W31" s="13"/>
      <c r="X31" s="13"/>
      <c r="Y31" s="19"/>
      <c r="Z31" s="64">
        <f t="shared" si="0"/>
        <v>0</v>
      </c>
      <c r="AA31" s="66">
        <f t="shared" si="0"/>
        <v>0</v>
      </c>
      <c r="AB31" s="17">
        <f t="shared" si="0"/>
        <v>0</v>
      </c>
    </row>
    <row r="32" spans="1:28" ht="16.5" customHeight="1" x14ac:dyDescent="0.15">
      <c r="A32" s="150"/>
      <c r="B32" s="160" t="s">
        <v>91</v>
      </c>
      <c r="C32" s="45"/>
      <c r="D32" s="46"/>
      <c r="E32" s="46"/>
      <c r="F32" s="13"/>
      <c r="G32" s="83"/>
      <c r="H32" s="100"/>
      <c r="I32" s="13"/>
      <c r="J32" s="13"/>
      <c r="K32" s="13"/>
      <c r="L32" s="13"/>
      <c r="M32" s="19"/>
      <c r="N32" s="14"/>
      <c r="O32" s="13"/>
      <c r="P32" s="13"/>
      <c r="Q32" s="13"/>
      <c r="R32" s="13"/>
      <c r="S32" s="19"/>
      <c r="T32" s="14"/>
      <c r="U32" s="13"/>
      <c r="V32" s="13"/>
      <c r="W32" s="13"/>
      <c r="X32" s="13"/>
      <c r="Y32" s="19"/>
      <c r="Z32" s="64">
        <f t="shared" si="0"/>
        <v>0</v>
      </c>
      <c r="AA32" s="66">
        <f t="shared" si="0"/>
        <v>0</v>
      </c>
      <c r="AB32" s="17">
        <f t="shared" si="0"/>
        <v>0</v>
      </c>
    </row>
    <row r="33" spans="1:28" ht="16.5" customHeight="1" x14ac:dyDescent="0.15">
      <c r="A33" s="150"/>
      <c r="B33" s="161"/>
      <c r="C33" s="45"/>
      <c r="D33" s="88"/>
      <c r="E33" s="33"/>
      <c r="F33" s="47"/>
      <c r="G33" s="83"/>
      <c r="H33" s="103"/>
      <c r="I33" s="34"/>
      <c r="J33" s="34"/>
      <c r="K33" s="34"/>
      <c r="L33" s="37"/>
      <c r="M33" s="44"/>
      <c r="N33" s="39"/>
      <c r="O33" s="37"/>
      <c r="P33" s="37"/>
      <c r="Q33" s="37"/>
      <c r="R33" s="37"/>
      <c r="S33" s="36"/>
      <c r="T33" s="39"/>
      <c r="U33" s="37"/>
      <c r="V33" s="37"/>
      <c r="W33" s="37"/>
      <c r="X33" s="37"/>
      <c r="Y33" s="36"/>
      <c r="Z33" s="64">
        <f t="shared" si="0"/>
        <v>0</v>
      </c>
      <c r="AA33" s="66">
        <f t="shared" si="0"/>
        <v>0</v>
      </c>
      <c r="AB33" s="17">
        <f t="shared" si="0"/>
        <v>0</v>
      </c>
    </row>
    <row r="34" spans="1:28" ht="16.5" customHeight="1" x14ac:dyDescent="0.15">
      <c r="A34" s="150"/>
      <c r="B34" s="161"/>
      <c r="C34" s="45"/>
      <c r="D34" s="89"/>
      <c r="E34" s="33"/>
      <c r="F34" s="34"/>
      <c r="G34" s="83"/>
      <c r="H34" s="103"/>
      <c r="I34" s="37"/>
      <c r="J34" s="37"/>
      <c r="K34" s="34"/>
      <c r="L34" s="34"/>
      <c r="M34" s="36"/>
      <c r="N34" s="39"/>
      <c r="O34" s="37"/>
      <c r="P34" s="37"/>
      <c r="Q34" s="37"/>
      <c r="R34" s="37"/>
      <c r="S34" s="36"/>
      <c r="T34" s="39"/>
      <c r="U34" s="37"/>
      <c r="V34" s="37"/>
      <c r="W34" s="37"/>
      <c r="X34" s="37"/>
      <c r="Y34" s="36"/>
      <c r="Z34" s="64">
        <f t="shared" si="0"/>
        <v>0</v>
      </c>
      <c r="AA34" s="66">
        <f t="shared" si="0"/>
        <v>0</v>
      </c>
      <c r="AB34" s="17">
        <f t="shared" si="0"/>
        <v>0</v>
      </c>
    </row>
    <row r="35" spans="1:28" ht="16.5" customHeight="1" x14ac:dyDescent="0.15">
      <c r="A35" s="150"/>
      <c r="B35" s="163"/>
      <c r="C35" s="45"/>
      <c r="D35" s="89"/>
      <c r="E35" s="33"/>
      <c r="F35" s="34"/>
      <c r="G35" s="83"/>
      <c r="H35" s="104"/>
      <c r="I35" s="37"/>
      <c r="J35" s="34"/>
      <c r="K35" s="34"/>
      <c r="L35" s="37"/>
      <c r="M35" s="44"/>
      <c r="N35" s="39"/>
      <c r="O35" s="37"/>
      <c r="P35" s="37"/>
      <c r="Q35" s="34"/>
      <c r="R35" s="34"/>
      <c r="S35" s="36"/>
      <c r="T35" s="39"/>
      <c r="U35" s="37"/>
      <c r="V35" s="37"/>
      <c r="W35" s="34"/>
      <c r="X35" s="34"/>
      <c r="Y35" s="36"/>
      <c r="Z35" s="64">
        <f t="shared" si="0"/>
        <v>0</v>
      </c>
      <c r="AA35" s="66">
        <f t="shared" si="0"/>
        <v>0</v>
      </c>
      <c r="AB35" s="17">
        <f t="shared" si="0"/>
        <v>0</v>
      </c>
    </row>
    <row r="36" spans="1:28" ht="16.5" customHeight="1" x14ac:dyDescent="0.15">
      <c r="A36" s="150"/>
      <c r="B36" s="160" t="s">
        <v>92</v>
      </c>
      <c r="C36" s="45"/>
      <c r="D36" s="89"/>
      <c r="E36" s="33"/>
      <c r="F36" s="34"/>
      <c r="G36" s="83"/>
      <c r="H36" s="104"/>
      <c r="I36" s="37"/>
      <c r="J36" s="34"/>
      <c r="K36" s="34"/>
      <c r="L36" s="37"/>
      <c r="M36" s="44"/>
      <c r="N36" s="39"/>
      <c r="O36" s="37"/>
      <c r="P36" s="37"/>
      <c r="Q36" s="34"/>
      <c r="R36" s="34"/>
      <c r="S36" s="36"/>
      <c r="T36" s="39"/>
      <c r="U36" s="37"/>
      <c r="V36" s="37"/>
      <c r="W36" s="34"/>
      <c r="X36" s="34"/>
      <c r="Y36" s="36"/>
      <c r="Z36" s="64">
        <f t="shared" si="0"/>
        <v>0</v>
      </c>
      <c r="AA36" s="66">
        <f t="shared" si="0"/>
        <v>0</v>
      </c>
      <c r="AB36" s="17">
        <f t="shared" si="0"/>
        <v>0</v>
      </c>
    </row>
    <row r="37" spans="1:28" ht="16.5" customHeight="1" x14ac:dyDescent="0.15">
      <c r="A37" s="150"/>
      <c r="B37" s="161"/>
      <c r="C37" s="45"/>
      <c r="D37" s="89"/>
      <c r="E37" s="33"/>
      <c r="F37" s="34"/>
      <c r="G37" s="83"/>
      <c r="H37" s="104"/>
      <c r="I37" s="37"/>
      <c r="J37" s="34"/>
      <c r="K37" s="34"/>
      <c r="L37" s="37"/>
      <c r="M37" s="44"/>
      <c r="N37" s="39"/>
      <c r="O37" s="37"/>
      <c r="P37" s="37"/>
      <c r="Q37" s="34"/>
      <c r="R37" s="34"/>
      <c r="S37" s="36"/>
      <c r="T37" s="39"/>
      <c r="U37" s="37"/>
      <c r="V37" s="37"/>
      <c r="W37" s="34"/>
      <c r="X37" s="34"/>
      <c r="Y37" s="36"/>
      <c r="Z37" s="64">
        <f t="shared" si="0"/>
        <v>0</v>
      </c>
      <c r="AA37" s="66">
        <f t="shared" si="0"/>
        <v>0</v>
      </c>
      <c r="AB37" s="17">
        <f t="shared" si="0"/>
        <v>0</v>
      </c>
    </row>
    <row r="38" spans="1:28" ht="16.5" customHeight="1" x14ac:dyDescent="0.15">
      <c r="A38" s="150"/>
      <c r="B38" s="161"/>
      <c r="C38" s="45"/>
      <c r="D38" s="89"/>
      <c r="E38" s="33"/>
      <c r="F38" s="34"/>
      <c r="G38" s="83"/>
      <c r="H38" s="104"/>
      <c r="I38" s="37"/>
      <c r="J38" s="34"/>
      <c r="K38" s="34"/>
      <c r="L38" s="37"/>
      <c r="M38" s="44"/>
      <c r="N38" s="39"/>
      <c r="O38" s="37"/>
      <c r="P38" s="37"/>
      <c r="Q38" s="34"/>
      <c r="R38" s="34"/>
      <c r="S38" s="36"/>
      <c r="T38" s="39"/>
      <c r="U38" s="37"/>
      <c r="V38" s="37"/>
      <c r="W38" s="34"/>
      <c r="X38" s="34"/>
      <c r="Y38" s="36"/>
      <c r="Z38" s="64">
        <f t="shared" si="0"/>
        <v>0</v>
      </c>
      <c r="AA38" s="66">
        <f t="shared" si="0"/>
        <v>0</v>
      </c>
      <c r="AB38" s="17">
        <f t="shared" si="0"/>
        <v>0</v>
      </c>
    </row>
    <row r="39" spans="1:28" ht="16.5" customHeight="1" x14ac:dyDescent="0.15">
      <c r="A39" s="150"/>
      <c r="B39" s="163"/>
      <c r="C39" s="45"/>
      <c r="D39" s="90"/>
      <c r="E39" s="10"/>
      <c r="F39" s="13"/>
      <c r="G39" s="83"/>
      <c r="H39" s="100"/>
      <c r="I39" s="13"/>
      <c r="J39" s="13"/>
      <c r="K39" s="13"/>
      <c r="L39" s="13"/>
      <c r="M39" s="19"/>
      <c r="N39" s="14"/>
      <c r="O39" s="13"/>
      <c r="P39" s="13"/>
      <c r="Q39" s="13"/>
      <c r="R39" s="13"/>
      <c r="S39" s="19"/>
      <c r="T39" s="14"/>
      <c r="U39" s="13"/>
      <c r="V39" s="13"/>
      <c r="W39" s="13"/>
      <c r="X39" s="13"/>
      <c r="Y39" s="19"/>
      <c r="Z39" s="64">
        <f t="shared" si="0"/>
        <v>0</v>
      </c>
      <c r="AA39" s="66">
        <f t="shared" si="0"/>
        <v>0</v>
      </c>
      <c r="AB39" s="17">
        <f t="shared" si="0"/>
        <v>0</v>
      </c>
    </row>
    <row r="40" spans="1:28" ht="16.5" customHeight="1" x14ac:dyDescent="0.15">
      <c r="A40" s="150"/>
      <c r="B40" s="63" t="s">
        <v>47</v>
      </c>
      <c r="C40" s="32"/>
      <c r="D40" s="32"/>
      <c r="E40" s="32"/>
      <c r="F40" s="32"/>
      <c r="G40" s="96"/>
      <c r="H40" s="95">
        <f>SUM(H28:H39)</f>
        <v>0</v>
      </c>
      <c r="I40" s="63">
        <f t="shared" ref="I40:AB40" si="4">SUM(I28:I39)</f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73">
        <f t="shared" si="4"/>
        <v>0</v>
      </c>
      <c r="N40" s="65">
        <f t="shared" si="4"/>
        <v>0</v>
      </c>
      <c r="O40" s="63">
        <f t="shared" si="4"/>
        <v>0</v>
      </c>
      <c r="P40" s="63">
        <f t="shared" si="4"/>
        <v>0</v>
      </c>
      <c r="Q40" s="63">
        <f t="shared" si="4"/>
        <v>0</v>
      </c>
      <c r="R40" s="63">
        <f t="shared" si="4"/>
        <v>0</v>
      </c>
      <c r="S40" s="73">
        <f t="shared" si="4"/>
        <v>0</v>
      </c>
      <c r="T40" s="65">
        <f t="shared" si="4"/>
        <v>0</v>
      </c>
      <c r="U40" s="63">
        <f t="shared" si="4"/>
        <v>0</v>
      </c>
      <c r="V40" s="63">
        <f t="shared" si="4"/>
        <v>0</v>
      </c>
      <c r="W40" s="63">
        <f t="shared" si="4"/>
        <v>0</v>
      </c>
      <c r="X40" s="63">
        <f t="shared" si="4"/>
        <v>0</v>
      </c>
      <c r="Y40" s="73">
        <f t="shared" si="4"/>
        <v>0</v>
      </c>
      <c r="Z40" s="65">
        <f t="shared" si="4"/>
        <v>0</v>
      </c>
      <c r="AA40" s="63">
        <f t="shared" si="4"/>
        <v>0</v>
      </c>
      <c r="AB40" s="73">
        <f t="shared" si="4"/>
        <v>0</v>
      </c>
    </row>
    <row r="41" spans="1:28" ht="16.5" customHeight="1" thickBot="1" x14ac:dyDescent="0.2">
      <c r="A41" s="156" t="s">
        <v>11</v>
      </c>
      <c r="B41" s="157"/>
      <c r="C41" s="157"/>
      <c r="D41" s="157"/>
      <c r="E41" s="157"/>
      <c r="F41" s="157"/>
      <c r="G41" s="256"/>
      <c r="H41" s="94">
        <f t="shared" ref="H41:AB41" si="5">SUM(H10,H14,H27,H40)</f>
        <v>11</v>
      </c>
      <c r="I41" s="68">
        <f t="shared" si="5"/>
        <v>7</v>
      </c>
      <c r="J41" s="68">
        <f t="shared" si="5"/>
        <v>4</v>
      </c>
      <c r="K41" s="68">
        <f t="shared" si="5"/>
        <v>1</v>
      </c>
      <c r="L41" s="68">
        <f t="shared" si="5"/>
        <v>1</v>
      </c>
      <c r="M41" s="22">
        <f t="shared" si="5"/>
        <v>0</v>
      </c>
      <c r="N41" s="67">
        <f t="shared" si="5"/>
        <v>3</v>
      </c>
      <c r="O41" s="68">
        <f t="shared" si="5"/>
        <v>3</v>
      </c>
      <c r="P41" s="68">
        <f t="shared" si="5"/>
        <v>0</v>
      </c>
      <c r="Q41" s="68">
        <f t="shared" si="5"/>
        <v>1</v>
      </c>
      <c r="R41" s="68">
        <f t="shared" si="5"/>
        <v>1</v>
      </c>
      <c r="S41" s="22">
        <f t="shared" si="5"/>
        <v>0</v>
      </c>
      <c r="T41" s="67">
        <f t="shared" si="5"/>
        <v>9</v>
      </c>
      <c r="U41" s="68">
        <f t="shared" si="5"/>
        <v>5</v>
      </c>
      <c r="V41" s="68">
        <f t="shared" si="5"/>
        <v>4</v>
      </c>
      <c r="W41" s="68">
        <f t="shared" si="5"/>
        <v>3</v>
      </c>
      <c r="X41" s="68">
        <f t="shared" si="5"/>
        <v>0</v>
      </c>
      <c r="Y41" s="22">
        <f t="shared" si="5"/>
        <v>0</v>
      </c>
      <c r="Z41" s="67">
        <f t="shared" si="5"/>
        <v>28</v>
      </c>
      <c r="AA41" s="68">
        <f t="shared" si="5"/>
        <v>17</v>
      </c>
      <c r="AB41" s="22">
        <f t="shared" si="5"/>
        <v>8</v>
      </c>
    </row>
    <row r="43" spans="1:28" ht="239.25" customHeight="1" x14ac:dyDescent="0.15">
      <c r="A43" s="149" t="s">
        <v>102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</row>
  </sheetData>
  <mergeCells count="32">
    <mergeCell ref="A41:G41"/>
    <mergeCell ref="A43:AB43"/>
    <mergeCell ref="B24:B26"/>
    <mergeCell ref="B28:B31"/>
    <mergeCell ref="B32:B35"/>
    <mergeCell ref="A11:A27"/>
    <mergeCell ref="B11:B13"/>
    <mergeCell ref="B15:B23"/>
    <mergeCell ref="B36:B39"/>
    <mergeCell ref="A28:A40"/>
    <mergeCell ref="Q3:S3"/>
    <mergeCell ref="T3:V3"/>
    <mergeCell ref="W3:Y3"/>
    <mergeCell ref="A5:A10"/>
    <mergeCell ref="B5:B6"/>
    <mergeCell ref="B7:B9"/>
    <mergeCell ref="A1:G1"/>
    <mergeCell ref="H1:P1"/>
    <mergeCell ref="Q1:AB1"/>
    <mergeCell ref="A2:B4"/>
    <mergeCell ref="C2:C4"/>
    <mergeCell ref="D2:D4"/>
    <mergeCell ref="E2:E4"/>
    <mergeCell ref="F2:F4"/>
    <mergeCell ref="G2:G4"/>
    <mergeCell ref="H2:M2"/>
    <mergeCell ref="N2:S2"/>
    <mergeCell ref="T2:Y2"/>
    <mergeCell ref="Z2:AB3"/>
    <mergeCell ref="H3:J3"/>
    <mergeCell ref="K3:M3"/>
    <mergeCell ref="N3:P3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54" orientation="portrait" r:id="rId1"/>
  <headerFooter>
    <oddHeader>&amp;C&amp;"맑은 고딕,굵게"&amp;20 2017~2018학년도 교육과정구성표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5"/>
  <sheetViews>
    <sheetView view="pageBreakPreview" zoomScale="75" zoomScaleNormal="100" zoomScaleSheetLayoutView="75" workbookViewId="0">
      <selection activeCell="I23" sqref="I23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33.75" thickBot="1" x14ac:dyDescent="0.2">
      <c r="A1" s="4" t="s">
        <v>104</v>
      </c>
      <c r="B1" s="4"/>
      <c r="C1" s="4"/>
      <c r="D1" s="4"/>
      <c r="E1" s="4"/>
      <c r="F1" s="4"/>
      <c r="G1" s="4"/>
      <c r="H1" s="216" t="s">
        <v>103</v>
      </c>
      <c r="I1" s="216"/>
      <c r="J1" s="216"/>
      <c r="K1" s="216"/>
      <c r="L1" s="118" t="s">
        <v>101</v>
      </c>
      <c r="N1" s="217"/>
      <c r="O1" s="217"/>
      <c r="P1" s="217"/>
      <c r="Q1" s="217"/>
      <c r="R1" s="217"/>
      <c r="S1" s="217"/>
      <c r="T1" s="75"/>
      <c r="U1" s="195"/>
      <c r="V1" s="195"/>
      <c r="W1" s="195"/>
      <c r="X1" s="195"/>
      <c r="Y1" s="195"/>
      <c r="Z1" s="195"/>
      <c r="AA1" s="195"/>
    </row>
    <row r="2" spans="1:27" x14ac:dyDescent="0.15">
      <c r="A2" s="196" t="s">
        <v>13</v>
      </c>
      <c r="B2" s="199" t="s">
        <v>14</v>
      </c>
      <c r="C2" s="202" t="s">
        <v>15</v>
      </c>
      <c r="D2" s="202" t="s">
        <v>16</v>
      </c>
      <c r="E2" s="202" t="s">
        <v>12</v>
      </c>
      <c r="F2" s="199" t="s">
        <v>30</v>
      </c>
      <c r="G2" s="199"/>
      <c r="H2" s="199"/>
      <c r="I2" s="199" t="s">
        <v>55</v>
      </c>
      <c r="J2" s="199"/>
      <c r="K2" s="199"/>
      <c r="L2" s="208" t="s">
        <v>17</v>
      </c>
    </row>
    <row r="3" spans="1:27" x14ac:dyDescent="0.15">
      <c r="A3" s="197"/>
      <c r="B3" s="200"/>
      <c r="C3" s="203"/>
      <c r="D3" s="203"/>
      <c r="E3" s="203"/>
      <c r="F3" s="200" t="s">
        <v>60</v>
      </c>
      <c r="G3" s="200"/>
      <c r="H3" s="200"/>
      <c r="I3" s="200" t="s">
        <v>60</v>
      </c>
      <c r="J3" s="200"/>
      <c r="K3" s="200"/>
      <c r="L3" s="209"/>
    </row>
    <row r="4" spans="1:27" x14ac:dyDescent="0.15">
      <c r="A4" s="197"/>
      <c r="B4" s="200"/>
      <c r="C4" s="203"/>
      <c r="D4" s="203"/>
      <c r="E4" s="203"/>
      <c r="F4" s="200" t="s">
        <v>6</v>
      </c>
      <c r="G4" s="200" t="s">
        <v>18</v>
      </c>
      <c r="H4" s="200"/>
      <c r="I4" s="200" t="s">
        <v>6</v>
      </c>
      <c r="J4" s="200" t="s">
        <v>18</v>
      </c>
      <c r="K4" s="200"/>
      <c r="L4" s="209"/>
    </row>
    <row r="5" spans="1:27" ht="17.25" thickBot="1" x14ac:dyDescent="0.2">
      <c r="A5" s="260"/>
      <c r="B5" s="214"/>
      <c r="C5" s="261"/>
      <c r="D5" s="261"/>
      <c r="E5" s="261"/>
      <c r="F5" s="214"/>
      <c r="G5" s="114" t="s">
        <v>7</v>
      </c>
      <c r="H5" s="114" t="s">
        <v>8</v>
      </c>
      <c r="I5" s="214"/>
      <c r="J5" s="114" t="s">
        <v>7</v>
      </c>
      <c r="K5" s="114" t="s">
        <v>8</v>
      </c>
      <c r="L5" s="262"/>
    </row>
    <row r="6" spans="1:27" x14ac:dyDescent="0.15">
      <c r="A6" s="263">
        <v>1</v>
      </c>
      <c r="B6" s="271">
        <v>1</v>
      </c>
      <c r="C6" s="271" t="s">
        <v>57</v>
      </c>
      <c r="D6" s="272" t="s">
        <v>19</v>
      </c>
      <c r="E6" s="272"/>
      <c r="F6" s="272"/>
      <c r="G6" s="272"/>
      <c r="H6" s="272"/>
      <c r="I6" s="272"/>
      <c r="J6" s="272"/>
      <c r="K6" s="272"/>
      <c r="L6" s="273"/>
    </row>
    <row r="7" spans="1:27" x14ac:dyDescent="0.15">
      <c r="A7" s="259"/>
      <c r="B7" s="180"/>
      <c r="C7" s="180"/>
      <c r="D7" s="180"/>
      <c r="E7" s="180"/>
      <c r="F7" s="74"/>
      <c r="G7" s="74"/>
      <c r="H7" s="74"/>
      <c r="I7" s="74"/>
      <c r="J7" s="74"/>
      <c r="K7" s="74"/>
      <c r="L7" s="267"/>
    </row>
    <row r="8" spans="1:27" x14ac:dyDescent="0.15">
      <c r="A8" s="259"/>
      <c r="B8" s="180"/>
      <c r="C8" s="180"/>
      <c r="D8" s="180" t="s">
        <v>20</v>
      </c>
      <c r="E8" s="180"/>
      <c r="F8" s="265"/>
      <c r="G8" s="265"/>
      <c r="H8" s="265"/>
      <c r="I8" s="265"/>
      <c r="J8" s="265"/>
      <c r="K8" s="265"/>
      <c r="L8" s="267"/>
    </row>
    <row r="9" spans="1:27" x14ac:dyDescent="0.15">
      <c r="A9" s="259"/>
      <c r="B9" s="180"/>
      <c r="C9" s="180"/>
      <c r="D9" s="180"/>
      <c r="E9" s="180"/>
      <c r="F9" s="5"/>
      <c r="G9" s="5"/>
      <c r="H9" s="5"/>
      <c r="I9" s="5"/>
      <c r="J9" s="5"/>
      <c r="K9" s="5"/>
      <c r="L9" s="267"/>
    </row>
    <row r="10" spans="1:27" x14ac:dyDescent="0.15">
      <c r="A10" s="259"/>
      <c r="B10" s="180"/>
      <c r="C10" s="223" t="s">
        <v>32</v>
      </c>
      <c r="D10" s="223"/>
      <c r="E10" s="223"/>
      <c r="F10" s="108"/>
      <c r="G10" s="108"/>
      <c r="H10" s="108"/>
      <c r="I10" s="108"/>
      <c r="J10" s="108"/>
      <c r="K10" s="108"/>
      <c r="L10" s="115"/>
    </row>
    <row r="11" spans="1:27" ht="16.5" customHeight="1" x14ac:dyDescent="0.15">
      <c r="A11" s="259"/>
      <c r="B11" s="180"/>
      <c r="C11" s="191" t="s">
        <v>58</v>
      </c>
      <c r="D11" s="180" t="s">
        <v>21</v>
      </c>
      <c r="E11" s="180"/>
      <c r="F11" s="180"/>
      <c r="G11" s="180"/>
      <c r="H11" s="180"/>
      <c r="I11" s="180"/>
      <c r="J11" s="180"/>
      <c r="K11" s="180"/>
      <c r="L11" s="267"/>
    </row>
    <row r="12" spans="1:27" x14ac:dyDescent="0.15">
      <c r="A12" s="259"/>
      <c r="B12" s="180"/>
      <c r="C12" s="191"/>
      <c r="D12" s="180"/>
      <c r="E12" s="180"/>
      <c r="F12" s="74"/>
      <c r="G12" s="74"/>
      <c r="H12" s="74"/>
      <c r="I12" s="74"/>
      <c r="J12" s="74"/>
      <c r="K12" s="74"/>
      <c r="L12" s="267"/>
    </row>
    <row r="13" spans="1:27" x14ac:dyDescent="0.15">
      <c r="A13" s="259"/>
      <c r="B13" s="180"/>
      <c r="C13" s="191"/>
      <c r="D13" s="180" t="s">
        <v>94</v>
      </c>
      <c r="E13" s="180"/>
      <c r="F13" s="180"/>
      <c r="G13" s="180"/>
      <c r="H13" s="180"/>
      <c r="I13" s="180"/>
      <c r="J13" s="180"/>
      <c r="K13" s="180"/>
      <c r="L13" s="267"/>
    </row>
    <row r="14" spans="1:27" x14ac:dyDescent="0.15">
      <c r="A14" s="259"/>
      <c r="B14" s="180"/>
      <c r="C14" s="191"/>
      <c r="D14" s="180"/>
      <c r="E14" s="180"/>
      <c r="F14" s="74"/>
      <c r="G14" s="74"/>
      <c r="H14" s="74"/>
      <c r="I14" s="74"/>
      <c r="J14" s="74"/>
      <c r="K14" s="74"/>
      <c r="L14" s="267"/>
    </row>
    <row r="15" spans="1:27" ht="36" customHeight="1" x14ac:dyDescent="0.15">
      <c r="A15" s="259"/>
      <c r="B15" s="180"/>
      <c r="C15" s="191"/>
      <c r="D15" s="191" t="s">
        <v>95</v>
      </c>
      <c r="E15" s="180"/>
      <c r="F15" s="180"/>
      <c r="G15" s="180"/>
      <c r="H15" s="180"/>
      <c r="I15" s="180"/>
      <c r="J15" s="180"/>
      <c r="K15" s="180"/>
      <c r="L15" s="267"/>
    </row>
    <row r="16" spans="1:27" x14ac:dyDescent="0.15">
      <c r="A16" s="259"/>
      <c r="B16" s="180"/>
      <c r="C16" s="191"/>
      <c r="D16" s="191"/>
      <c r="E16" s="180"/>
      <c r="F16" s="74"/>
      <c r="G16" s="74"/>
      <c r="H16" s="74"/>
      <c r="I16" s="74"/>
      <c r="J16" s="74"/>
      <c r="K16" s="74"/>
      <c r="L16" s="267"/>
    </row>
    <row r="17" spans="1:12" x14ac:dyDescent="0.15">
      <c r="A17" s="259"/>
      <c r="B17" s="180"/>
      <c r="C17" s="223" t="s">
        <v>33</v>
      </c>
      <c r="D17" s="223"/>
      <c r="E17" s="223"/>
      <c r="F17" s="108"/>
      <c r="G17" s="108"/>
      <c r="H17" s="108"/>
      <c r="I17" s="108"/>
      <c r="J17" s="108"/>
      <c r="K17" s="108"/>
      <c r="L17" s="115"/>
    </row>
    <row r="18" spans="1:12" ht="24" customHeight="1" x14ac:dyDescent="0.15">
      <c r="A18" s="259"/>
      <c r="B18" s="180"/>
      <c r="C18" s="191" t="s">
        <v>90</v>
      </c>
      <c r="D18" s="191" t="s">
        <v>96</v>
      </c>
      <c r="E18" s="180"/>
      <c r="F18" s="180"/>
      <c r="G18" s="180"/>
      <c r="H18" s="180"/>
      <c r="I18" s="180"/>
      <c r="J18" s="180"/>
      <c r="K18" s="180"/>
      <c r="L18" s="267"/>
    </row>
    <row r="19" spans="1:12" x14ac:dyDescent="0.15">
      <c r="A19" s="259"/>
      <c r="B19" s="180"/>
      <c r="C19" s="191"/>
      <c r="D19" s="191"/>
      <c r="E19" s="180"/>
      <c r="F19" s="74"/>
      <c r="G19" s="74"/>
      <c r="H19" s="74"/>
      <c r="I19" s="74"/>
      <c r="J19" s="74"/>
      <c r="K19" s="74"/>
      <c r="L19" s="267"/>
    </row>
    <row r="20" spans="1:12" ht="24" customHeight="1" x14ac:dyDescent="0.15">
      <c r="A20" s="259"/>
      <c r="B20" s="180"/>
      <c r="C20" s="191"/>
      <c r="D20" s="191" t="s">
        <v>97</v>
      </c>
      <c r="E20" s="180"/>
      <c r="F20" s="180"/>
      <c r="G20" s="180"/>
      <c r="H20" s="180"/>
      <c r="I20" s="180"/>
      <c r="J20" s="180"/>
      <c r="K20" s="180"/>
      <c r="L20" s="267"/>
    </row>
    <row r="21" spans="1:12" x14ac:dyDescent="0.15">
      <c r="A21" s="259"/>
      <c r="B21" s="180"/>
      <c r="C21" s="191"/>
      <c r="D21" s="191"/>
      <c r="E21" s="180"/>
      <c r="F21" s="74"/>
      <c r="G21" s="74"/>
      <c r="H21" s="74"/>
      <c r="I21" s="74"/>
      <c r="J21" s="74"/>
      <c r="K21" s="74"/>
      <c r="L21" s="267"/>
    </row>
    <row r="22" spans="1:12" ht="24" customHeight="1" x14ac:dyDescent="0.15">
      <c r="A22" s="259"/>
      <c r="B22" s="180"/>
      <c r="C22" s="191"/>
      <c r="D22" s="191" t="s">
        <v>98</v>
      </c>
      <c r="E22" s="180"/>
      <c r="F22" s="180"/>
      <c r="G22" s="180"/>
      <c r="H22" s="180"/>
      <c r="I22" s="180"/>
      <c r="J22" s="180"/>
      <c r="K22" s="180"/>
      <c r="L22" s="267"/>
    </row>
    <row r="23" spans="1:12" x14ac:dyDescent="0.15">
      <c r="A23" s="259"/>
      <c r="B23" s="180"/>
      <c r="C23" s="191"/>
      <c r="D23" s="191"/>
      <c r="E23" s="180"/>
      <c r="F23" s="74"/>
      <c r="G23" s="74"/>
      <c r="H23" s="74"/>
      <c r="I23" s="74"/>
      <c r="J23" s="74"/>
      <c r="K23" s="74"/>
      <c r="L23" s="267"/>
    </row>
    <row r="24" spans="1:12" x14ac:dyDescent="0.15">
      <c r="A24" s="259"/>
      <c r="B24" s="180"/>
      <c r="C24" s="268" t="s">
        <v>99</v>
      </c>
      <c r="D24" s="268"/>
      <c r="E24" s="268"/>
      <c r="F24" s="111"/>
      <c r="G24" s="111"/>
      <c r="H24" s="111"/>
      <c r="I24" s="111"/>
      <c r="J24" s="111"/>
      <c r="K24" s="111"/>
      <c r="L24" s="116"/>
    </row>
    <row r="25" spans="1:12" x14ac:dyDescent="0.15">
      <c r="A25" s="259"/>
      <c r="B25" s="225" t="s">
        <v>34</v>
      </c>
      <c r="C25" s="225"/>
      <c r="D25" s="225"/>
      <c r="E25" s="225"/>
      <c r="F25" s="107"/>
      <c r="G25" s="107"/>
      <c r="H25" s="107"/>
      <c r="I25" s="107"/>
      <c r="J25" s="107"/>
      <c r="K25" s="107"/>
      <c r="L25" s="117"/>
    </row>
    <row r="26" spans="1:12" x14ac:dyDescent="0.15">
      <c r="A26" s="259"/>
      <c r="B26" s="191">
        <v>2</v>
      </c>
      <c r="C26" s="191" t="s">
        <v>57</v>
      </c>
      <c r="D26" s="180" t="s">
        <v>19</v>
      </c>
      <c r="E26" s="180"/>
      <c r="F26" s="180"/>
      <c r="G26" s="180"/>
      <c r="H26" s="180"/>
      <c r="I26" s="180"/>
      <c r="J26" s="180"/>
      <c r="K26" s="180"/>
      <c r="L26" s="270"/>
    </row>
    <row r="27" spans="1:12" x14ac:dyDescent="0.15">
      <c r="A27" s="259"/>
      <c r="B27" s="180"/>
      <c r="C27" s="191"/>
      <c r="D27" s="180"/>
      <c r="E27" s="180"/>
      <c r="F27" s="74"/>
      <c r="G27" s="74"/>
      <c r="H27" s="74"/>
      <c r="I27" s="74"/>
      <c r="J27" s="74"/>
      <c r="K27" s="74"/>
      <c r="L27" s="266"/>
    </row>
    <row r="28" spans="1:12" x14ac:dyDescent="0.15">
      <c r="A28" s="259"/>
      <c r="B28" s="180"/>
      <c r="C28" s="191"/>
      <c r="D28" s="180" t="s">
        <v>20</v>
      </c>
      <c r="E28" s="180"/>
      <c r="F28" s="265"/>
      <c r="G28" s="265"/>
      <c r="H28" s="265"/>
      <c r="I28" s="265"/>
      <c r="J28" s="265"/>
      <c r="K28" s="265"/>
      <c r="L28" s="266"/>
    </row>
    <row r="29" spans="1:12" x14ac:dyDescent="0.15">
      <c r="A29" s="259"/>
      <c r="B29" s="180"/>
      <c r="C29" s="191"/>
      <c r="D29" s="180"/>
      <c r="E29" s="180"/>
      <c r="F29" s="5"/>
      <c r="G29" s="5"/>
      <c r="H29" s="5"/>
      <c r="I29" s="5"/>
      <c r="J29" s="5"/>
      <c r="K29" s="5"/>
      <c r="L29" s="266"/>
    </row>
    <row r="30" spans="1:12" x14ac:dyDescent="0.15">
      <c r="A30" s="259"/>
      <c r="B30" s="180"/>
      <c r="C30" s="223" t="s">
        <v>32</v>
      </c>
      <c r="D30" s="223"/>
      <c r="E30" s="223"/>
      <c r="F30" s="108"/>
      <c r="G30" s="108"/>
      <c r="H30" s="108"/>
      <c r="I30" s="108"/>
      <c r="J30" s="108"/>
      <c r="K30" s="108"/>
      <c r="L30" s="110"/>
    </row>
    <row r="31" spans="1:12" ht="16.5" customHeight="1" x14ac:dyDescent="0.15">
      <c r="A31" s="259"/>
      <c r="B31" s="180"/>
      <c r="C31" s="191" t="s">
        <v>58</v>
      </c>
      <c r="D31" s="180" t="s">
        <v>21</v>
      </c>
      <c r="E31" s="180"/>
      <c r="F31" s="180"/>
      <c r="G31" s="180"/>
      <c r="H31" s="180"/>
      <c r="I31" s="180"/>
      <c r="J31" s="180"/>
      <c r="K31" s="180"/>
      <c r="L31" s="264"/>
    </row>
    <row r="32" spans="1:12" x14ac:dyDescent="0.15">
      <c r="A32" s="259"/>
      <c r="B32" s="180"/>
      <c r="C32" s="191"/>
      <c r="D32" s="180"/>
      <c r="E32" s="180"/>
      <c r="F32" s="74"/>
      <c r="G32" s="74"/>
      <c r="H32" s="74"/>
      <c r="I32" s="74"/>
      <c r="J32" s="74"/>
      <c r="K32" s="74"/>
      <c r="L32" s="264"/>
    </row>
    <row r="33" spans="1:12" x14ac:dyDescent="0.15">
      <c r="A33" s="259"/>
      <c r="B33" s="180"/>
      <c r="C33" s="191"/>
      <c r="D33" s="180" t="s">
        <v>20</v>
      </c>
      <c r="E33" s="180"/>
      <c r="F33" s="180"/>
      <c r="G33" s="180"/>
      <c r="H33" s="180"/>
      <c r="I33" s="180"/>
      <c r="J33" s="180"/>
      <c r="K33" s="180"/>
      <c r="L33" s="266"/>
    </row>
    <row r="34" spans="1:12" x14ac:dyDescent="0.15">
      <c r="A34" s="259"/>
      <c r="B34" s="180"/>
      <c r="C34" s="191"/>
      <c r="D34" s="180"/>
      <c r="E34" s="180"/>
      <c r="F34" s="74"/>
      <c r="G34" s="74"/>
      <c r="H34" s="74"/>
      <c r="I34" s="74"/>
      <c r="J34" s="74"/>
      <c r="K34" s="74"/>
      <c r="L34" s="266"/>
    </row>
    <row r="35" spans="1:12" ht="36" customHeight="1" x14ac:dyDescent="0.15">
      <c r="A35" s="259"/>
      <c r="B35" s="180"/>
      <c r="C35" s="191"/>
      <c r="D35" s="191" t="s">
        <v>95</v>
      </c>
      <c r="E35" s="180"/>
      <c r="F35" s="180"/>
      <c r="G35" s="180"/>
      <c r="H35" s="180"/>
      <c r="I35" s="180"/>
      <c r="J35" s="180"/>
      <c r="K35" s="180"/>
      <c r="L35" s="267"/>
    </row>
    <row r="36" spans="1:12" x14ac:dyDescent="0.15">
      <c r="A36" s="259"/>
      <c r="B36" s="180"/>
      <c r="C36" s="191"/>
      <c r="D36" s="191"/>
      <c r="E36" s="180"/>
      <c r="F36" s="74"/>
      <c r="G36" s="74"/>
      <c r="H36" s="74"/>
      <c r="I36" s="74"/>
      <c r="J36" s="74"/>
      <c r="K36" s="74"/>
      <c r="L36" s="267"/>
    </row>
    <row r="37" spans="1:12" x14ac:dyDescent="0.15">
      <c r="A37" s="259"/>
      <c r="B37" s="180"/>
      <c r="C37" s="223" t="s">
        <v>33</v>
      </c>
      <c r="D37" s="223"/>
      <c r="E37" s="223"/>
      <c r="F37" s="108"/>
      <c r="G37" s="108"/>
      <c r="H37" s="108"/>
      <c r="I37" s="108"/>
      <c r="J37" s="108"/>
      <c r="K37" s="108"/>
      <c r="L37" s="110"/>
    </row>
    <row r="38" spans="1:12" ht="24" customHeight="1" x14ac:dyDescent="0.15">
      <c r="A38" s="259"/>
      <c r="B38" s="180"/>
      <c r="C38" s="191" t="s">
        <v>90</v>
      </c>
      <c r="D38" s="191" t="s">
        <v>96</v>
      </c>
      <c r="E38" s="180"/>
      <c r="F38" s="180"/>
      <c r="G38" s="180"/>
      <c r="H38" s="180"/>
      <c r="I38" s="180"/>
      <c r="J38" s="180"/>
      <c r="K38" s="180"/>
      <c r="L38" s="267"/>
    </row>
    <row r="39" spans="1:12" x14ac:dyDescent="0.15">
      <c r="A39" s="259"/>
      <c r="B39" s="180"/>
      <c r="C39" s="191"/>
      <c r="D39" s="191"/>
      <c r="E39" s="180"/>
      <c r="F39" s="74"/>
      <c r="G39" s="74"/>
      <c r="H39" s="74"/>
      <c r="I39" s="74"/>
      <c r="J39" s="74"/>
      <c r="K39" s="74"/>
      <c r="L39" s="267"/>
    </row>
    <row r="40" spans="1:12" ht="24" customHeight="1" x14ac:dyDescent="0.15">
      <c r="A40" s="259"/>
      <c r="B40" s="180"/>
      <c r="C40" s="191"/>
      <c r="D40" s="191" t="s">
        <v>97</v>
      </c>
      <c r="E40" s="180"/>
      <c r="F40" s="180"/>
      <c r="G40" s="180"/>
      <c r="H40" s="180"/>
      <c r="I40" s="180"/>
      <c r="J40" s="180"/>
      <c r="K40" s="180"/>
      <c r="L40" s="267"/>
    </row>
    <row r="41" spans="1:12" x14ac:dyDescent="0.15">
      <c r="A41" s="259"/>
      <c r="B41" s="180"/>
      <c r="C41" s="191"/>
      <c r="D41" s="191"/>
      <c r="E41" s="180"/>
      <c r="F41" s="74"/>
      <c r="G41" s="74"/>
      <c r="H41" s="74"/>
      <c r="I41" s="74"/>
      <c r="J41" s="74"/>
      <c r="K41" s="74"/>
      <c r="L41" s="267"/>
    </row>
    <row r="42" spans="1:12" ht="24" customHeight="1" x14ac:dyDescent="0.15">
      <c r="A42" s="259"/>
      <c r="B42" s="180"/>
      <c r="C42" s="191"/>
      <c r="D42" s="191" t="s">
        <v>98</v>
      </c>
      <c r="E42" s="180"/>
      <c r="F42" s="180"/>
      <c r="G42" s="180"/>
      <c r="H42" s="180"/>
      <c r="I42" s="180"/>
      <c r="J42" s="180"/>
      <c r="K42" s="180"/>
      <c r="L42" s="267"/>
    </row>
    <row r="43" spans="1:12" x14ac:dyDescent="0.15">
      <c r="A43" s="259"/>
      <c r="B43" s="180"/>
      <c r="C43" s="191"/>
      <c r="D43" s="191"/>
      <c r="E43" s="180"/>
      <c r="F43" s="74"/>
      <c r="G43" s="74"/>
      <c r="H43" s="74"/>
      <c r="I43" s="74"/>
      <c r="J43" s="74"/>
      <c r="K43" s="74"/>
      <c r="L43" s="267"/>
    </row>
    <row r="44" spans="1:12" x14ac:dyDescent="0.15">
      <c r="A44" s="259"/>
      <c r="B44" s="180"/>
      <c r="C44" s="269" t="s">
        <v>99</v>
      </c>
      <c r="D44" s="269"/>
      <c r="E44" s="269"/>
      <c r="F44" s="108"/>
      <c r="G44" s="108"/>
      <c r="H44" s="108"/>
      <c r="I44" s="108"/>
      <c r="J44" s="108"/>
      <c r="K44" s="108"/>
      <c r="L44" s="115"/>
    </row>
    <row r="45" spans="1:12" x14ac:dyDescent="0.15">
      <c r="A45" s="259"/>
      <c r="B45" s="225" t="s">
        <v>34</v>
      </c>
      <c r="C45" s="225"/>
      <c r="D45" s="225"/>
      <c r="E45" s="225"/>
      <c r="F45" s="107"/>
      <c r="G45" s="107"/>
      <c r="H45" s="107"/>
      <c r="I45" s="107"/>
      <c r="J45" s="107"/>
      <c r="K45" s="107"/>
      <c r="L45" s="117"/>
    </row>
    <row r="46" spans="1:12" ht="16.5" customHeight="1" x14ac:dyDescent="0.15">
      <c r="A46" s="258">
        <v>2</v>
      </c>
      <c r="B46" s="180">
        <v>1</v>
      </c>
      <c r="C46" s="191" t="s">
        <v>57</v>
      </c>
      <c r="D46" s="180" t="s">
        <v>19</v>
      </c>
      <c r="E46" s="180"/>
      <c r="F46" s="180"/>
      <c r="G46" s="180"/>
      <c r="H46" s="180"/>
      <c r="I46" s="180"/>
      <c r="J46" s="180"/>
      <c r="K46" s="180"/>
      <c r="L46" s="267"/>
    </row>
    <row r="47" spans="1:12" x14ac:dyDescent="0.15">
      <c r="A47" s="259"/>
      <c r="B47" s="180"/>
      <c r="C47" s="191"/>
      <c r="D47" s="180"/>
      <c r="E47" s="180"/>
      <c r="F47" s="74"/>
      <c r="G47" s="74"/>
      <c r="H47" s="74"/>
      <c r="I47" s="74"/>
      <c r="J47" s="74"/>
      <c r="K47" s="74"/>
      <c r="L47" s="267"/>
    </row>
    <row r="48" spans="1:12" x14ac:dyDescent="0.15">
      <c r="A48" s="259"/>
      <c r="B48" s="180"/>
      <c r="C48" s="191"/>
      <c r="D48" s="180" t="s">
        <v>20</v>
      </c>
      <c r="E48" s="180"/>
      <c r="F48" s="265"/>
      <c r="G48" s="265"/>
      <c r="H48" s="265"/>
      <c r="I48" s="265"/>
      <c r="J48" s="265"/>
      <c r="K48" s="265"/>
      <c r="L48" s="267"/>
    </row>
    <row r="49" spans="1:12" x14ac:dyDescent="0.15">
      <c r="A49" s="259"/>
      <c r="B49" s="180"/>
      <c r="C49" s="191"/>
      <c r="D49" s="180"/>
      <c r="E49" s="180"/>
      <c r="F49" s="5"/>
      <c r="G49" s="5"/>
      <c r="H49" s="5"/>
      <c r="I49" s="5"/>
      <c r="J49" s="5"/>
      <c r="K49" s="5"/>
      <c r="L49" s="267"/>
    </row>
    <row r="50" spans="1:12" x14ac:dyDescent="0.15">
      <c r="A50" s="259"/>
      <c r="B50" s="180"/>
      <c r="C50" s="223" t="s">
        <v>32</v>
      </c>
      <c r="D50" s="223"/>
      <c r="E50" s="223"/>
      <c r="F50" s="108"/>
      <c r="G50" s="108"/>
      <c r="H50" s="108"/>
      <c r="I50" s="108"/>
      <c r="J50" s="108"/>
      <c r="K50" s="108"/>
      <c r="L50" s="115"/>
    </row>
    <row r="51" spans="1:12" ht="16.5" customHeight="1" x14ac:dyDescent="0.15">
      <c r="A51" s="259"/>
      <c r="B51" s="180"/>
      <c r="C51" s="191" t="s">
        <v>58</v>
      </c>
      <c r="D51" s="180" t="s">
        <v>21</v>
      </c>
      <c r="E51" s="180"/>
      <c r="F51" s="180"/>
      <c r="G51" s="180"/>
      <c r="H51" s="180"/>
      <c r="I51" s="180"/>
      <c r="J51" s="180"/>
      <c r="K51" s="180"/>
      <c r="L51" s="267"/>
    </row>
    <row r="52" spans="1:12" x14ac:dyDescent="0.15">
      <c r="A52" s="259"/>
      <c r="B52" s="180"/>
      <c r="C52" s="191"/>
      <c r="D52" s="180"/>
      <c r="E52" s="180"/>
      <c r="F52" s="74"/>
      <c r="G52" s="74"/>
      <c r="H52" s="74"/>
      <c r="I52" s="74"/>
      <c r="J52" s="74"/>
      <c r="K52" s="74"/>
      <c r="L52" s="267"/>
    </row>
    <row r="53" spans="1:12" x14ac:dyDescent="0.15">
      <c r="A53" s="259"/>
      <c r="B53" s="180"/>
      <c r="C53" s="191"/>
      <c r="D53" s="180" t="s">
        <v>20</v>
      </c>
      <c r="E53" s="180"/>
      <c r="F53" s="180"/>
      <c r="G53" s="180"/>
      <c r="H53" s="180"/>
      <c r="I53" s="180"/>
      <c r="J53" s="180"/>
      <c r="K53" s="180"/>
      <c r="L53" s="267"/>
    </row>
    <row r="54" spans="1:12" x14ac:dyDescent="0.15">
      <c r="A54" s="259"/>
      <c r="B54" s="180"/>
      <c r="C54" s="191"/>
      <c r="D54" s="180"/>
      <c r="E54" s="180"/>
      <c r="F54" s="74"/>
      <c r="G54" s="74"/>
      <c r="H54" s="74"/>
      <c r="I54" s="74"/>
      <c r="J54" s="74"/>
      <c r="K54" s="74"/>
      <c r="L54" s="267"/>
    </row>
    <row r="55" spans="1:12" ht="36" customHeight="1" x14ac:dyDescent="0.15">
      <c r="A55" s="259"/>
      <c r="B55" s="180"/>
      <c r="C55" s="191"/>
      <c r="D55" s="191" t="s">
        <v>95</v>
      </c>
      <c r="E55" s="180"/>
      <c r="F55" s="180"/>
      <c r="G55" s="180"/>
      <c r="H55" s="180"/>
      <c r="I55" s="180"/>
      <c r="J55" s="180"/>
      <c r="K55" s="180"/>
      <c r="L55" s="267"/>
    </row>
    <row r="56" spans="1:12" x14ac:dyDescent="0.15">
      <c r="A56" s="259"/>
      <c r="B56" s="180"/>
      <c r="C56" s="191"/>
      <c r="D56" s="191"/>
      <c r="E56" s="180"/>
      <c r="F56" s="74"/>
      <c r="G56" s="74"/>
      <c r="H56" s="74"/>
      <c r="I56" s="74"/>
      <c r="J56" s="74"/>
      <c r="K56" s="74"/>
      <c r="L56" s="267"/>
    </row>
    <row r="57" spans="1:12" x14ac:dyDescent="0.15">
      <c r="A57" s="259"/>
      <c r="B57" s="180"/>
      <c r="C57" s="223" t="s">
        <v>33</v>
      </c>
      <c r="D57" s="223"/>
      <c r="E57" s="223"/>
      <c r="F57" s="108"/>
      <c r="G57" s="108"/>
      <c r="H57" s="108"/>
      <c r="I57" s="108"/>
      <c r="J57" s="108"/>
      <c r="K57" s="108"/>
      <c r="L57" s="115"/>
    </row>
    <row r="58" spans="1:12" ht="24" customHeight="1" x14ac:dyDescent="0.15">
      <c r="A58" s="259"/>
      <c r="B58" s="180"/>
      <c r="C58" s="191" t="s">
        <v>90</v>
      </c>
      <c r="D58" s="191" t="s">
        <v>96</v>
      </c>
      <c r="E58" s="180"/>
      <c r="F58" s="180"/>
      <c r="G58" s="180"/>
      <c r="H58" s="180"/>
      <c r="I58" s="180"/>
      <c r="J58" s="180"/>
      <c r="K58" s="180"/>
      <c r="L58" s="267"/>
    </row>
    <row r="59" spans="1:12" x14ac:dyDescent="0.15">
      <c r="A59" s="259"/>
      <c r="B59" s="180"/>
      <c r="C59" s="191"/>
      <c r="D59" s="191"/>
      <c r="E59" s="180"/>
      <c r="F59" s="74"/>
      <c r="G59" s="74"/>
      <c r="H59" s="74"/>
      <c r="I59" s="74"/>
      <c r="J59" s="74"/>
      <c r="K59" s="74"/>
      <c r="L59" s="267"/>
    </row>
    <row r="60" spans="1:12" ht="24" customHeight="1" x14ac:dyDescent="0.15">
      <c r="A60" s="259"/>
      <c r="B60" s="180"/>
      <c r="C60" s="191"/>
      <c r="D60" s="191" t="s">
        <v>97</v>
      </c>
      <c r="E60" s="180"/>
      <c r="F60" s="180"/>
      <c r="G60" s="180"/>
      <c r="H60" s="180"/>
      <c r="I60" s="180"/>
      <c r="J60" s="180"/>
      <c r="K60" s="180"/>
      <c r="L60" s="267"/>
    </row>
    <row r="61" spans="1:12" x14ac:dyDescent="0.15">
      <c r="A61" s="259"/>
      <c r="B61" s="180"/>
      <c r="C61" s="191"/>
      <c r="D61" s="191"/>
      <c r="E61" s="180"/>
      <c r="F61" s="74"/>
      <c r="G61" s="74"/>
      <c r="H61" s="74"/>
      <c r="I61" s="74"/>
      <c r="J61" s="74"/>
      <c r="K61" s="74"/>
      <c r="L61" s="267"/>
    </row>
    <row r="62" spans="1:12" ht="24" customHeight="1" x14ac:dyDescent="0.15">
      <c r="A62" s="259"/>
      <c r="B62" s="180"/>
      <c r="C62" s="191"/>
      <c r="D62" s="191" t="s">
        <v>98</v>
      </c>
      <c r="E62" s="180"/>
      <c r="F62" s="180"/>
      <c r="G62" s="180"/>
      <c r="H62" s="180"/>
      <c r="I62" s="180"/>
      <c r="J62" s="180"/>
      <c r="K62" s="180"/>
      <c r="L62" s="267"/>
    </row>
    <row r="63" spans="1:12" x14ac:dyDescent="0.15">
      <c r="A63" s="259"/>
      <c r="B63" s="180"/>
      <c r="C63" s="191"/>
      <c r="D63" s="191"/>
      <c r="E63" s="180"/>
      <c r="F63" s="74"/>
      <c r="G63" s="74"/>
      <c r="H63" s="74"/>
      <c r="I63" s="74"/>
      <c r="J63" s="74"/>
      <c r="K63" s="74"/>
      <c r="L63" s="267"/>
    </row>
    <row r="64" spans="1:12" x14ac:dyDescent="0.15">
      <c r="A64" s="259"/>
      <c r="B64" s="180"/>
      <c r="C64" s="269" t="s">
        <v>99</v>
      </c>
      <c r="D64" s="269"/>
      <c r="E64" s="269"/>
      <c r="F64" s="108"/>
      <c r="G64" s="108"/>
      <c r="H64" s="108"/>
      <c r="I64" s="108"/>
      <c r="J64" s="108"/>
      <c r="K64" s="108"/>
      <c r="L64" s="115"/>
    </row>
    <row r="65" spans="1:12" x14ac:dyDescent="0.15">
      <c r="A65" s="259"/>
      <c r="B65" s="225" t="s">
        <v>34</v>
      </c>
      <c r="C65" s="225"/>
      <c r="D65" s="225"/>
      <c r="E65" s="225"/>
      <c r="F65" s="107"/>
      <c r="G65" s="107"/>
      <c r="H65" s="107"/>
      <c r="I65" s="107"/>
      <c r="J65" s="107"/>
      <c r="K65" s="107"/>
      <c r="L65" s="117"/>
    </row>
    <row r="66" spans="1:12" ht="16.5" customHeight="1" x14ac:dyDescent="0.15">
      <c r="A66" s="259"/>
      <c r="B66" s="180">
        <v>2</v>
      </c>
      <c r="C66" s="191" t="s">
        <v>57</v>
      </c>
      <c r="D66" s="180" t="s">
        <v>19</v>
      </c>
      <c r="E66" s="180"/>
      <c r="F66" s="180"/>
      <c r="G66" s="180"/>
      <c r="H66" s="180"/>
      <c r="I66" s="180"/>
      <c r="J66" s="180"/>
      <c r="K66" s="180"/>
      <c r="L66" s="270"/>
    </row>
    <row r="67" spans="1:12" x14ac:dyDescent="0.15">
      <c r="A67" s="259"/>
      <c r="B67" s="180"/>
      <c r="C67" s="180"/>
      <c r="D67" s="180"/>
      <c r="E67" s="180"/>
      <c r="F67" s="74"/>
      <c r="G67" s="74"/>
      <c r="H67" s="74"/>
      <c r="I67" s="74"/>
      <c r="J67" s="74"/>
      <c r="K67" s="74"/>
      <c r="L67" s="266"/>
    </row>
    <row r="68" spans="1:12" x14ac:dyDescent="0.15">
      <c r="A68" s="259"/>
      <c r="B68" s="180"/>
      <c r="C68" s="180"/>
      <c r="D68" s="180" t="s">
        <v>20</v>
      </c>
      <c r="E68" s="180"/>
      <c r="F68" s="265"/>
      <c r="G68" s="265"/>
      <c r="H68" s="265"/>
      <c r="I68" s="265"/>
      <c r="J68" s="265"/>
      <c r="K68" s="265"/>
      <c r="L68" s="266"/>
    </row>
    <row r="69" spans="1:12" x14ac:dyDescent="0.15">
      <c r="A69" s="259"/>
      <c r="B69" s="180"/>
      <c r="C69" s="180"/>
      <c r="D69" s="180"/>
      <c r="E69" s="180"/>
      <c r="F69" s="5"/>
      <c r="G69" s="5"/>
      <c r="H69" s="5"/>
      <c r="I69" s="5"/>
      <c r="J69" s="5"/>
      <c r="K69" s="5"/>
      <c r="L69" s="266"/>
    </row>
    <row r="70" spans="1:12" x14ac:dyDescent="0.15">
      <c r="A70" s="259"/>
      <c r="B70" s="180"/>
      <c r="C70" s="223" t="s">
        <v>32</v>
      </c>
      <c r="D70" s="223"/>
      <c r="E70" s="223"/>
      <c r="F70" s="108"/>
      <c r="G70" s="108"/>
      <c r="H70" s="108"/>
      <c r="I70" s="108"/>
      <c r="J70" s="108"/>
      <c r="K70" s="108"/>
      <c r="L70" s="110"/>
    </row>
    <row r="71" spans="1:12" ht="16.5" customHeight="1" x14ac:dyDescent="0.15">
      <c r="A71" s="259"/>
      <c r="B71" s="180"/>
      <c r="C71" s="191" t="s">
        <v>59</v>
      </c>
      <c r="D71" s="180" t="s">
        <v>21</v>
      </c>
      <c r="E71" s="180"/>
      <c r="F71" s="180"/>
      <c r="G71" s="180"/>
      <c r="H71" s="180"/>
      <c r="I71" s="180"/>
      <c r="J71" s="180"/>
      <c r="K71" s="180"/>
      <c r="L71" s="264"/>
    </row>
    <row r="72" spans="1:12" x14ac:dyDescent="0.15">
      <c r="A72" s="259"/>
      <c r="B72" s="180"/>
      <c r="C72" s="191"/>
      <c r="D72" s="180"/>
      <c r="E72" s="180"/>
      <c r="F72" s="74"/>
      <c r="G72" s="74"/>
      <c r="H72" s="74"/>
      <c r="I72" s="74"/>
      <c r="J72" s="74"/>
      <c r="K72" s="74"/>
      <c r="L72" s="264"/>
    </row>
    <row r="73" spans="1:12" x14ac:dyDescent="0.15">
      <c r="A73" s="259"/>
      <c r="B73" s="180"/>
      <c r="C73" s="191"/>
      <c r="D73" s="180" t="s">
        <v>20</v>
      </c>
      <c r="E73" s="180"/>
      <c r="F73" s="180"/>
      <c r="G73" s="180"/>
      <c r="H73" s="180"/>
      <c r="I73" s="180"/>
      <c r="J73" s="180"/>
      <c r="K73" s="180"/>
      <c r="L73" s="266"/>
    </row>
    <row r="74" spans="1:12" x14ac:dyDescent="0.15">
      <c r="A74" s="259"/>
      <c r="B74" s="180"/>
      <c r="C74" s="191"/>
      <c r="D74" s="180"/>
      <c r="E74" s="180"/>
      <c r="F74" s="74"/>
      <c r="G74" s="74"/>
      <c r="H74" s="74"/>
      <c r="I74" s="74"/>
      <c r="J74" s="74"/>
      <c r="K74" s="74"/>
      <c r="L74" s="266"/>
    </row>
    <row r="75" spans="1:12" ht="36" customHeight="1" x14ac:dyDescent="0.15">
      <c r="A75" s="259"/>
      <c r="B75" s="180"/>
      <c r="C75" s="191"/>
      <c r="D75" s="191" t="s">
        <v>95</v>
      </c>
      <c r="E75" s="180"/>
      <c r="F75" s="180"/>
      <c r="G75" s="180"/>
      <c r="H75" s="180"/>
      <c r="I75" s="180"/>
      <c r="J75" s="180"/>
      <c r="K75" s="180"/>
      <c r="L75" s="267"/>
    </row>
    <row r="76" spans="1:12" x14ac:dyDescent="0.15">
      <c r="A76" s="259"/>
      <c r="B76" s="180"/>
      <c r="C76" s="191"/>
      <c r="D76" s="191"/>
      <c r="E76" s="180"/>
      <c r="F76" s="74"/>
      <c r="G76" s="74"/>
      <c r="H76" s="74"/>
      <c r="I76" s="74"/>
      <c r="J76" s="74"/>
      <c r="K76" s="74"/>
      <c r="L76" s="267"/>
    </row>
    <row r="77" spans="1:12" x14ac:dyDescent="0.15">
      <c r="A77" s="259"/>
      <c r="B77" s="180"/>
      <c r="C77" s="223" t="s">
        <v>33</v>
      </c>
      <c r="D77" s="223"/>
      <c r="E77" s="223"/>
      <c r="F77" s="108"/>
      <c r="G77" s="108"/>
      <c r="H77" s="108"/>
      <c r="I77" s="108"/>
      <c r="J77" s="108"/>
      <c r="K77" s="108"/>
      <c r="L77" s="110"/>
    </row>
    <row r="78" spans="1:12" ht="24" customHeight="1" x14ac:dyDescent="0.15">
      <c r="A78" s="259"/>
      <c r="B78" s="180"/>
      <c r="C78" s="191" t="s">
        <v>90</v>
      </c>
      <c r="D78" s="191" t="s">
        <v>96</v>
      </c>
      <c r="E78" s="180"/>
      <c r="F78" s="180"/>
      <c r="G78" s="180"/>
      <c r="H78" s="180"/>
      <c r="I78" s="180"/>
      <c r="J78" s="180"/>
      <c r="K78" s="180"/>
      <c r="L78" s="267"/>
    </row>
    <row r="79" spans="1:12" x14ac:dyDescent="0.15">
      <c r="A79" s="259"/>
      <c r="B79" s="180"/>
      <c r="C79" s="191"/>
      <c r="D79" s="191"/>
      <c r="E79" s="180"/>
      <c r="F79" s="74"/>
      <c r="G79" s="74"/>
      <c r="H79" s="74"/>
      <c r="I79" s="74"/>
      <c r="J79" s="74"/>
      <c r="K79" s="74"/>
      <c r="L79" s="267"/>
    </row>
    <row r="80" spans="1:12" ht="24" customHeight="1" x14ac:dyDescent="0.15">
      <c r="A80" s="259"/>
      <c r="B80" s="180"/>
      <c r="C80" s="191"/>
      <c r="D80" s="191" t="s">
        <v>97</v>
      </c>
      <c r="E80" s="180"/>
      <c r="F80" s="180"/>
      <c r="G80" s="180"/>
      <c r="H80" s="180"/>
      <c r="I80" s="180"/>
      <c r="J80" s="180"/>
      <c r="K80" s="180"/>
      <c r="L80" s="267"/>
    </row>
    <row r="81" spans="1:12" x14ac:dyDescent="0.15">
      <c r="A81" s="259"/>
      <c r="B81" s="180"/>
      <c r="C81" s="191"/>
      <c r="D81" s="191"/>
      <c r="E81" s="180"/>
      <c r="F81" s="74"/>
      <c r="G81" s="74"/>
      <c r="H81" s="74"/>
      <c r="I81" s="74"/>
      <c r="J81" s="74"/>
      <c r="K81" s="74"/>
      <c r="L81" s="267"/>
    </row>
    <row r="82" spans="1:12" ht="24" customHeight="1" x14ac:dyDescent="0.15">
      <c r="A82" s="259"/>
      <c r="B82" s="180"/>
      <c r="C82" s="191"/>
      <c r="D82" s="191" t="s">
        <v>98</v>
      </c>
      <c r="E82" s="180"/>
      <c r="F82" s="180"/>
      <c r="G82" s="180"/>
      <c r="H82" s="180"/>
      <c r="I82" s="180"/>
      <c r="J82" s="180"/>
      <c r="K82" s="180"/>
      <c r="L82" s="267"/>
    </row>
    <row r="83" spans="1:12" x14ac:dyDescent="0.15">
      <c r="A83" s="259"/>
      <c r="B83" s="180"/>
      <c r="C83" s="191"/>
      <c r="D83" s="191"/>
      <c r="E83" s="180"/>
      <c r="F83" s="74"/>
      <c r="G83" s="74"/>
      <c r="H83" s="74"/>
      <c r="I83" s="74"/>
      <c r="J83" s="74"/>
      <c r="K83" s="74"/>
      <c r="L83" s="267"/>
    </row>
    <row r="84" spans="1:12" x14ac:dyDescent="0.15">
      <c r="A84" s="259"/>
      <c r="B84" s="180"/>
      <c r="C84" s="269" t="s">
        <v>99</v>
      </c>
      <c r="D84" s="269"/>
      <c r="E84" s="269"/>
      <c r="F84" s="108"/>
      <c r="G84" s="108"/>
      <c r="H84" s="108"/>
      <c r="I84" s="108"/>
      <c r="J84" s="108"/>
      <c r="K84" s="108"/>
      <c r="L84" s="115"/>
    </row>
    <row r="85" spans="1:12" x14ac:dyDescent="0.15">
      <c r="A85" s="259"/>
      <c r="B85" s="225" t="s">
        <v>34</v>
      </c>
      <c r="C85" s="225"/>
      <c r="D85" s="225"/>
      <c r="E85" s="225"/>
      <c r="F85" s="107"/>
      <c r="G85" s="107"/>
      <c r="H85" s="107"/>
      <c r="I85" s="107"/>
      <c r="J85" s="107"/>
      <c r="K85" s="107"/>
      <c r="L85" s="117"/>
    </row>
    <row r="86" spans="1:12" ht="16.5" customHeight="1" x14ac:dyDescent="0.15">
      <c r="A86" s="258">
        <v>3</v>
      </c>
      <c r="B86" s="180">
        <v>1</v>
      </c>
      <c r="C86" s="191" t="s">
        <v>57</v>
      </c>
      <c r="D86" s="180" t="s">
        <v>19</v>
      </c>
      <c r="E86" s="180"/>
      <c r="F86" s="180"/>
      <c r="G86" s="180"/>
      <c r="H86" s="180"/>
      <c r="I86" s="180"/>
      <c r="J86" s="180"/>
      <c r="K86" s="180"/>
      <c r="L86" s="267"/>
    </row>
    <row r="87" spans="1:12" x14ac:dyDescent="0.15">
      <c r="A87" s="259"/>
      <c r="B87" s="180"/>
      <c r="C87" s="191"/>
      <c r="D87" s="180"/>
      <c r="E87" s="180"/>
      <c r="F87" s="74"/>
      <c r="G87" s="74"/>
      <c r="H87" s="74"/>
      <c r="I87" s="74"/>
      <c r="J87" s="74"/>
      <c r="K87" s="74"/>
      <c r="L87" s="267"/>
    </row>
    <row r="88" spans="1:12" x14ac:dyDescent="0.15">
      <c r="A88" s="259"/>
      <c r="B88" s="180"/>
      <c r="C88" s="191"/>
      <c r="D88" s="180" t="s">
        <v>20</v>
      </c>
      <c r="E88" s="180"/>
      <c r="F88" s="265"/>
      <c r="G88" s="265"/>
      <c r="H88" s="265"/>
      <c r="I88" s="265"/>
      <c r="J88" s="265"/>
      <c r="K88" s="265"/>
      <c r="L88" s="267"/>
    </row>
    <row r="89" spans="1:12" x14ac:dyDescent="0.15">
      <c r="A89" s="259"/>
      <c r="B89" s="180"/>
      <c r="C89" s="191"/>
      <c r="D89" s="180"/>
      <c r="E89" s="180"/>
      <c r="F89" s="5"/>
      <c r="G89" s="5"/>
      <c r="H89" s="5"/>
      <c r="I89" s="5"/>
      <c r="J89" s="5"/>
      <c r="K89" s="5"/>
      <c r="L89" s="267"/>
    </row>
    <row r="90" spans="1:12" x14ac:dyDescent="0.15">
      <c r="A90" s="259"/>
      <c r="B90" s="180"/>
      <c r="C90" s="223" t="s">
        <v>32</v>
      </c>
      <c r="D90" s="223"/>
      <c r="E90" s="223"/>
      <c r="F90" s="108"/>
      <c r="G90" s="108"/>
      <c r="H90" s="108"/>
      <c r="I90" s="108"/>
      <c r="J90" s="108"/>
      <c r="K90" s="108"/>
      <c r="L90" s="115"/>
    </row>
    <row r="91" spans="1:12" ht="16.5" customHeight="1" x14ac:dyDescent="0.15">
      <c r="A91" s="259"/>
      <c r="B91" s="180"/>
      <c r="C91" s="191" t="s">
        <v>58</v>
      </c>
      <c r="D91" s="180" t="s">
        <v>21</v>
      </c>
      <c r="E91" s="180"/>
      <c r="F91" s="180"/>
      <c r="G91" s="180"/>
      <c r="H91" s="180"/>
      <c r="I91" s="180"/>
      <c r="J91" s="180"/>
      <c r="K91" s="180"/>
      <c r="L91" s="267"/>
    </row>
    <row r="92" spans="1:12" x14ac:dyDescent="0.15">
      <c r="A92" s="259"/>
      <c r="B92" s="180"/>
      <c r="C92" s="191"/>
      <c r="D92" s="180"/>
      <c r="E92" s="180"/>
      <c r="F92" s="74"/>
      <c r="G92" s="74"/>
      <c r="H92" s="74"/>
      <c r="I92" s="74"/>
      <c r="J92" s="74"/>
      <c r="K92" s="74"/>
      <c r="L92" s="267"/>
    </row>
    <row r="93" spans="1:12" x14ac:dyDescent="0.15">
      <c r="A93" s="259"/>
      <c r="B93" s="180"/>
      <c r="C93" s="191"/>
      <c r="D93" s="180" t="s">
        <v>20</v>
      </c>
      <c r="E93" s="180"/>
      <c r="F93" s="180"/>
      <c r="G93" s="180"/>
      <c r="H93" s="180"/>
      <c r="I93" s="180"/>
      <c r="J93" s="180"/>
      <c r="K93" s="180"/>
      <c r="L93" s="267"/>
    </row>
    <row r="94" spans="1:12" x14ac:dyDescent="0.15">
      <c r="A94" s="259"/>
      <c r="B94" s="180"/>
      <c r="C94" s="191"/>
      <c r="D94" s="180"/>
      <c r="E94" s="180"/>
      <c r="F94" s="74"/>
      <c r="G94" s="74"/>
      <c r="H94" s="74"/>
      <c r="I94" s="74"/>
      <c r="J94" s="74"/>
      <c r="K94" s="74"/>
      <c r="L94" s="267"/>
    </row>
    <row r="95" spans="1:12" ht="36" customHeight="1" x14ac:dyDescent="0.15">
      <c r="A95" s="259"/>
      <c r="B95" s="180"/>
      <c r="C95" s="191"/>
      <c r="D95" s="191" t="s">
        <v>95</v>
      </c>
      <c r="E95" s="180"/>
      <c r="F95" s="180"/>
      <c r="G95" s="180"/>
      <c r="H95" s="180"/>
      <c r="I95" s="180"/>
      <c r="J95" s="180"/>
      <c r="K95" s="180"/>
      <c r="L95" s="267"/>
    </row>
    <row r="96" spans="1:12" x14ac:dyDescent="0.15">
      <c r="A96" s="259"/>
      <c r="B96" s="180"/>
      <c r="C96" s="191"/>
      <c r="D96" s="191"/>
      <c r="E96" s="180"/>
      <c r="F96" s="74"/>
      <c r="G96" s="74"/>
      <c r="H96" s="74"/>
      <c r="I96" s="74"/>
      <c r="J96" s="74"/>
      <c r="K96" s="74"/>
      <c r="L96" s="267"/>
    </row>
    <row r="97" spans="1:12" x14ac:dyDescent="0.15">
      <c r="A97" s="259"/>
      <c r="B97" s="180"/>
      <c r="C97" s="223" t="s">
        <v>33</v>
      </c>
      <c r="D97" s="223"/>
      <c r="E97" s="223"/>
      <c r="F97" s="108"/>
      <c r="G97" s="108"/>
      <c r="H97" s="108"/>
      <c r="I97" s="108"/>
      <c r="J97" s="108"/>
      <c r="K97" s="108"/>
      <c r="L97" s="115"/>
    </row>
    <row r="98" spans="1:12" ht="24" customHeight="1" x14ac:dyDescent="0.15">
      <c r="A98" s="259"/>
      <c r="B98" s="180"/>
      <c r="C98" s="191" t="s">
        <v>90</v>
      </c>
      <c r="D98" s="191" t="s">
        <v>96</v>
      </c>
      <c r="E98" s="180"/>
      <c r="F98" s="180"/>
      <c r="G98" s="180"/>
      <c r="H98" s="180"/>
      <c r="I98" s="180"/>
      <c r="J98" s="180"/>
      <c r="K98" s="180"/>
      <c r="L98" s="267"/>
    </row>
    <row r="99" spans="1:12" x14ac:dyDescent="0.15">
      <c r="A99" s="259"/>
      <c r="B99" s="180"/>
      <c r="C99" s="191"/>
      <c r="D99" s="191"/>
      <c r="E99" s="180"/>
      <c r="F99" s="74"/>
      <c r="G99" s="74"/>
      <c r="H99" s="74"/>
      <c r="I99" s="74"/>
      <c r="J99" s="74"/>
      <c r="K99" s="74"/>
      <c r="L99" s="267"/>
    </row>
    <row r="100" spans="1:12" ht="24" customHeight="1" x14ac:dyDescent="0.15">
      <c r="A100" s="259"/>
      <c r="B100" s="180"/>
      <c r="C100" s="191"/>
      <c r="D100" s="191" t="s">
        <v>97</v>
      </c>
      <c r="E100" s="180"/>
      <c r="F100" s="180"/>
      <c r="G100" s="180"/>
      <c r="H100" s="180"/>
      <c r="I100" s="180"/>
      <c r="J100" s="180"/>
      <c r="K100" s="180"/>
      <c r="L100" s="267"/>
    </row>
    <row r="101" spans="1:12" x14ac:dyDescent="0.15">
      <c r="A101" s="259"/>
      <c r="B101" s="180"/>
      <c r="C101" s="191"/>
      <c r="D101" s="191"/>
      <c r="E101" s="180"/>
      <c r="F101" s="74"/>
      <c r="G101" s="74"/>
      <c r="H101" s="74"/>
      <c r="I101" s="74"/>
      <c r="J101" s="74"/>
      <c r="K101" s="74"/>
      <c r="L101" s="267"/>
    </row>
    <row r="102" spans="1:12" ht="24" customHeight="1" x14ac:dyDescent="0.15">
      <c r="A102" s="259"/>
      <c r="B102" s="180"/>
      <c r="C102" s="191"/>
      <c r="D102" s="191" t="s">
        <v>98</v>
      </c>
      <c r="E102" s="180"/>
      <c r="F102" s="180"/>
      <c r="G102" s="180"/>
      <c r="H102" s="180"/>
      <c r="I102" s="180"/>
      <c r="J102" s="180"/>
      <c r="K102" s="180"/>
      <c r="L102" s="267"/>
    </row>
    <row r="103" spans="1:12" x14ac:dyDescent="0.15">
      <c r="A103" s="259"/>
      <c r="B103" s="180"/>
      <c r="C103" s="191"/>
      <c r="D103" s="191"/>
      <c r="E103" s="180"/>
      <c r="F103" s="74"/>
      <c r="G103" s="74"/>
      <c r="H103" s="74"/>
      <c r="I103" s="74"/>
      <c r="J103" s="74"/>
      <c r="K103" s="74"/>
      <c r="L103" s="267"/>
    </row>
    <row r="104" spans="1:12" x14ac:dyDescent="0.15">
      <c r="A104" s="259"/>
      <c r="B104" s="180"/>
      <c r="C104" s="269" t="s">
        <v>99</v>
      </c>
      <c r="D104" s="269"/>
      <c r="E104" s="269"/>
      <c r="F104" s="108"/>
      <c r="G104" s="108"/>
      <c r="H104" s="108"/>
      <c r="I104" s="108"/>
      <c r="J104" s="108"/>
      <c r="K104" s="108"/>
      <c r="L104" s="115"/>
    </row>
    <row r="105" spans="1:12" x14ac:dyDescent="0.15">
      <c r="A105" s="259"/>
      <c r="B105" s="225" t="s">
        <v>34</v>
      </c>
      <c r="C105" s="225"/>
      <c r="D105" s="225"/>
      <c r="E105" s="225"/>
      <c r="F105" s="107"/>
      <c r="G105" s="107"/>
      <c r="H105" s="107"/>
      <c r="I105" s="107"/>
      <c r="J105" s="107"/>
      <c r="K105" s="107"/>
      <c r="L105" s="117"/>
    </row>
    <row r="106" spans="1:12" ht="16.5" customHeight="1" x14ac:dyDescent="0.15">
      <c r="A106" s="259"/>
      <c r="B106" s="180">
        <v>2</v>
      </c>
      <c r="C106" s="191" t="s">
        <v>57</v>
      </c>
      <c r="D106" s="180" t="s">
        <v>19</v>
      </c>
      <c r="E106" s="180"/>
      <c r="F106" s="180"/>
      <c r="G106" s="180"/>
      <c r="H106" s="180"/>
      <c r="I106" s="180"/>
      <c r="J106" s="180"/>
      <c r="K106" s="180"/>
      <c r="L106" s="270"/>
    </row>
    <row r="107" spans="1:12" x14ac:dyDescent="0.15">
      <c r="A107" s="259"/>
      <c r="B107" s="180"/>
      <c r="C107" s="180"/>
      <c r="D107" s="180"/>
      <c r="E107" s="180"/>
      <c r="F107" s="74"/>
      <c r="G107" s="74"/>
      <c r="H107" s="74"/>
      <c r="I107" s="74"/>
      <c r="J107" s="74"/>
      <c r="K107" s="74"/>
      <c r="L107" s="266"/>
    </row>
    <row r="108" spans="1:12" x14ac:dyDescent="0.15">
      <c r="A108" s="259"/>
      <c r="B108" s="180"/>
      <c r="C108" s="180"/>
      <c r="D108" s="180" t="s">
        <v>20</v>
      </c>
      <c r="E108" s="180"/>
      <c r="F108" s="265"/>
      <c r="G108" s="265"/>
      <c r="H108" s="265"/>
      <c r="I108" s="265"/>
      <c r="J108" s="265"/>
      <c r="K108" s="265"/>
      <c r="L108" s="266"/>
    </row>
    <row r="109" spans="1:12" x14ac:dyDescent="0.15">
      <c r="A109" s="259"/>
      <c r="B109" s="180"/>
      <c r="C109" s="180"/>
      <c r="D109" s="180"/>
      <c r="E109" s="180"/>
      <c r="F109" s="5"/>
      <c r="G109" s="5"/>
      <c r="H109" s="5"/>
      <c r="I109" s="5"/>
      <c r="J109" s="5"/>
      <c r="K109" s="5"/>
      <c r="L109" s="266"/>
    </row>
    <row r="110" spans="1:12" x14ac:dyDescent="0.15">
      <c r="A110" s="259"/>
      <c r="B110" s="180"/>
      <c r="C110" s="223" t="s">
        <v>32</v>
      </c>
      <c r="D110" s="223"/>
      <c r="E110" s="223"/>
      <c r="F110" s="108"/>
      <c r="G110" s="108"/>
      <c r="H110" s="108"/>
      <c r="I110" s="108"/>
      <c r="J110" s="108"/>
      <c r="K110" s="108"/>
      <c r="L110" s="110"/>
    </row>
    <row r="111" spans="1:12" ht="16.5" customHeight="1" x14ac:dyDescent="0.15">
      <c r="A111" s="259"/>
      <c r="B111" s="180"/>
      <c r="C111" s="191" t="s">
        <v>59</v>
      </c>
      <c r="D111" s="180" t="s">
        <v>21</v>
      </c>
      <c r="E111" s="180"/>
      <c r="F111" s="180"/>
      <c r="G111" s="180"/>
      <c r="H111" s="180"/>
      <c r="I111" s="180"/>
      <c r="J111" s="180"/>
      <c r="K111" s="180"/>
      <c r="L111" s="264"/>
    </row>
    <row r="112" spans="1:12" x14ac:dyDescent="0.15">
      <c r="A112" s="259"/>
      <c r="B112" s="180"/>
      <c r="C112" s="191"/>
      <c r="D112" s="180"/>
      <c r="E112" s="180"/>
      <c r="F112" s="74"/>
      <c r="G112" s="74"/>
      <c r="H112" s="74"/>
      <c r="I112" s="74"/>
      <c r="J112" s="74"/>
      <c r="K112" s="74"/>
      <c r="L112" s="264"/>
    </row>
    <row r="113" spans="1:12" x14ac:dyDescent="0.15">
      <c r="A113" s="259"/>
      <c r="B113" s="180"/>
      <c r="C113" s="191"/>
      <c r="D113" s="180" t="s">
        <v>20</v>
      </c>
      <c r="E113" s="180"/>
      <c r="F113" s="180"/>
      <c r="G113" s="180"/>
      <c r="H113" s="180"/>
      <c r="I113" s="180"/>
      <c r="J113" s="180"/>
      <c r="K113" s="180"/>
      <c r="L113" s="266"/>
    </row>
    <row r="114" spans="1:12" x14ac:dyDescent="0.15">
      <c r="A114" s="259"/>
      <c r="B114" s="180"/>
      <c r="C114" s="191"/>
      <c r="D114" s="180"/>
      <c r="E114" s="180"/>
      <c r="F114" s="74"/>
      <c r="G114" s="74"/>
      <c r="H114" s="74"/>
      <c r="I114" s="74"/>
      <c r="J114" s="74"/>
      <c r="K114" s="74"/>
      <c r="L114" s="266"/>
    </row>
    <row r="115" spans="1:12" ht="36" customHeight="1" x14ac:dyDescent="0.15">
      <c r="A115" s="259"/>
      <c r="B115" s="180"/>
      <c r="C115" s="191"/>
      <c r="D115" s="191" t="s">
        <v>95</v>
      </c>
      <c r="E115" s="180"/>
      <c r="F115" s="180"/>
      <c r="G115" s="180"/>
      <c r="H115" s="180"/>
      <c r="I115" s="180"/>
      <c r="J115" s="180"/>
      <c r="K115" s="180"/>
      <c r="L115" s="267"/>
    </row>
    <row r="116" spans="1:12" x14ac:dyDescent="0.15">
      <c r="A116" s="259"/>
      <c r="B116" s="180"/>
      <c r="C116" s="191"/>
      <c r="D116" s="191"/>
      <c r="E116" s="180"/>
      <c r="F116" s="74"/>
      <c r="G116" s="74"/>
      <c r="H116" s="74"/>
      <c r="I116" s="74"/>
      <c r="J116" s="74"/>
      <c r="K116" s="74"/>
      <c r="L116" s="267"/>
    </row>
    <row r="117" spans="1:12" x14ac:dyDescent="0.15">
      <c r="A117" s="259"/>
      <c r="B117" s="180"/>
      <c r="C117" s="223" t="s">
        <v>33</v>
      </c>
      <c r="D117" s="223"/>
      <c r="E117" s="223"/>
      <c r="F117" s="108"/>
      <c r="G117" s="108"/>
      <c r="H117" s="108"/>
      <c r="I117" s="108"/>
      <c r="J117" s="108"/>
      <c r="K117" s="108"/>
      <c r="L117" s="110"/>
    </row>
    <row r="118" spans="1:12" ht="24" customHeight="1" x14ac:dyDescent="0.15">
      <c r="A118" s="259"/>
      <c r="B118" s="180"/>
      <c r="C118" s="191" t="s">
        <v>90</v>
      </c>
      <c r="D118" s="191" t="s">
        <v>96</v>
      </c>
      <c r="E118" s="180"/>
      <c r="F118" s="180"/>
      <c r="G118" s="180"/>
      <c r="H118" s="180"/>
      <c r="I118" s="180"/>
      <c r="J118" s="180"/>
      <c r="K118" s="180"/>
      <c r="L118" s="267"/>
    </row>
    <row r="119" spans="1:12" x14ac:dyDescent="0.15">
      <c r="A119" s="259"/>
      <c r="B119" s="180"/>
      <c r="C119" s="191"/>
      <c r="D119" s="191"/>
      <c r="E119" s="180"/>
      <c r="F119" s="74"/>
      <c r="G119" s="74"/>
      <c r="H119" s="74"/>
      <c r="I119" s="74"/>
      <c r="J119" s="74"/>
      <c r="K119" s="74"/>
      <c r="L119" s="267"/>
    </row>
    <row r="120" spans="1:12" ht="24" customHeight="1" x14ac:dyDescent="0.15">
      <c r="A120" s="259"/>
      <c r="B120" s="180"/>
      <c r="C120" s="191"/>
      <c r="D120" s="191" t="s">
        <v>97</v>
      </c>
      <c r="E120" s="180"/>
      <c r="F120" s="180"/>
      <c r="G120" s="180"/>
      <c r="H120" s="180"/>
      <c r="I120" s="180"/>
      <c r="J120" s="180"/>
      <c r="K120" s="180"/>
      <c r="L120" s="267"/>
    </row>
    <row r="121" spans="1:12" x14ac:dyDescent="0.15">
      <c r="A121" s="259"/>
      <c r="B121" s="180"/>
      <c r="C121" s="191"/>
      <c r="D121" s="191"/>
      <c r="E121" s="180"/>
      <c r="F121" s="74"/>
      <c r="G121" s="74"/>
      <c r="H121" s="74"/>
      <c r="I121" s="74"/>
      <c r="J121" s="74"/>
      <c r="K121" s="74"/>
      <c r="L121" s="267"/>
    </row>
    <row r="122" spans="1:12" ht="24" customHeight="1" x14ac:dyDescent="0.15">
      <c r="A122" s="259"/>
      <c r="B122" s="180"/>
      <c r="C122" s="191"/>
      <c r="D122" s="191" t="s">
        <v>98</v>
      </c>
      <c r="E122" s="180"/>
      <c r="F122" s="180"/>
      <c r="G122" s="180"/>
      <c r="H122" s="180"/>
      <c r="I122" s="180"/>
      <c r="J122" s="180"/>
      <c r="K122" s="180"/>
      <c r="L122" s="267"/>
    </row>
    <row r="123" spans="1:12" x14ac:dyDescent="0.15">
      <c r="A123" s="259"/>
      <c r="B123" s="180"/>
      <c r="C123" s="191"/>
      <c r="D123" s="191"/>
      <c r="E123" s="180"/>
      <c r="F123" s="74"/>
      <c r="G123" s="74"/>
      <c r="H123" s="74"/>
      <c r="I123" s="74"/>
      <c r="J123" s="74"/>
      <c r="K123" s="74"/>
      <c r="L123" s="267"/>
    </row>
    <row r="124" spans="1:12" x14ac:dyDescent="0.15">
      <c r="A124" s="259"/>
      <c r="B124" s="180"/>
      <c r="C124" s="269" t="s">
        <v>99</v>
      </c>
      <c r="D124" s="269"/>
      <c r="E124" s="269"/>
      <c r="F124" s="108"/>
      <c r="G124" s="108"/>
      <c r="H124" s="108"/>
      <c r="I124" s="108"/>
      <c r="J124" s="108"/>
      <c r="K124" s="108"/>
      <c r="L124" s="115"/>
    </row>
    <row r="125" spans="1:12" x14ac:dyDescent="0.15">
      <c r="A125" s="259"/>
      <c r="B125" s="225" t="s">
        <v>34</v>
      </c>
      <c r="C125" s="225"/>
      <c r="D125" s="225"/>
      <c r="E125" s="225"/>
      <c r="F125" s="107"/>
      <c r="G125" s="107"/>
      <c r="H125" s="107"/>
      <c r="I125" s="107"/>
      <c r="J125" s="107"/>
      <c r="K125" s="107"/>
      <c r="L125" s="117"/>
    </row>
    <row r="126" spans="1:12" x14ac:dyDescent="0.15">
      <c r="A126" s="238" t="s">
        <v>23</v>
      </c>
      <c r="B126" s="225"/>
      <c r="C126" s="225"/>
      <c r="D126" s="225"/>
      <c r="E126" s="225"/>
      <c r="F126" s="107"/>
      <c r="G126" s="107"/>
      <c r="H126" s="107"/>
      <c r="I126" s="107"/>
      <c r="J126" s="107"/>
      <c r="K126" s="107"/>
      <c r="L126" s="112"/>
    </row>
    <row r="127" spans="1:12" x14ac:dyDescent="0.15">
      <c r="A127" s="241" t="s">
        <v>56</v>
      </c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74"/>
    </row>
    <row r="128" spans="1:12" ht="20.100000000000001" customHeight="1" x14ac:dyDescent="0.15">
      <c r="A128" s="241" t="s">
        <v>24</v>
      </c>
      <c r="B128" s="242"/>
      <c r="C128" s="242" t="s">
        <v>35</v>
      </c>
      <c r="D128" s="242"/>
      <c r="E128" s="242"/>
      <c r="F128" s="242"/>
      <c r="G128" s="242"/>
      <c r="H128" s="242" t="s">
        <v>25</v>
      </c>
      <c r="I128" s="242"/>
      <c r="J128" s="242"/>
      <c r="K128" s="242"/>
      <c r="L128" s="6" t="s">
        <v>26</v>
      </c>
    </row>
    <row r="129" spans="1:12" ht="20.100000000000001" customHeight="1" x14ac:dyDescent="0.15">
      <c r="A129" s="241"/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7"/>
    </row>
    <row r="130" spans="1:12" ht="20.100000000000001" customHeight="1" x14ac:dyDescent="0.15">
      <c r="A130" s="275" t="s">
        <v>36</v>
      </c>
      <c r="B130" s="276"/>
      <c r="C130" s="242" t="s">
        <v>37</v>
      </c>
      <c r="D130" s="242"/>
      <c r="E130" s="242"/>
      <c r="F130" s="242"/>
      <c r="G130" s="242"/>
      <c r="H130" s="242" t="s">
        <v>31</v>
      </c>
      <c r="I130" s="242"/>
      <c r="J130" s="242"/>
      <c r="K130" s="242"/>
      <c r="L130" s="6" t="s">
        <v>38</v>
      </c>
    </row>
    <row r="131" spans="1:12" ht="20.100000000000001" customHeight="1" x14ac:dyDescent="0.15">
      <c r="A131" s="275"/>
      <c r="B131" s="276"/>
      <c r="C131" s="242"/>
      <c r="D131" s="242"/>
      <c r="E131" s="242"/>
      <c r="F131" s="242"/>
      <c r="G131" s="242"/>
      <c r="H131" s="242"/>
      <c r="I131" s="242"/>
      <c r="J131" s="242"/>
      <c r="K131" s="242"/>
      <c r="L131" s="6"/>
    </row>
    <row r="132" spans="1:12" ht="39.950000000000003" customHeight="1" x14ac:dyDescent="0.15">
      <c r="A132" s="277" t="s">
        <v>27</v>
      </c>
      <c r="B132" s="278"/>
      <c r="C132" s="278" t="s">
        <v>28</v>
      </c>
      <c r="D132" s="278"/>
      <c r="E132" s="278"/>
      <c r="F132" s="237" t="s">
        <v>83</v>
      </c>
      <c r="G132" s="237"/>
      <c r="H132" s="237" t="s">
        <v>40</v>
      </c>
      <c r="I132" s="237"/>
      <c r="J132" s="237" t="s">
        <v>39</v>
      </c>
      <c r="K132" s="237"/>
      <c r="L132" s="8" t="s">
        <v>29</v>
      </c>
    </row>
    <row r="133" spans="1:12" ht="39.950000000000003" customHeight="1" thickBot="1" x14ac:dyDescent="0.2">
      <c r="A133" s="279"/>
      <c r="B133" s="252"/>
      <c r="C133" s="252"/>
      <c r="D133" s="252"/>
      <c r="E133" s="252"/>
      <c r="F133" s="252"/>
      <c r="G133" s="252"/>
      <c r="H133" s="251"/>
      <c r="I133" s="250"/>
      <c r="J133" s="252"/>
      <c r="K133" s="252"/>
      <c r="L133" s="9"/>
    </row>
    <row r="135" spans="1:12" x14ac:dyDescent="0.15">
      <c r="A135" s="52" t="s">
        <v>61</v>
      </c>
    </row>
  </sheetData>
  <mergeCells count="329">
    <mergeCell ref="L111:L112"/>
    <mergeCell ref="D113:D114"/>
    <mergeCell ref="E113:E114"/>
    <mergeCell ref="F113:H113"/>
    <mergeCell ref="I113:K113"/>
    <mergeCell ref="L113:L114"/>
    <mergeCell ref="C124:E124"/>
    <mergeCell ref="B125:E125"/>
    <mergeCell ref="L120:L121"/>
    <mergeCell ref="D122:D123"/>
    <mergeCell ref="E122:E123"/>
    <mergeCell ref="F122:H122"/>
    <mergeCell ref="I122:K122"/>
    <mergeCell ref="L122:L123"/>
    <mergeCell ref="C118:C123"/>
    <mergeCell ref="D118:D119"/>
    <mergeCell ref="E118:E119"/>
    <mergeCell ref="F118:H118"/>
    <mergeCell ref="I118:K118"/>
    <mergeCell ref="L118:L119"/>
    <mergeCell ref="D120:D121"/>
    <mergeCell ref="E120:E121"/>
    <mergeCell ref="F120:H120"/>
    <mergeCell ref="L106:L107"/>
    <mergeCell ref="D108:D109"/>
    <mergeCell ref="E108:E109"/>
    <mergeCell ref="F108:H108"/>
    <mergeCell ref="I108:K108"/>
    <mergeCell ref="L108:L109"/>
    <mergeCell ref="C104:E104"/>
    <mergeCell ref="B105:E105"/>
    <mergeCell ref="B106:B124"/>
    <mergeCell ref="C106:C109"/>
    <mergeCell ref="D106:D107"/>
    <mergeCell ref="E106:E107"/>
    <mergeCell ref="C110:E110"/>
    <mergeCell ref="C111:C116"/>
    <mergeCell ref="D111:D112"/>
    <mergeCell ref="E111:E112"/>
    <mergeCell ref="D115:D116"/>
    <mergeCell ref="E115:E116"/>
    <mergeCell ref="F115:H115"/>
    <mergeCell ref="I115:K115"/>
    <mergeCell ref="L115:L116"/>
    <mergeCell ref="C117:E117"/>
    <mergeCell ref="F111:H111"/>
    <mergeCell ref="I111:K111"/>
    <mergeCell ref="F93:H93"/>
    <mergeCell ref="I93:K93"/>
    <mergeCell ref="L93:L94"/>
    <mergeCell ref="L100:L101"/>
    <mergeCell ref="D102:D103"/>
    <mergeCell ref="L102:L103"/>
    <mergeCell ref="C98:C103"/>
    <mergeCell ref="D98:D99"/>
    <mergeCell ref="E98:E99"/>
    <mergeCell ref="F98:H98"/>
    <mergeCell ref="I98:K98"/>
    <mergeCell ref="L98:L99"/>
    <mergeCell ref="D100:D101"/>
    <mergeCell ref="E100:E101"/>
    <mergeCell ref="F100:H100"/>
    <mergeCell ref="I100:K100"/>
    <mergeCell ref="L86:L87"/>
    <mergeCell ref="D88:D89"/>
    <mergeCell ref="E88:E89"/>
    <mergeCell ref="F88:H88"/>
    <mergeCell ref="I88:K88"/>
    <mergeCell ref="L88:L89"/>
    <mergeCell ref="A86:A125"/>
    <mergeCell ref="B86:B104"/>
    <mergeCell ref="C86:C89"/>
    <mergeCell ref="D86:D87"/>
    <mergeCell ref="E86:E87"/>
    <mergeCell ref="F86:H86"/>
    <mergeCell ref="C90:E90"/>
    <mergeCell ref="C91:C96"/>
    <mergeCell ref="D91:D92"/>
    <mergeCell ref="E91:E92"/>
    <mergeCell ref="D95:D96"/>
    <mergeCell ref="L95:L96"/>
    <mergeCell ref="C97:E97"/>
    <mergeCell ref="F91:H91"/>
    <mergeCell ref="I91:K91"/>
    <mergeCell ref="L91:L92"/>
    <mergeCell ref="D93:D94"/>
    <mergeCell ref="E93:E94"/>
    <mergeCell ref="C130:G130"/>
    <mergeCell ref="H130:K130"/>
    <mergeCell ref="C131:G131"/>
    <mergeCell ref="H131:K131"/>
    <mergeCell ref="A132:B133"/>
    <mergeCell ref="C132:E132"/>
    <mergeCell ref="J132:K132"/>
    <mergeCell ref="J133:K133"/>
    <mergeCell ref="H132:I132"/>
    <mergeCell ref="F132:G132"/>
    <mergeCell ref="F133:G133"/>
    <mergeCell ref="I86:K86"/>
    <mergeCell ref="D82:D83"/>
    <mergeCell ref="E82:E83"/>
    <mergeCell ref="F82:H82"/>
    <mergeCell ref="I82:K82"/>
    <mergeCell ref="E102:E103"/>
    <mergeCell ref="F102:H102"/>
    <mergeCell ref="I102:K102"/>
    <mergeCell ref="H133:I133"/>
    <mergeCell ref="C129:G129"/>
    <mergeCell ref="H129:K129"/>
    <mergeCell ref="C128:G128"/>
    <mergeCell ref="H128:K128"/>
    <mergeCell ref="E95:E96"/>
    <mergeCell ref="F95:H95"/>
    <mergeCell ref="I95:K95"/>
    <mergeCell ref="F106:H106"/>
    <mergeCell ref="I106:K106"/>
    <mergeCell ref="I120:K120"/>
    <mergeCell ref="C133:E133"/>
    <mergeCell ref="A126:E126"/>
    <mergeCell ref="A127:L127"/>
    <mergeCell ref="A128:B129"/>
    <mergeCell ref="A130:B131"/>
    <mergeCell ref="F78:H78"/>
    <mergeCell ref="I78:K78"/>
    <mergeCell ref="L78:L79"/>
    <mergeCell ref="D80:D81"/>
    <mergeCell ref="E80:E81"/>
    <mergeCell ref="F80:H80"/>
    <mergeCell ref="I80:K80"/>
    <mergeCell ref="L80:L81"/>
    <mergeCell ref="B85:E85"/>
    <mergeCell ref="B66:B84"/>
    <mergeCell ref="C77:E77"/>
    <mergeCell ref="L71:L72"/>
    <mergeCell ref="D73:D74"/>
    <mergeCell ref="E73:E74"/>
    <mergeCell ref="F73:H73"/>
    <mergeCell ref="I73:K73"/>
    <mergeCell ref="L73:L74"/>
    <mergeCell ref="D71:D72"/>
    <mergeCell ref="E71:E72"/>
    <mergeCell ref="F71:H71"/>
    <mergeCell ref="I71:K71"/>
    <mergeCell ref="L75:L76"/>
    <mergeCell ref="C71:C76"/>
    <mergeCell ref="D75:D76"/>
    <mergeCell ref="L62:L63"/>
    <mergeCell ref="C58:C63"/>
    <mergeCell ref="D58:D59"/>
    <mergeCell ref="E58:E59"/>
    <mergeCell ref="F58:H58"/>
    <mergeCell ref="D55:D56"/>
    <mergeCell ref="F51:H51"/>
    <mergeCell ref="I51:K51"/>
    <mergeCell ref="D48:D49"/>
    <mergeCell ref="E48:E49"/>
    <mergeCell ref="F48:H48"/>
    <mergeCell ref="I48:K48"/>
    <mergeCell ref="L48:L49"/>
    <mergeCell ref="L51:L52"/>
    <mergeCell ref="D53:D54"/>
    <mergeCell ref="E53:E54"/>
    <mergeCell ref="F53:H53"/>
    <mergeCell ref="I53:K53"/>
    <mergeCell ref="L53:L54"/>
    <mergeCell ref="D51:D52"/>
    <mergeCell ref="E51:E52"/>
    <mergeCell ref="I62:K62"/>
    <mergeCell ref="C51:C56"/>
    <mergeCell ref="E55:E56"/>
    <mergeCell ref="C10:E10"/>
    <mergeCell ref="C17:E17"/>
    <mergeCell ref="L11:L12"/>
    <mergeCell ref="D13:D14"/>
    <mergeCell ref="E13:E14"/>
    <mergeCell ref="F13:H13"/>
    <mergeCell ref="I13:K13"/>
    <mergeCell ref="L13:L14"/>
    <mergeCell ref="D11:D12"/>
    <mergeCell ref="E11:E12"/>
    <mergeCell ref="F11:H11"/>
    <mergeCell ref="I11:K11"/>
    <mergeCell ref="I15:K15"/>
    <mergeCell ref="E15:E16"/>
    <mergeCell ref="L15:L16"/>
    <mergeCell ref="C11:C16"/>
    <mergeCell ref="D15:D16"/>
    <mergeCell ref="F15:H15"/>
    <mergeCell ref="I6:K6"/>
    <mergeCell ref="L6:L7"/>
    <mergeCell ref="D8:D9"/>
    <mergeCell ref="E8:E9"/>
    <mergeCell ref="F8:H8"/>
    <mergeCell ref="I8:K8"/>
    <mergeCell ref="L8:L9"/>
    <mergeCell ref="C6:C9"/>
    <mergeCell ref="D6:D7"/>
    <mergeCell ref="E6:E7"/>
    <mergeCell ref="F6:H6"/>
    <mergeCell ref="E75:E76"/>
    <mergeCell ref="F75:H75"/>
    <mergeCell ref="I75:K75"/>
    <mergeCell ref="L82:L83"/>
    <mergeCell ref="C84:E84"/>
    <mergeCell ref="C78:C83"/>
    <mergeCell ref="D78:D79"/>
    <mergeCell ref="E78:E79"/>
    <mergeCell ref="E42:E43"/>
    <mergeCell ref="L66:L67"/>
    <mergeCell ref="D68:D69"/>
    <mergeCell ref="E68:E69"/>
    <mergeCell ref="F68:H68"/>
    <mergeCell ref="I68:K68"/>
    <mergeCell ref="L68:L69"/>
    <mergeCell ref="L55:L56"/>
    <mergeCell ref="I58:K58"/>
    <mergeCell ref="L58:L59"/>
    <mergeCell ref="D60:D61"/>
    <mergeCell ref="D66:D67"/>
    <mergeCell ref="E66:E67"/>
    <mergeCell ref="F66:H66"/>
    <mergeCell ref="C64:E64"/>
    <mergeCell ref="B65:E65"/>
    <mergeCell ref="B46:B64"/>
    <mergeCell ref="E60:E61"/>
    <mergeCell ref="F60:H60"/>
    <mergeCell ref="I60:K60"/>
    <mergeCell ref="L60:L61"/>
    <mergeCell ref="D62:D63"/>
    <mergeCell ref="E62:E63"/>
    <mergeCell ref="F62:H62"/>
    <mergeCell ref="B6:B24"/>
    <mergeCell ref="L35:L36"/>
    <mergeCell ref="D46:D47"/>
    <mergeCell ref="E46:E47"/>
    <mergeCell ref="F46:H46"/>
    <mergeCell ref="I46:K46"/>
    <mergeCell ref="L46:L47"/>
    <mergeCell ref="L40:L41"/>
    <mergeCell ref="D42:D43"/>
    <mergeCell ref="F38:H38"/>
    <mergeCell ref="I38:K38"/>
    <mergeCell ref="L38:L39"/>
    <mergeCell ref="D38:D39"/>
    <mergeCell ref="D35:D36"/>
    <mergeCell ref="E35:E36"/>
    <mergeCell ref="C37:E37"/>
    <mergeCell ref="L42:L43"/>
    <mergeCell ref="C44:E44"/>
    <mergeCell ref="L33:L34"/>
    <mergeCell ref="L26:L27"/>
    <mergeCell ref="L20:L21"/>
    <mergeCell ref="L22:L23"/>
    <mergeCell ref="I40:K40"/>
    <mergeCell ref="B45:E45"/>
    <mergeCell ref="B26:B44"/>
    <mergeCell ref="F42:H42"/>
    <mergeCell ref="I42:K42"/>
    <mergeCell ref="E38:E39"/>
    <mergeCell ref="E40:E41"/>
    <mergeCell ref="C30:E30"/>
    <mergeCell ref="E33:E34"/>
    <mergeCell ref="F33:H33"/>
    <mergeCell ref="I33:K33"/>
    <mergeCell ref="D31:D32"/>
    <mergeCell ref="E31:E32"/>
    <mergeCell ref="F31:H31"/>
    <mergeCell ref="I31:K31"/>
    <mergeCell ref="F35:H35"/>
    <mergeCell ref="I35:K35"/>
    <mergeCell ref="I26:K26"/>
    <mergeCell ref="D40:D41"/>
    <mergeCell ref="F40:H40"/>
    <mergeCell ref="C70:E70"/>
    <mergeCell ref="C57:E57"/>
    <mergeCell ref="F20:H20"/>
    <mergeCell ref="I20:K20"/>
    <mergeCell ref="F22:H22"/>
    <mergeCell ref="I22:K22"/>
    <mergeCell ref="E22:E23"/>
    <mergeCell ref="C24:E24"/>
    <mergeCell ref="D33:D34"/>
    <mergeCell ref="D28:D29"/>
    <mergeCell ref="E28:E29"/>
    <mergeCell ref="F28:H28"/>
    <mergeCell ref="C31:C36"/>
    <mergeCell ref="F55:H55"/>
    <mergeCell ref="I55:K55"/>
    <mergeCell ref="I66:K66"/>
    <mergeCell ref="C66:C69"/>
    <mergeCell ref="D22:D23"/>
    <mergeCell ref="F18:H18"/>
    <mergeCell ref="I18:K18"/>
    <mergeCell ref="L31:L32"/>
    <mergeCell ref="I28:K28"/>
    <mergeCell ref="L28:L29"/>
    <mergeCell ref="B25:E25"/>
    <mergeCell ref="C26:C29"/>
    <mergeCell ref="C18:C23"/>
    <mergeCell ref="L18:L19"/>
    <mergeCell ref="D18:D19"/>
    <mergeCell ref="D20:D21"/>
    <mergeCell ref="D26:D27"/>
    <mergeCell ref="E26:E27"/>
    <mergeCell ref="F26:H26"/>
    <mergeCell ref="A46:A85"/>
    <mergeCell ref="C46:C49"/>
    <mergeCell ref="C50:E50"/>
    <mergeCell ref="C38:C43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6:A45"/>
    <mergeCell ref="E18:E19"/>
    <mergeCell ref="E20:E21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  <rowBreaks count="2" manualBreakCount="2">
    <brk id="38" max="11" man="1"/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3년제 과정 구성표</vt:lpstr>
      <vt:lpstr>3년제 과정 대비표</vt:lpstr>
      <vt:lpstr>교원양성학과 구성표</vt:lpstr>
      <vt:lpstr>교원양성학과 대비표</vt:lpstr>
      <vt:lpstr>'3년제 과정 구성표'!Print_Area</vt:lpstr>
      <vt:lpstr>'3년제 과정 대비표'!Print_Area</vt:lpstr>
      <vt:lpstr>'교원양성학과 구성표'!Print_Area</vt:lpstr>
      <vt:lpstr>'교원양성학과 대비표'!Print_Area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KJDTEM-00</cp:lastModifiedBy>
  <cp:lastPrinted>2017-07-31T02:45:53Z</cp:lastPrinted>
  <dcterms:created xsi:type="dcterms:W3CDTF">2015-01-27T09:59:54Z</dcterms:created>
  <dcterms:modified xsi:type="dcterms:W3CDTF">2017-08-16T08:25:08Z</dcterms:modified>
</cp:coreProperties>
</file>