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ian Lee\국제대학교\교육과정편성\2024\작성\"/>
    </mc:Choice>
  </mc:AlternateContent>
  <bookViews>
    <workbookView xWindow="0" yWindow="0" windowWidth="28800" windowHeight="12405" tabRatio="721" activeTab="2"/>
  </bookViews>
  <sheets>
    <sheet name=" 2년제 과정 구성표" sheetId="1" r:id="rId1"/>
    <sheet name="2년제 과정 대비표" sheetId="18" r:id="rId2"/>
    <sheet name="3년제 과정 구성표" sheetId="21" r:id="rId3"/>
    <sheet name="3년제 과정 대비표" sheetId="26" r:id="rId4"/>
    <sheet name="4년제 과정 구성표" sheetId="27" r:id="rId5"/>
    <sheet name="4년제 과정 대비표" sheetId="28" r:id="rId6"/>
    <sheet name="교원양성학과 구성표" sheetId="24" r:id="rId7"/>
    <sheet name="교원양성학과 대비표" sheetId="25" r:id="rId8"/>
  </sheets>
  <definedNames>
    <definedName name="_xlnm.Print_Area" localSheetId="0">' 2년제 과정 구성표'!$A$1:$T$48</definedName>
    <definedName name="_xlnm.Print_Area" localSheetId="1">'2년제 과정 대비표'!$A$1:$L$59</definedName>
    <definedName name="_xlnm.Print_Area" localSheetId="2">'3년제 과정 구성표'!$A$1:$Z$55</definedName>
    <definedName name="_xlnm.Print_Area" localSheetId="3">'3년제 과정 대비표'!$A$1:$L$147</definedName>
    <definedName name="_xlnm.Print_Area" localSheetId="4">'4년제 과정 구성표'!$A$1:$AF$55</definedName>
    <definedName name="_xlnm.Print_Area" localSheetId="5">'4년제 과정 대비표'!$A$1:$L$103</definedName>
    <definedName name="_xlnm.Print_Area" localSheetId="6">'교원양성학과 구성표'!$A$1:$Z$54</definedName>
    <definedName name="_xlnm.Print_Area" localSheetId="7">'교원양성학과 대비표'!$A$1:$L$135</definedName>
  </definedNames>
  <calcPr calcId="162913"/>
</workbook>
</file>

<file path=xl/calcChain.xml><?xml version="1.0" encoding="utf-8"?>
<calcChain xmlns="http://schemas.openxmlformats.org/spreadsheetml/2006/main">
  <c r="K96" i="26" l="1"/>
  <c r="J96" i="26"/>
  <c r="I96" i="26"/>
  <c r="C145" i="26" l="1"/>
  <c r="J50" i="26"/>
  <c r="K50" i="26"/>
  <c r="I50" i="26"/>
  <c r="C141" i="26"/>
  <c r="J136" i="26"/>
  <c r="K136" i="26"/>
  <c r="I136" i="26"/>
  <c r="I117" i="26"/>
  <c r="J75" i="26"/>
  <c r="K75" i="26"/>
  <c r="I75" i="26"/>
  <c r="I137" i="26" l="1"/>
  <c r="J137" i="26" l="1"/>
  <c r="K137" i="26"/>
  <c r="J117" i="26"/>
  <c r="J118" i="26" s="1"/>
  <c r="K117" i="26"/>
  <c r="K118" i="26" s="1"/>
  <c r="I118" i="26"/>
  <c r="J81" i="26"/>
  <c r="J97" i="26" s="1"/>
  <c r="I81" i="26"/>
  <c r="J56" i="26"/>
  <c r="K56" i="26"/>
  <c r="I56" i="26"/>
  <c r="J35" i="26"/>
  <c r="K35" i="26"/>
  <c r="I35" i="26"/>
  <c r="J27" i="26"/>
  <c r="K27" i="26"/>
  <c r="I27" i="26"/>
  <c r="H141" i="26" s="1"/>
  <c r="L141" i="26" s="1"/>
  <c r="J12" i="26"/>
  <c r="K12" i="26"/>
  <c r="I12" i="26"/>
  <c r="K81" i="26"/>
  <c r="C143" i="26" l="1"/>
  <c r="L143" i="26" s="1"/>
  <c r="L145" i="26"/>
  <c r="I51" i="26"/>
  <c r="K97" i="26"/>
  <c r="K51" i="26"/>
  <c r="I97" i="26"/>
  <c r="I28" i="26"/>
  <c r="K76" i="26"/>
  <c r="J76" i="26"/>
  <c r="I76" i="26"/>
  <c r="K28" i="26"/>
  <c r="J28" i="26"/>
  <c r="J51" i="26"/>
  <c r="G138" i="26"/>
  <c r="F138" i="26"/>
  <c r="I138" i="26" l="1"/>
  <c r="K138" i="26"/>
  <c r="J138" i="26"/>
  <c r="H138" i="26"/>
  <c r="S52" i="21"/>
  <c r="T52" i="21"/>
  <c r="V52" i="21"/>
  <c r="W52" i="21"/>
  <c r="U52" i="21"/>
  <c r="R52" i="21" l="1"/>
  <c r="O52" i="21"/>
  <c r="Q52" i="21" l="1"/>
  <c r="P52" i="21"/>
  <c r="F52" i="21"/>
  <c r="G52" i="21"/>
  <c r="H52" i="21"/>
  <c r="I52" i="21"/>
  <c r="J52" i="21"/>
  <c r="K52" i="21"/>
  <c r="L52" i="21"/>
  <c r="M52" i="21"/>
  <c r="N52" i="21"/>
  <c r="Z6" i="21"/>
  <c r="Z7" i="21"/>
  <c r="Z8" i="21"/>
  <c r="Z9" i="21"/>
  <c r="Z10" i="21"/>
  <c r="Z11" i="21"/>
  <c r="Z12" i="21"/>
  <c r="Y6" i="21"/>
  <c r="Y7" i="21"/>
  <c r="Y8" i="21"/>
  <c r="Y9" i="21"/>
  <c r="Y10" i="21"/>
  <c r="Y11" i="21"/>
  <c r="Y12" i="21"/>
  <c r="X6" i="21"/>
  <c r="X7" i="21"/>
  <c r="X8" i="21"/>
  <c r="X9" i="21"/>
  <c r="X10" i="21"/>
  <c r="X11" i="21"/>
  <c r="X12" i="21"/>
  <c r="X5" i="21"/>
  <c r="X13" i="21" l="1"/>
  <c r="G11" i="1" l="1"/>
  <c r="H11" i="1"/>
  <c r="I11" i="1"/>
  <c r="J11" i="1"/>
  <c r="K11" i="1"/>
  <c r="L11" i="1"/>
  <c r="M11" i="1"/>
  <c r="N11" i="1"/>
  <c r="O11" i="1"/>
  <c r="P11" i="1"/>
  <c r="Q11" i="1"/>
  <c r="F11" i="1"/>
  <c r="X24" i="24" l="1"/>
  <c r="Y24" i="24"/>
  <c r="Z24" i="24"/>
  <c r="AC52" i="27" l="1"/>
  <c r="AB52" i="27"/>
  <c r="AA52" i="27"/>
  <c r="Z52" i="27"/>
  <c r="Y52" i="27"/>
  <c r="X52" i="27"/>
  <c r="X53" i="27" s="1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20" i="27"/>
  <c r="AE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20" i="27"/>
  <c r="AD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50" i="27"/>
  <c r="AD51" i="27"/>
  <c r="AD20" i="27"/>
  <c r="AF6" i="27"/>
  <c r="AF7" i="27"/>
  <c r="AF5" i="27"/>
  <c r="AE6" i="27"/>
  <c r="AE7" i="27"/>
  <c r="AE5" i="27"/>
  <c r="AD6" i="27"/>
  <c r="AD7" i="27"/>
  <c r="AD5" i="27"/>
  <c r="AC19" i="27"/>
  <c r="AB19" i="27"/>
  <c r="AA19" i="27"/>
  <c r="AA53" i="27" s="1"/>
  <c r="Z19" i="27"/>
  <c r="Y19" i="27"/>
  <c r="X19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W19" i="27"/>
  <c r="V19" i="27"/>
  <c r="U19" i="27"/>
  <c r="T19" i="27"/>
  <c r="T53" i="27" s="1"/>
  <c r="S19" i="27"/>
  <c r="R19" i="27"/>
  <c r="Q19" i="27"/>
  <c r="P19" i="27"/>
  <c r="P53" i="27" s="1"/>
  <c r="O19" i="27"/>
  <c r="N19" i="27"/>
  <c r="M19" i="27"/>
  <c r="L19" i="27"/>
  <c r="L53" i="27" s="1"/>
  <c r="K19" i="27"/>
  <c r="J19" i="27"/>
  <c r="I19" i="27"/>
  <c r="H19" i="27"/>
  <c r="H53" i="27" s="1"/>
  <c r="G19" i="27"/>
  <c r="F19" i="27"/>
  <c r="Z53" i="27" l="1"/>
  <c r="AB53" i="27"/>
  <c r="F53" i="27"/>
  <c r="J53" i="27"/>
  <c r="N53" i="27"/>
  <c r="R53" i="27"/>
  <c r="V53" i="27"/>
  <c r="K53" i="27"/>
  <c r="S53" i="27"/>
  <c r="G53" i="27"/>
  <c r="O53" i="27"/>
  <c r="W53" i="27"/>
  <c r="Y53" i="27"/>
  <c r="AC53" i="27"/>
  <c r="AF19" i="27"/>
  <c r="AE19" i="27"/>
  <c r="I53" i="27"/>
  <c r="M53" i="27"/>
  <c r="Q53" i="27"/>
  <c r="U53" i="27"/>
  <c r="AF52" i="27"/>
  <c r="AE52" i="27"/>
  <c r="AD19" i="27"/>
  <c r="AD52" i="27"/>
  <c r="Z6" i="24"/>
  <c r="Z7" i="24"/>
  <c r="Y6" i="24"/>
  <c r="Y7" i="24"/>
  <c r="X6" i="24"/>
  <c r="X7" i="24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9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9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9" i="21"/>
  <c r="T41" i="1"/>
  <c r="S41" i="1"/>
  <c r="R41" i="1"/>
  <c r="T37" i="1"/>
  <c r="S37" i="1"/>
  <c r="R37" i="1"/>
  <c r="T27" i="1"/>
  <c r="T28" i="1"/>
  <c r="T29" i="1"/>
  <c r="T30" i="1"/>
  <c r="T31" i="1"/>
  <c r="T32" i="1"/>
  <c r="T33" i="1"/>
  <c r="T34" i="1"/>
  <c r="T35" i="1"/>
  <c r="S27" i="1"/>
  <c r="S28" i="1"/>
  <c r="S29" i="1"/>
  <c r="S30" i="1"/>
  <c r="S31" i="1"/>
  <c r="S32" i="1"/>
  <c r="S33" i="1"/>
  <c r="S34" i="1"/>
  <c r="S35" i="1"/>
  <c r="R27" i="1"/>
  <c r="R28" i="1"/>
  <c r="R29" i="1"/>
  <c r="R30" i="1"/>
  <c r="R31" i="1"/>
  <c r="R32" i="1"/>
  <c r="R33" i="1"/>
  <c r="R34" i="1"/>
  <c r="R35" i="1"/>
  <c r="T13" i="1"/>
  <c r="T14" i="1"/>
  <c r="T15" i="1"/>
  <c r="T16" i="1"/>
  <c r="T17" i="1"/>
  <c r="T18" i="1"/>
  <c r="T19" i="1"/>
  <c r="T20" i="1"/>
  <c r="T21" i="1"/>
  <c r="T22" i="1"/>
  <c r="T23" i="1"/>
  <c r="S13" i="1"/>
  <c r="S14" i="1"/>
  <c r="S15" i="1"/>
  <c r="S16" i="1"/>
  <c r="S17" i="1"/>
  <c r="S18" i="1"/>
  <c r="S19" i="1"/>
  <c r="S20" i="1"/>
  <c r="S21" i="1"/>
  <c r="S22" i="1"/>
  <c r="S23" i="1"/>
  <c r="R13" i="1"/>
  <c r="R14" i="1"/>
  <c r="R15" i="1"/>
  <c r="R16" i="1"/>
  <c r="R17" i="1"/>
  <c r="R18" i="1"/>
  <c r="R19" i="1"/>
  <c r="R20" i="1"/>
  <c r="R21" i="1"/>
  <c r="R22" i="1"/>
  <c r="R23" i="1"/>
  <c r="T6" i="1"/>
  <c r="T7" i="1"/>
  <c r="S6" i="1"/>
  <c r="S7" i="1"/>
  <c r="R6" i="1"/>
  <c r="R7" i="1"/>
  <c r="AE53" i="27" l="1"/>
  <c r="AD53" i="27"/>
  <c r="AF53" i="27"/>
  <c r="R11" i="1" l="1"/>
  <c r="T11" i="1"/>
  <c r="S11" i="1"/>
  <c r="M13" i="21" l="1"/>
  <c r="L13" i="21"/>
  <c r="K13" i="21"/>
  <c r="J13" i="21"/>
  <c r="I13" i="21"/>
  <c r="H13" i="21"/>
  <c r="G13" i="21"/>
  <c r="F13" i="21"/>
  <c r="T5" i="1" l="1"/>
  <c r="S5" i="1"/>
  <c r="R5" i="1"/>
  <c r="F13" i="24" l="1"/>
  <c r="G13" i="24"/>
  <c r="H13" i="24"/>
  <c r="I13" i="24"/>
  <c r="J13" i="24"/>
  <c r="K13" i="24"/>
  <c r="L13" i="24"/>
  <c r="M13" i="24"/>
  <c r="N13" i="24"/>
  <c r="G43" i="24" l="1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F30" i="24"/>
  <c r="F17" i="24"/>
  <c r="Z26" i="24"/>
  <c r="Y26" i="24"/>
  <c r="X26" i="24"/>
  <c r="Z42" i="24"/>
  <c r="Y42" i="24"/>
  <c r="Z41" i="24"/>
  <c r="Y41" i="24"/>
  <c r="Z40" i="24"/>
  <c r="Y40" i="24"/>
  <c r="Z39" i="24"/>
  <c r="Y39" i="24"/>
  <c r="Z38" i="24"/>
  <c r="Y38" i="24"/>
  <c r="Z37" i="24"/>
  <c r="Y37" i="24"/>
  <c r="Z36" i="24"/>
  <c r="Y36" i="24"/>
  <c r="Z35" i="24"/>
  <c r="Y35" i="24"/>
  <c r="Z34" i="24"/>
  <c r="Y34" i="24"/>
  <c r="Z33" i="24"/>
  <c r="Y33" i="24"/>
  <c r="Z32" i="24"/>
  <c r="Y32" i="24"/>
  <c r="Z31" i="24"/>
  <c r="Y31" i="24"/>
  <c r="X31" i="24"/>
  <c r="Z29" i="24"/>
  <c r="Y29" i="24"/>
  <c r="X29" i="24"/>
  <c r="Z28" i="24"/>
  <c r="Y28" i="24"/>
  <c r="X28" i="24"/>
  <c r="Z27" i="24"/>
  <c r="Y27" i="24"/>
  <c r="X27" i="24"/>
  <c r="Z25" i="24"/>
  <c r="Y25" i="24"/>
  <c r="X25" i="24"/>
  <c r="Z23" i="24"/>
  <c r="Y23" i="24"/>
  <c r="X23" i="24"/>
  <c r="Z22" i="24"/>
  <c r="Y22" i="24"/>
  <c r="X22" i="24"/>
  <c r="Z21" i="24"/>
  <c r="Y21" i="24"/>
  <c r="X21" i="24"/>
  <c r="Z20" i="24"/>
  <c r="Y20" i="24"/>
  <c r="X20" i="24"/>
  <c r="Z19" i="24"/>
  <c r="Y19" i="24"/>
  <c r="X19" i="24"/>
  <c r="Z18" i="24"/>
  <c r="Y18" i="24"/>
  <c r="X18" i="24"/>
  <c r="Z16" i="24"/>
  <c r="Y16" i="24"/>
  <c r="X16" i="24"/>
  <c r="Z15" i="24"/>
  <c r="Y15" i="24"/>
  <c r="X15" i="24"/>
  <c r="Z14" i="24"/>
  <c r="Y14" i="24"/>
  <c r="X14" i="24"/>
  <c r="W13" i="24"/>
  <c r="V13" i="24"/>
  <c r="U13" i="24"/>
  <c r="T13" i="24"/>
  <c r="S13" i="24"/>
  <c r="R13" i="24"/>
  <c r="Q13" i="24"/>
  <c r="P13" i="24"/>
  <c r="O13" i="24"/>
  <c r="Z5" i="24"/>
  <c r="Y5" i="24"/>
  <c r="X5" i="24"/>
  <c r="K44" i="24" l="1"/>
  <c r="Z13" i="24"/>
  <c r="Y13" i="24"/>
  <c r="X13" i="24"/>
  <c r="P44" i="24"/>
  <c r="X17" i="24"/>
  <c r="Z43" i="24"/>
  <c r="Y17" i="24"/>
  <c r="Y43" i="24"/>
  <c r="Z17" i="24"/>
  <c r="Z30" i="24"/>
  <c r="Y30" i="24"/>
  <c r="X30" i="24"/>
  <c r="O44" i="24"/>
  <c r="J44" i="24"/>
  <c r="R44" i="24"/>
  <c r="N44" i="24"/>
  <c r="V44" i="24"/>
  <c r="X32" i="24"/>
  <c r="X33" i="24"/>
  <c r="X34" i="24"/>
  <c r="L44" i="24"/>
  <c r="S44" i="24"/>
  <c r="I44" i="24"/>
  <c r="M44" i="24"/>
  <c r="Q44" i="24"/>
  <c r="H44" i="24"/>
  <c r="G44" i="24"/>
  <c r="W44" i="24"/>
  <c r="U44" i="24"/>
  <c r="T44" i="24"/>
  <c r="Z14" i="21"/>
  <c r="Z15" i="21"/>
  <c r="Z16" i="21"/>
  <c r="Y14" i="21"/>
  <c r="Y15" i="21"/>
  <c r="Y16" i="21"/>
  <c r="X14" i="21"/>
  <c r="X15" i="21"/>
  <c r="X16" i="21"/>
  <c r="Z5" i="21"/>
  <c r="Y5" i="21"/>
  <c r="Y13" i="21" s="1"/>
  <c r="W13" i="21"/>
  <c r="V13" i="21"/>
  <c r="U13" i="21"/>
  <c r="T13" i="21"/>
  <c r="S13" i="21"/>
  <c r="R13" i="21"/>
  <c r="R53" i="21" s="1"/>
  <c r="M53" i="21"/>
  <c r="L53" i="21"/>
  <c r="K53" i="21"/>
  <c r="J53" i="21"/>
  <c r="I53" i="21"/>
  <c r="H53" i="21"/>
  <c r="G53" i="21"/>
  <c r="F53" i="21"/>
  <c r="Q13" i="21"/>
  <c r="P13" i="21"/>
  <c r="P53" i="21" s="1"/>
  <c r="O13" i="21"/>
  <c r="O53" i="21" s="1"/>
  <c r="N13" i="21"/>
  <c r="N53" i="21" s="1"/>
  <c r="X52" i="21" l="1"/>
  <c r="X53" i="21" s="1"/>
  <c r="Z52" i="21"/>
  <c r="Y52" i="21"/>
  <c r="Y53" i="21" s="1"/>
  <c r="Q53" i="21"/>
  <c r="U53" i="21"/>
  <c r="V53" i="21"/>
  <c r="S53" i="21"/>
  <c r="W53" i="21"/>
  <c r="T53" i="21"/>
  <c r="Z44" i="24"/>
  <c r="Z13" i="21"/>
  <c r="Y44" i="24"/>
  <c r="X36" i="24"/>
  <c r="X35" i="24"/>
  <c r="Z53" i="21" l="1"/>
  <c r="X37" i="24"/>
  <c r="T24" i="1"/>
  <c r="T25" i="1"/>
  <c r="T26" i="1"/>
  <c r="T36" i="1"/>
  <c r="T38" i="1"/>
  <c r="T39" i="1"/>
  <c r="T40" i="1"/>
  <c r="T42" i="1"/>
  <c r="T43" i="1"/>
  <c r="T44" i="1"/>
  <c r="S24" i="1"/>
  <c r="S25" i="1"/>
  <c r="S26" i="1"/>
  <c r="S36" i="1"/>
  <c r="S38" i="1"/>
  <c r="S39" i="1"/>
  <c r="S40" i="1"/>
  <c r="S42" i="1"/>
  <c r="S43" i="1"/>
  <c r="S44" i="1"/>
  <c r="R24" i="1"/>
  <c r="R25" i="1"/>
  <c r="R26" i="1"/>
  <c r="R36" i="1"/>
  <c r="R38" i="1"/>
  <c r="R39" i="1"/>
  <c r="R40" i="1"/>
  <c r="R42" i="1"/>
  <c r="R43" i="1"/>
  <c r="R44" i="1"/>
  <c r="T12" i="1"/>
  <c r="S12" i="1"/>
  <c r="R12" i="1"/>
  <c r="G45" i="1"/>
  <c r="G46" i="1" s="1"/>
  <c r="H45" i="1"/>
  <c r="H46" i="1" s="1"/>
  <c r="I45" i="1"/>
  <c r="I46" i="1" s="1"/>
  <c r="J45" i="1"/>
  <c r="J46" i="1" s="1"/>
  <c r="K45" i="1"/>
  <c r="K46" i="1" s="1"/>
  <c r="L45" i="1"/>
  <c r="L46" i="1" s="1"/>
  <c r="M45" i="1"/>
  <c r="M46" i="1" s="1"/>
  <c r="N45" i="1"/>
  <c r="N46" i="1" s="1"/>
  <c r="O45" i="1"/>
  <c r="O46" i="1" s="1"/>
  <c r="P45" i="1"/>
  <c r="P46" i="1" s="1"/>
  <c r="Q45" i="1"/>
  <c r="Q46" i="1" s="1"/>
  <c r="F45" i="1"/>
  <c r="F46" i="1" s="1"/>
  <c r="R45" i="1" l="1"/>
  <c r="R46" i="1" s="1"/>
  <c r="S45" i="1"/>
  <c r="S46" i="1" s="1"/>
  <c r="T45" i="1"/>
  <c r="T46" i="1" s="1"/>
  <c r="X38" i="24" l="1"/>
  <c r="X39" i="24"/>
  <c r="X40" i="24" l="1"/>
  <c r="X41" i="24" l="1"/>
  <c r="X42" i="24" l="1"/>
  <c r="F43" i="24"/>
  <c r="F44" i="24" s="1"/>
  <c r="X43" i="24" l="1"/>
  <c r="X44" i="24" s="1"/>
</calcChain>
</file>

<file path=xl/sharedStrings.xml><?xml version="1.0" encoding="utf-8"?>
<sst xmlns="http://schemas.openxmlformats.org/spreadsheetml/2006/main" count="869" uniqueCount="257">
  <si>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</si>
  <si>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</si>
  <si>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</si>
  <si>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</si>
  <si>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</si>
  <si>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</si>
  <si>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</si>
  <si>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</si>
  <si>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</si>
  <si>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</si>
  <si>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</si>
  <si>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</si>
  <si>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</si>
  <si>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</si>
  <si>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</si>
  <si>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</si>
  <si>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</si>
  <si>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</si>
  <si>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</si>
  <si>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</si>
  <si>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필수</t>
    <phoneticPr fontId="10" type="noConversion"/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</si>
  <si>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</si>
  <si>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</si>
  <si>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</si>
  <si>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</si>
  <si>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</si>
  <si>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</si>
  <si>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교직 개설학점(계)</t>
    <phoneticPr fontId="6" type="noConversion"/>
  </si>
  <si>
    <t>필수</t>
    <phoneticPr fontId="6" type="noConversion"/>
  </si>
  <si>
    <t>선택</t>
    <phoneticPr fontId="6" type="noConversion"/>
  </si>
  <si>
    <t>교양·직업기초 계</t>
    <phoneticPr fontId="6" type="noConversion"/>
  </si>
  <si>
    <t>학기 계</t>
    <phoneticPr fontId="6" type="noConversion"/>
  </si>
  <si>
    <t>전공필수 개설학점</t>
    <phoneticPr fontId="6" type="noConversion"/>
  </si>
  <si>
    <t>교양·직업
기초
ㆍ교직 학점</t>
    <phoneticPr fontId="10" type="noConversion"/>
  </si>
  <si>
    <t>교양·직업기초 계</t>
    <phoneticPr fontId="6" type="noConversion"/>
  </si>
  <si>
    <t>필수</t>
    <phoneticPr fontId="10" type="noConversion"/>
  </si>
  <si>
    <t>학기 계</t>
    <phoneticPr fontId="6" type="noConversion"/>
  </si>
  <si>
    <t>교양
·
직업
기초</t>
    <phoneticPr fontId="6" type="noConversion"/>
  </si>
  <si>
    <t>소계</t>
    <phoneticPr fontId="6" type="noConversion"/>
  </si>
  <si>
    <t>현장실습</t>
    <phoneticPr fontId="6" type="noConversion"/>
  </si>
  <si>
    <t>인재양성유형명 : ㅇㅇㅇㅇ유형</t>
    <phoneticPr fontId="6" type="noConversion"/>
  </si>
  <si>
    <t>교과목
코드</t>
    <phoneticPr fontId="6" type="noConversion"/>
  </si>
  <si>
    <t>교양
·
직업
기초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</si>
  <si>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</si>
  <si>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</si>
  <si>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</si>
  <si>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창의</t>
    <phoneticPr fontId="6" type="noConversion"/>
  </si>
  <si>
    <t>취업/창업</t>
    <phoneticPr fontId="6" type="noConversion"/>
  </si>
  <si>
    <t>교과
구분
1)</t>
    <phoneticPr fontId="6" type="noConversion"/>
  </si>
  <si>
    <t>캡스톤디자인</t>
    <phoneticPr fontId="6" type="noConversion"/>
  </si>
  <si>
    <t>창업가정신</t>
    <phoneticPr fontId="6" type="noConversion"/>
  </si>
  <si>
    <t>창업</t>
    <phoneticPr fontId="6" type="noConversion"/>
  </si>
  <si>
    <t>아이디어와 창작</t>
    <phoneticPr fontId="6" type="noConversion"/>
  </si>
  <si>
    <t>3 학 년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</si>
  <si>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</si>
  <si>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</si>
  <si>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교과교육영역</t>
    <phoneticPr fontId="6" type="noConversion"/>
  </si>
  <si>
    <t>교직</t>
    <phoneticPr fontId="6" type="noConversion"/>
  </si>
  <si>
    <t>교직이론</t>
    <phoneticPr fontId="6" type="noConversion"/>
  </si>
  <si>
    <t>교직소양</t>
    <phoneticPr fontId="6" type="noConversion"/>
  </si>
  <si>
    <t>교육실습</t>
    <phoneticPr fontId="6" type="noConversion"/>
  </si>
  <si>
    <t>선택</t>
    <phoneticPr fontId="10" type="noConversion"/>
  </si>
  <si>
    <t>교과
교육
영역</t>
    <phoneticPr fontId="6" type="noConversion"/>
  </si>
  <si>
    <t>교육
실습</t>
    <phoneticPr fontId="6" type="noConversion"/>
  </si>
  <si>
    <t>교직
이론</t>
    <phoneticPr fontId="6" type="noConversion"/>
  </si>
  <si>
    <t>교직
소양</t>
    <phoneticPr fontId="6" type="noConversion"/>
  </si>
  <si>
    <t>교직 계</t>
    <phoneticPr fontId="6" type="noConversion"/>
  </si>
  <si>
    <t>학과명(전공명/과정명) : 유아교육과</t>
    <phoneticPr fontId="6" type="noConversion"/>
  </si>
  <si>
    <t>선택</t>
    <phoneticPr fontId="6" type="noConversion"/>
  </si>
  <si>
    <t>전공
기초</t>
    <phoneticPr fontId="6" type="noConversion"/>
  </si>
  <si>
    <t>인문사회</t>
    <phoneticPr fontId="6" type="noConversion"/>
  </si>
  <si>
    <t>자연과학</t>
    <phoneticPr fontId="6" type="noConversion"/>
  </si>
  <si>
    <t>간호과 작성</t>
    <phoneticPr fontId="6" type="noConversion"/>
  </si>
  <si>
    <t>교양·직업기초 개설학점</t>
    <phoneticPr fontId="10" type="noConversion"/>
  </si>
  <si>
    <t>교양·직업기초 개설학점 계</t>
    <phoneticPr fontId="10" type="noConversion"/>
  </si>
  <si>
    <t>전체 과목수</t>
    <phoneticPr fontId="10" type="noConversion"/>
  </si>
  <si>
    <t xml:space="preserve"> 총 개설학점 계</t>
    <phoneticPr fontId="10" type="noConversion"/>
  </si>
  <si>
    <t>총 개설학점 계</t>
  </si>
  <si>
    <t>교양·직업기초/ 교직개설학점 계</t>
    <phoneticPr fontId="10" type="noConversion"/>
  </si>
  <si>
    <t>소계</t>
    <phoneticPr fontId="6" type="noConversion"/>
  </si>
  <si>
    <t>자유선택교양교과</t>
    <phoneticPr fontId="6" type="noConversion"/>
  </si>
  <si>
    <t>대학생활과 진로탐색</t>
    <phoneticPr fontId="6" type="noConversion"/>
  </si>
  <si>
    <t>캡스톤디자인</t>
    <phoneticPr fontId="6" type="noConversion"/>
  </si>
  <si>
    <t>자유선택교양교과</t>
  </si>
  <si>
    <t>구체적으로 기술</t>
    <phoneticPr fontId="6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</si>
  <si>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</si>
  <si>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</si>
  <si>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</si>
  <si>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선택</t>
    <phoneticPr fontId="6" type="noConversion"/>
  </si>
  <si>
    <t>필수</t>
    <phoneticPr fontId="6" type="noConversion"/>
  </si>
  <si>
    <t>자유선택교양교과</t>
    <phoneticPr fontId="6" type="noConversion"/>
  </si>
  <si>
    <t>자유선택교양교과</t>
    <phoneticPr fontId="6" type="noConversion"/>
  </si>
  <si>
    <t>학과명(전공명/과정명) : 00000000학과</t>
    <phoneticPr fontId="6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</si>
  <si>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6" type="noConversion"/>
  </si>
  <si>
    <t>※ 비고란-과목폐지, 과목신설, 명칭변경, 학점·시수변경, 선택·필수변경, 개설학기 변경에 대한 구체적인 사유 작성</t>
    <phoneticPr fontId="6" type="noConversion"/>
  </si>
  <si>
    <t>인성</t>
    <phoneticPr fontId="6" type="noConversion"/>
  </si>
  <si>
    <t>전공</t>
    <phoneticPr fontId="6" type="noConversion"/>
  </si>
  <si>
    <t>산학연계형</t>
    <phoneticPr fontId="6" type="noConversion"/>
  </si>
  <si>
    <t>융합</t>
    <phoneticPr fontId="6" type="noConversion"/>
  </si>
  <si>
    <t>복합</t>
    <phoneticPr fontId="6" type="noConversion"/>
  </si>
  <si>
    <t>글로벌</t>
    <phoneticPr fontId="6" type="noConversion"/>
  </si>
  <si>
    <t>전공 계</t>
    <phoneticPr fontId="6" type="noConversion"/>
  </si>
  <si>
    <t>현장실습</t>
    <phoneticPr fontId="6" type="noConversion"/>
  </si>
  <si>
    <r>
      <t>취업·</t>
    </r>
    <r>
      <rPr>
        <sz val="10"/>
        <color theme="1"/>
        <rFont val="맑은 고딕"/>
        <family val="3"/>
        <charset val="129"/>
      </rPr>
      <t>창업준비실무</t>
    </r>
    <phoneticPr fontId="6" type="noConversion"/>
  </si>
  <si>
    <t>취업/창업</t>
    <phoneticPr fontId="6" type="noConversion"/>
  </si>
  <si>
    <t>취업·창업준비실무</t>
    <phoneticPr fontId="6" type="noConversion"/>
  </si>
  <si>
    <t>개발•개편의 근거</t>
    <phoneticPr fontId="6" type="noConversion"/>
  </si>
  <si>
    <t>전공 과목수</t>
    <phoneticPr fontId="6" type="noConversion"/>
  </si>
  <si>
    <t>교직 과목수</t>
    <phoneticPr fontId="6" type="noConversion"/>
  </si>
  <si>
    <t xml:space="preserve">전공 </t>
    <phoneticPr fontId="6" type="noConversion"/>
  </si>
  <si>
    <t>학과명(전공명/과정명) : 호텔조리학과(ㅇㅇㅇㅇ전공)</t>
    <phoneticPr fontId="6" type="noConversion"/>
  </si>
  <si>
    <t>4 학 년</t>
    <phoneticPr fontId="6" type="noConversion"/>
  </si>
  <si>
    <t>자율선택교양교과</t>
    <phoneticPr fontId="6" type="noConversion"/>
  </si>
  <si>
    <t>자율선택교양교과</t>
    <phoneticPr fontId="6" type="noConversion"/>
  </si>
  <si>
    <t>인성실천</t>
    <phoneticPr fontId="6" type="noConversion"/>
  </si>
  <si>
    <t>인성함양</t>
    <phoneticPr fontId="6" type="noConversion"/>
  </si>
  <si>
    <t>직업기초교과목</t>
    <phoneticPr fontId="6" type="noConversion"/>
  </si>
  <si>
    <t>2023~2025학년도 교육과정</t>
    <phoneticPr fontId="10" type="noConversion"/>
  </si>
  <si>
    <t>학과명(전공명/과정명) : 간호학과</t>
    <phoneticPr fontId="6" type="noConversion"/>
  </si>
  <si>
    <t>2023~2024학년도 교육과정</t>
    <phoneticPr fontId="10" type="noConversion"/>
  </si>
  <si>
    <t>직업기초</t>
    <phoneticPr fontId="6" type="noConversion"/>
  </si>
  <si>
    <t>2024~2025 교육과정</t>
    <phoneticPr fontId="6" type="noConversion"/>
  </si>
  <si>
    <t>2024~2025 교육과정(2년제)</t>
    <phoneticPr fontId="10" type="noConversion"/>
  </si>
  <si>
    <t>2024~2025학년도 교육과정</t>
    <phoneticPr fontId="10" type="noConversion"/>
  </si>
  <si>
    <t>인재양성유형명 : ㅇㅇㅇ유형</t>
    <phoneticPr fontId="6" type="noConversion"/>
  </si>
  <si>
    <t>2024~2026 교육과정</t>
    <phoneticPr fontId="6" type="noConversion"/>
  </si>
  <si>
    <t>직업기초</t>
    <phoneticPr fontId="6" type="noConversion"/>
  </si>
  <si>
    <t>인재양성유형명 : ㅇㅇㅇ유형</t>
    <phoneticPr fontId="6" type="noConversion"/>
  </si>
  <si>
    <t>2024~2026 교육과정(3년제)</t>
    <phoneticPr fontId="10" type="noConversion"/>
  </si>
  <si>
    <t>2024~2026학년도 교육과정</t>
    <phoneticPr fontId="10" type="noConversion"/>
  </si>
  <si>
    <t>2023~2025학년도 교육과정</t>
    <phoneticPr fontId="10" type="noConversion"/>
  </si>
  <si>
    <t>직업기초</t>
    <phoneticPr fontId="6" type="noConversion"/>
  </si>
  <si>
    <t>2024~2027 교육과정</t>
    <phoneticPr fontId="6" type="noConversion"/>
  </si>
  <si>
    <t>2024~2027 교육과정(4년제)</t>
    <phoneticPr fontId="10" type="noConversion"/>
  </si>
  <si>
    <t>2024~2027학년도 교육과정</t>
    <phoneticPr fontId="10" type="noConversion"/>
  </si>
  <si>
    <t>2023~2026학년도 교육과정</t>
    <phoneticPr fontId="10" type="noConversion"/>
  </si>
  <si>
    <t>2024~2027학년도 교육과정</t>
    <phoneticPr fontId="10" type="noConversion"/>
  </si>
  <si>
    <t>2024~2026 교육과정(교원양성학과)</t>
    <phoneticPr fontId="6" type="noConversion"/>
  </si>
  <si>
    <t>현장실습</t>
    <phoneticPr fontId="6" type="noConversion"/>
  </si>
  <si>
    <t>직업기초</t>
    <phoneticPr fontId="6" type="noConversion"/>
  </si>
  <si>
    <t>2024~2026 교육과정(교원양성학과)</t>
    <phoneticPr fontId="10" type="noConversion"/>
  </si>
  <si>
    <t>2024~2026학년도 교육과정</t>
    <phoneticPr fontId="10" type="noConversion"/>
  </si>
  <si>
    <t>자유선택교양교과</t>
    <phoneticPr fontId="6" type="noConversion"/>
  </si>
  <si>
    <t>자유선택교양교과</t>
    <phoneticPr fontId="6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</si>
  <si>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보육, 유치원정교사, 사회복지사, 안경사, 간호사 등 국가전문자격 취득과 관련한 교과목
- 자유선택교양교과목 : 교양</t>
    </r>
    <r>
      <rPr>
        <sz val="11"/>
        <color rgb="FFFF0000"/>
        <rFont val="맑은 고딕"/>
        <family val="3"/>
        <charset val="129"/>
      </rPr>
      <t>·</t>
    </r>
    <r>
      <rPr>
        <sz val="11"/>
        <color rgb="FFFF0000"/>
        <rFont val="맑은 고딕"/>
        <family val="3"/>
        <charset val="129"/>
        <scheme val="minor"/>
      </rPr>
      <t>직업기초교육센터에서 학과별 설문조사 및 특성을 고려하여 배정한 교과목 
- 직업기초능력교과목 : 타인이해, 공동체의식, 직업윤리, 창의</t>
    </r>
    <r>
      <rPr>
        <sz val="11"/>
        <color rgb="FFFF0000"/>
        <rFont val="맑은 고딕"/>
        <family val="3"/>
        <charset val="129"/>
      </rPr>
      <t>·</t>
    </r>
    <r>
      <rPr>
        <sz val="11"/>
        <color rgb="FFFF0000"/>
        <rFont val="맑은 고딕"/>
        <family val="3"/>
        <charset val="129"/>
        <scheme val="minor"/>
      </rPr>
      <t>융합능력, 전문지식, 문제해결능력, 디지털기술활용능력, 의사소통능력, 다문화이해 및 수용능력, 글로벌 리더십, 대인관계능력, 외국어활용능력 중 택 1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 xml:space="preserve">2) 학점/이론/실습 시수의 소계와 합계가 반드시 일치되도록 작성 요망
3) 교과목명에 영문명을 반드시 표기 </t>
    </r>
    <phoneticPr fontId="6" type="noConversion"/>
  </si>
  <si>
    <t>전체 과목수</t>
    <phoneticPr fontId="6" type="noConversion"/>
  </si>
  <si>
    <r>
      <t>교양</t>
    </r>
    <r>
      <rPr>
        <sz val="8"/>
        <color rgb="FFFF0000"/>
        <rFont val="맑은 고딕"/>
        <family val="3"/>
        <charset val="129"/>
      </rPr>
      <t>·</t>
    </r>
    <r>
      <rPr>
        <sz val="8"/>
        <color rgb="FFFF0000"/>
        <rFont val="맑은 고딕"/>
        <family val="3"/>
        <charset val="129"/>
        <scheme val="minor"/>
      </rPr>
      <t>직업기초교육센터 배정</t>
    </r>
    <phoneticPr fontId="6" type="noConversion"/>
  </si>
  <si>
    <t>교양·직업기초교육센터 배정</t>
    <phoneticPr fontId="6" type="noConversion"/>
  </si>
  <si>
    <t>전체 과목수</t>
    <phoneticPr fontId="6" type="noConversion"/>
  </si>
  <si>
    <r>
      <t xml:space="preserve">1) 교과구분은 다음과 같이 관련 키워드를 포함하거나 교과내용이 관련성이 있는 경우 "창의", "창업", "캡스톤디자인", "자격증", "진로"로 표기함.
</t>
    </r>
    <r>
      <rPr>
        <sz val="12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보육, 유치원정교사, 사회복지사, 안경사, 간호사 등 국가전문자격 취득과 관련한 교과목
- 자유선택교양교과목 : 교양·직업기초교육센터에서 학과별 설문조사 및 특성을 고려하여 배정한 교과목 
- 직업기초능력교과목 : 타인이해, 공동체의식, 직업윤리, 창의·융합능력, 전문지식, 문제해결능력, 디지털기술활용능력, 의사소통능력, 다문화이해 및 수용능력, 글로벌 리더십, 대인관계능력, 외국어활용능력 중 택 1</t>
    </r>
    <r>
      <rPr>
        <b/>
        <sz val="12"/>
        <color rgb="FFFF0000"/>
        <rFont val="맑은 고딕"/>
        <family val="3"/>
        <charset val="129"/>
        <scheme val="minor"/>
      </rPr>
      <t xml:space="preserve">
2) 학점/이론/실습 시수의 소계와 합계가 반드시 일치되도록 작성 요망
3) 교과목명에 영문명을 반드시 표기 </t>
    </r>
    <phoneticPr fontId="6" type="noConversion"/>
  </si>
  <si>
    <r>
      <t xml:space="preserve">1) 교과구분은 다음과 같이 관련 키워드를 포함하거나 교과내용이 관련성이 있는 경우 "창의", "창업", "캡스톤디자인", "자격증", "진로"로 표기함.
</t>
    </r>
    <r>
      <rPr>
        <sz val="12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보육, 유치원정교사, 사회복지사, 안경사, 간호사 등 국가전문자격 취득과 관련한 교과목
- 자유선택교양교과목 : 교양·직업기초교육센터에서 학과별 설문조사 및 특성을 고려하여 배정한 교과목 
- 직업기초능력교과목 : 타인이해, 공동체의식, 직업윤리, 창의·융합능력, 전문지식, 문제해결능력, 디지털기술활용능력, 의사소통능력, 다문화이해 및 수용능력, 글로벌 리더십, 대인관계능력, 외국어활용능력 중 택 1</t>
    </r>
    <r>
      <rPr>
        <b/>
        <sz val="12"/>
        <color rgb="FFFF0000"/>
        <rFont val="맑은 고딕"/>
        <family val="3"/>
        <charset val="129"/>
        <scheme val="minor"/>
      </rPr>
      <t xml:space="preserve">
2) 학점/이론/실습 시수의 소계와 합계가 반드시 일치되도록 작성 요망
3) 교과목명에 영문명을 반드시 표기 </t>
    </r>
    <phoneticPr fontId="6" type="noConversion"/>
  </si>
  <si>
    <t>교양·직업기초교육센터 배정</t>
    <phoneticPr fontId="6" type="noConversion"/>
  </si>
  <si>
    <t>대학생활과 진로탐색(Campus Life &amp; Career Search)</t>
    <phoneticPr fontId="6" type="noConversion"/>
  </si>
  <si>
    <t>인성함양(personality build up)</t>
    <phoneticPr fontId="6" type="noConversion"/>
  </si>
  <si>
    <t>캡스톤 디자인
(Capstone Design)</t>
    <phoneticPr fontId="6" type="noConversion"/>
  </si>
  <si>
    <t>자격증</t>
    <phoneticPr fontId="6" type="noConversion"/>
  </si>
  <si>
    <t>현장실습 Ⅱ
(Restaurant Field Training Ⅱ)</t>
    <phoneticPr fontId="6" type="noConversion"/>
  </si>
  <si>
    <r>
      <t xml:space="preserve">1) 교과구분은 다음과 같이 관련 키워드를 포함하거나 교과내용이 관련성이 있는 경우 "창의", "창업", "캡스톤디자인", "자격증", "진로"로 표기함.
</t>
    </r>
    <r>
      <rPr>
        <sz val="12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보육, 유치원정교사, 사회복지사, 안경사, 간호사 등 국가전문자격 취득과 관련한 교과목
- 자유선택교양교과목 : 교양·직업기초교육센터에서 학과별 설문조사 및 특성을 고려하여 배정한 교과목 
- 직업기초능력교과목 : 타인이해, 공동체의식, 직업윤리, 창의·융합능력, 전문지식, 문제해결능력, 디지털기술활용능력, 의사소통능력, 다문화이해 및 수용능력, 글로벌 리더십, 대인관계능력, 외국어활용능력 중 택 1</t>
    </r>
    <r>
      <rPr>
        <b/>
        <sz val="12"/>
        <color rgb="FFFF0000"/>
        <rFont val="맑은 고딕"/>
        <family val="3"/>
        <charset val="129"/>
        <scheme val="minor"/>
      </rPr>
      <t xml:space="preserve">
2) 학점/이론/실습 시수의 소계와 합계가 반드시 일치되도록 작성 요망
3) 교과목명에 영문명을 반드시 표기 </t>
    </r>
    <phoneticPr fontId="6" type="noConversion"/>
  </si>
  <si>
    <t>대학생활과 진로탐색
 (Campus Life and career exploration)</t>
    <phoneticPr fontId="6" type="noConversion"/>
  </si>
  <si>
    <t>교양과목</t>
    <phoneticPr fontId="6" type="noConversion"/>
  </si>
  <si>
    <t>인성실천(practical personality)</t>
    <phoneticPr fontId="6" type="noConversion"/>
  </si>
  <si>
    <t>인성실천
(practical personality)</t>
    <phoneticPr fontId="6" type="noConversion"/>
  </si>
  <si>
    <t>현장실습 Ⅰ
(Restaurant Field Training I)</t>
    <phoneticPr fontId="6" type="noConversion"/>
  </si>
  <si>
    <t>교양과목</t>
    <phoneticPr fontId="6" type="noConversion"/>
  </si>
  <si>
    <t>현장실습 Ⅱ
(Restaurant Field Training Ⅱ)</t>
    <phoneticPr fontId="6" type="noConversion"/>
  </si>
  <si>
    <t>취업·창업과 진로설계 
(Employment, Business Start-up and Career Plan)</t>
    <phoneticPr fontId="6" type="noConversion"/>
  </si>
  <si>
    <t>교양과목</t>
    <phoneticPr fontId="6" type="noConversion"/>
  </si>
  <si>
    <t>캡스톤디자인
(Capstone Design)</t>
    <phoneticPr fontId="6" type="noConversion"/>
  </si>
  <si>
    <t>취업․창업준비실무
(Employment and Restaurant Start-up)</t>
    <phoneticPr fontId="6" type="noConversion"/>
  </si>
  <si>
    <t>세계음식문화
(World Culinary Culture)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</si>
  <si>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</si>
  <si>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</si>
  <si>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</si>
  <si>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</si>
  <si>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</si>
  <si>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</si>
  <si>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제과실습 Ⅰ
(Pratice of Pastry Ⅰ)</t>
    <phoneticPr fontId="6" type="noConversion"/>
  </si>
  <si>
    <t>자격증</t>
    <phoneticPr fontId="6" type="noConversion"/>
  </si>
  <si>
    <t>제빵실습 Ⅰ
(Pratice of Baking Ⅰ)</t>
    <phoneticPr fontId="6" type="noConversion"/>
  </si>
  <si>
    <t>기초조리실습
(Pratice of Cuisine Basics)</t>
    <phoneticPr fontId="6" type="noConversion"/>
  </si>
  <si>
    <t>공통(일반선택)</t>
    <phoneticPr fontId="6" type="noConversion"/>
  </si>
  <si>
    <t>바리스타실습
(Pratice of Barista)</t>
    <phoneticPr fontId="6" type="noConversion"/>
  </si>
  <si>
    <t>제과실습 Ⅱ
(Pratice of Pastry Ⅱ)</t>
    <phoneticPr fontId="6" type="noConversion"/>
  </si>
  <si>
    <t>디저트실습 Ⅰ 
(Pratice of Dessert Ⅰ)</t>
    <phoneticPr fontId="6" type="noConversion"/>
  </si>
  <si>
    <t>현장실습 Ⅰ
(Restaurant Field Training Ⅰ)</t>
    <phoneticPr fontId="6" type="noConversion"/>
  </si>
  <si>
    <t>프랑스양과자실습
(Practice of France Cookie)</t>
    <phoneticPr fontId="6" type="noConversion"/>
  </si>
  <si>
    <t>창업</t>
    <phoneticPr fontId="6" type="noConversion"/>
  </si>
  <si>
    <t>메뉴와 주방관리실습
(Pratice of Kithen Management)</t>
    <phoneticPr fontId="6" type="noConversion"/>
  </si>
  <si>
    <t>취업·창업과 진로설계
(Employment, Business Start-up and Career Plan)</t>
    <phoneticPr fontId="6" type="noConversion"/>
  </si>
  <si>
    <t>제과공예실습
(Pratice of Pastry Craft)</t>
    <phoneticPr fontId="6" type="noConversion"/>
  </si>
  <si>
    <t>베이커리창업경영
(Bakery Business and Management )</t>
    <phoneticPr fontId="6" type="noConversion"/>
  </si>
  <si>
    <t>디저트실습 Ⅱ
(Pratice of Dessert Ⅱ)</t>
    <phoneticPr fontId="6" type="noConversion"/>
  </si>
  <si>
    <t>브런치실습 Ⅱ
(Pratice of Brunch Ⅱ)</t>
    <phoneticPr fontId="6" type="noConversion"/>
  </si>
  <si>
    <t>제빵실습 Ⅱ
(Pratice of Baking Ⅱ)</t>
    <phoneticPr fontId="6" type="noConversion"/>
  </si>
  <si>
    <t>케이크데코레이션실습 
(Pratice of Cake Decoration)</t>
    <phoneticPr fontId="6" type="noConversion"/>
  </si>
  <si>
    <t>브런치실습 Ⅰ
(Pratice of Brunch Ⅰ)</t>
    <phoneticPr fontId="6" type="noConversion"/>
  </si>
  <si>
    <t>디저트플레이팅실습
(Pratice of Dessert Pating)</t>
    <phoneticPr fontId="6" type="noConversion"/>
  </si>
  <si>
    <t>베이커리 마케팅
(Bakery Marketing)</t>
    <phoneticPr fontId="6" type="noConversion"/>
  </si>
  <si>
    <t>세계음식문화
(World Culinary Culture)</t>
    <phoneticPr fontId="6" type="noConversion"/>
  </si>
  <si>
    <t>베이커리카페메뉴실습 
(Pratice of Bakery Cafe Menu)</t>
    <phoneticPr fontId="6" type="noConversion"/>
  </si>
  <si>
    <t>델리창업메뉴실습
(Pratice of Deli Business Start-up Menu)</t>
    <phoneticPr fontId="6" type="noConversion"/>
  </si>
  <si>
    <t>쇼콜라티에실습
(Pratice of chocolatier)</t>
    <phoneticPr fontId="6" type="noConversion"/>
  </si>
  <si>
    <t>구움과자실습
(Pratice of Paking Cookie)</t>
    <phoneticPr fontId="6" type="noConversion"/>
  </si>
  <si>
    <t>비에누아즈리실습
(Pratice of Viennoiserie)</t>
    <phoneticPr fontId="6" type="noConversion"/>
  </si>
  <si>
    <t>베이커리창업트렌드연구
(Study of Bakery Start-up Trend)</t>
    <phoneticPr fontId="6" type="noConversion"/>
  </si>
  <si>
    <t>베이커리메뉴개발프로젝트실습
(Pratice of Bakery Menu Project)</t>
    <phoneticPr fontId="6" type="noConversion"/>
  </si>
  <si>
    <t>유러피언베이커리실습
(Pratice of European)</t>
    <phoneticPr fontId="6" type="noConversion"/>
  </si>
  <si>
    <t>기능성베이커리실습
(Pratice of Functional Bakery)</t>
    <phoneticPr fontId="6" type="noConversion"/>
  </si>
  <si>
    <t>베이커리카페 창업메뉴실습
(Pratice of Bakery Café Start-up Menu)</t>
    <phoneticPr fontId="6" type="noConversion"/>
  </si>
  <si>
    <t>인재양성유형명 : 제과제빵유형</t>
    <phoneticPr fontId="6" type="noConversion"/>
  </si>
  <si>
    <t>학과명(전공명/과정명) : 호텔조리제과제빵학과(제과제빵전공)</t>
    <phoneticPr fontId="6" type="noConversion"/>
  </si>
  <si>
    <t>제과실습 Ⅰ
(Pratice of Pastry Ⅰ)</t>
    <phoneticPr fontId="6" type="noConversion"/>
  </si>
  <si>
    <t>기초조리실습
(Pratice of Cuisine Basics)</t>
    <phoneticPr fontId="6" type="noConversion"/>
  </si>
  <si>
    <t>바리스타실습
(Pratice of Barista)</t>
    <phoneticPr fontId="6" type="noConversion"/>
  </si>
  <si>
    <t>베이커리실무실습
(Pratice of  Bakery Management)</t>
    <phoneticPr fontId="6" type="noConversion"/>
  </si>
  <si>
    <t>제과제빵학
(Theory of Pastry &amp; Bakery)</t>
    <phoneticPr fontId="6" type="noConversion"/>
  </si>
  <si>
    <t>제과제빵학
(Theory of Pastry &amp; Bakery)</t>
    <phoneticPr fontId="6" type="noConversion"/>
  </si>
  <si>
    <t>인성함양
(personality build up)</t>
    <phoneticPr fontId="6" type="noConversion"/>
  </si>
  <si>
    <t>취업·창업준비실무
(Employment, Business Start-up preparation)</t>
    <phoneticPr fontId="6" type="noConversion"/>
  </si>
  <si>
    <t>제과실습 Ⅱ
(Pratice of Pastry Ⅱ)</t>
    <phoneticPr fontId="6" type="noConversion"/>
  </si>
  <si>
    <t>제빵실습 Ⅱ
(Pratice of Baking Ⅱ)</t>
    <phoneticPr fontId="6" type="noConversion"/>
  </si>
  <si>
    <t>케이크데코레이션실습 
(Pratice of Cake Decoration)</t>
    <phoneticPr fontId="6" type="noConversion"/>
  </si>
  <si>
    <t>디저트실습 Ⅰ 
(Pratice of Dessert Ⅰ)</t>
    <phoneticPr fontId="6" type="noConversion"/>
  </si>
  <si>
    <t>조리실습 
(Pratice of Cuisine)</t>
    <phoneticPr fontId="6" type="noConversion"/>
  </si>
  <si>
    <t>브런치실습 Ⅰ
(Pratice of Brunch Ⅰ)</t>
    <phoneticPr fontId="6" type="noConversion"/>
  </si>
  <si>
    <t>프랑스양과자실습
(Practice of France Cookie)</t>
    <phoneticPr fontId="6" type="noConversion"/>
  </si>
  <si>
    <t>메뉴와 주방관리실습
(Pratice of Kithen Management)</t>
    <phoneticPr fontId="6" type="noConversion"/>
  </si>
  <si>
    <t>베이커리 구매관리실습
(Pratice of Bakery Purchasing Management)</t>
    <phoneticPr fontId="6" type="noConversion"/>
  </si>
  <si>
    <t>브런치실습 Ⅱ
(Pratice of Brunch Ⅱ)</t>
    <phoneticPr fontId="6" type="noConversion"/>
  </si>
  <si>
    <t>베이커리카페메뉴실습 
(Pratice of Bakery Cafe Menu)</t>
    <phoneticPr fontId="6" type="noConversion"/>
  </si>
  <si>
    <t>베이커리 마케팅
(Bakery Marketing)</t>
    <phoneticPr fontId="6" type="noConversion"/>
  </si>
  <si>
    <t>델리창업메뉴실습
(Pratice of Deli Business Start-up Menu)</t>
    <phoneticPr fontId="6" type="noConversion"/>
  </si>
  <si>
    <t>유러피언베이커리실습
(Pratice of European)</t>
    <phoneticPr fontId="6" type="noConversion"/>
  </si>
  <si>
    <t>구움과자실습
(Pratice of Paking Cookie)</t>
    <phoneticPr fontId="6" type="noConversion"/>
  </si>
  <si>
    <t>베이커리카페 창업메뉴실습
(Pratice of Bakery Café Start-up Menu)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</si>
  <si>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</si>
  <si>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</si>
  <si>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</si>
  <si>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</si>
  <si>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</si>
  <si>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</si>
  <si>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</si>
  <si>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</si>
  <si>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</si>
  <si>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</si>
  <si>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</si>
  <si>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</si>
  <si>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과목신설</t>
    <phoneticPr fontId="6" type="noConversion"/>
  </si>
  <si>
    <t>인재양성유형명 : 제과제빵유형</t>
    <phoneticPr fontId="6" type="noConversion"/>
  </si>
  <si>
    <t>학과명(전공명/과정명) : 호텔조리제과제빵학과(제과제빵전공)</t>
    <phoneticPr fontId="6" type="noConversion"/>
  </si>
  <si>
    <t>의사소통능력(communication )</t>
    <phoneticPr fontId="6" type="noConversion"/>
  </si>
  <si>
    <t>의사소통능력
(Communication)</t>
    <phoneticPr fontId="6" type="noConversion"/>
  </si>
  <si>
    <t>단과자빵·도넛실습
(Pratice of Sweet Bread and Donuts)</t>
    <phoneticPr fontId="6" type="noConversion"/>
  </si>
  <si>
    <t>베이커리실무실습
(Pratice of  Bakery Management)</t>
    <phoneticPr fontId="6" type="noConversion"/>
  </si>
  <si>
    <t>조리실습 
(Pratice of Cuisine)</t>
    <phoneticPr fontId="6" type="noConversion"/>
  </si>
  <si>
    <t>단과자빵·도넛실습
(Pratice of Sweet Bread and Donuts)</t>
    <phoneticPr fontId="6" type="noConversion"/>
  </si>
  <si>
    <t>베이커리 구매관리실습
(Pratice of Bakery Purchasing Management)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</si>
</sst>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0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1" xfId="2" applyFont="1" applyFill="1" applyBorder="1" applyAlignment="1">
      <alignment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10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5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left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10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horizontal="center" vertical="center"/>
    </xf>
    <xf numFmtId="0" fontId="23" fillId="0" borderId="17" xfId="6" applyFont="1" applyFill="1" applyBorder="1" applyAlignment="1">
      <alignment horizontal="center" vertical="center" wrapText="1"/>
    </xf>
    <xf numFmtId="0" fontId="23" fillId="0" borderId="18" xfId="6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center" vertical="center"/>
    </xf>
    <xf numFmtId="0" fontId="22" fillId="0" borderId="10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1" fillId="5" borderId="5" xfId="6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22" fillId="0" borderId="20" xfId="6" applyFont="1" applyBorder="1" applyAlignment="1">
      <alignment horizontal="center" vertical="center"/>
    </xf>
    <xf numFmtId="0" fontId="22" fillId="0" borderId="17" xfId="6" applyFont="1" applyBorder="1" applyAlignment="1">
      <alignment horizontal="center" vertical="center"/>
    </xf>
    <xf numFmtId="0" fontId="21" fillId="0" borderId="17" xfId="6" applyFont="1" applyFill="1" applyBorder="1" applyAlignment="1">
      <alignment horizontal="center" vertical="center" wrapText="1"/>
    </xf>
    <xf numFmtId="0" fontId="21" fillId="0" borderId="18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22" fillId="0" borderId="19" xfId="6" applyFont="1" applyBorder="1" applyAlignment="1">
      <alignment horizontal="center" vertical="center"/>
    </xf>
    <xf numFmtId="0" fontId="22" fillId="0" borderId="18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6" borderId="13" xfId="4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1" fillId="0" borderId="40" xfId="6" applyFont="1" applyFill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/>
    </xf>
    <xf numFmtId="0" fontId="23" fillId="0" borderId="20" xfId="6" applyFont="1" applyFill="1" applyBorder="1" applyAlignment="1">
      <alignment horizontal="center" vertical="center" wrapText="1"/>
    </xf>
    <xf numFmtId="0" fontId="25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0" fillId="4" borderId="5" xfId="0" quotePrefix="1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1" fillId="0" borderId="31" xfId="6" applyFont="1" applyFill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/>
    </xf>
    <xf numFmtId="0" fontId="22" fillId="0" borderId="33" xfId="6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2" borderId="28" xfId="4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13" fillId="2" borderId="5" xfId="4" applyFont="1" applyFill="1" applyBorder="1" applyAlignment="1">
      <alignment horizontal="center" vertical="center"/>
    </xf>
    <xf numFmtId="0" fontId="27" fillId="6" borderId="10" xfId="4" applyFont="1" applyFill="1" applyBorder="1">
      <alignment vertical="center"/>
    </xf>
    <xf numFmtId="0" fontId="27" fillId="6" borderId="8" xfId="4" applyFont="1" applyFill="1" applyBorder="1">
      <alignment vertical="center"/>
    </xf>
    <xf numFmtId="0" fontId="12" fillId="6" borderId="25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4" fillId="6" borderId="10" xfId="4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30" fillId="0" borderId="21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4" xfId="6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shrinkToFit="1"/>
    </xf>
    <xf numFmtId="0" fontId="31" fillId="3" borderId="25" xfId="0" applyFont="1" applyFill="1" applyBorder="1" applyAlignment="1">
      <alignment horizontal="center" vertical="center" shrinkToFit="1"/>
    </xf>
    <xf numFmtId="0" fontId="32" fillId="3" borderId="15" xfId="0" applyFont="1" applyFill="1" applyBorder="1" applyAlignment="1">
      <alignment horizontal="center" vertical="center" shrinkToFit="1"/>
    </xf>
    <xf numFmtId="0" fontId="20" fillId="4" borderId="5" xfId="0" quotePrefix="1" applyFont="1" applyFill="1" applyBorder="1" applyAlignment="1">
      <alignment horizontal="center" vertical="center" shrinkToFit="1"/>
    </xf>
    <xf numFmtId="0" fontId="32" fillId="3" borderId="10" xfId="0" applyFont="1" applyFill="1" applyBorder="1" applyAlignment="1">
      <alignment horizontal="center" vertical="center" shrinkToFit="1"/>
    </xf>
    <xf numFmtId="0" fontId="20" fillId="3" borderId="29" xfId="0" applyFont="1" applyFill="1" applyBorder="1" applyAlignment="1">
      <alignment horizontal="left" vertical="center" wrapText="1"/>
    </xf>
    <xf numFmtId="0" fontId="28" fillId="0" borderId="5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1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/>
    </xf>
    <xf numFmtId="0" fontId="12" fillId="6" borderId="39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4" fillId="6" borderId="9" xfId="4" applyFont="1" applyFill="1" applyBorder="1" applyAlignment="1">
      <alignment horizontal="center" vertical="center"/>
    </xf>
    <xf numFmtId="0" fontId="12" fillId="2" borderId="47" xfId="4" applyFont="1" applyFill="1" applyBorder="1" applyAlignment="1">
      <alignment horizontal="center" vertical="center"/>
    </xf>
    <xf numFmtId="0" fontId="27" fillId="6" borderId="47" xfId="4" applyFont="1" applyFill="1" applyBorder="1">
      <alignment vertical="center"/>
    </xf>
    <xf numFmtId="0" fontId="13" fillId="2" borderId="47" xfId="4" applyFont="1" applyFill="1" applyBorder="1">
      <alignment vertical="center"/>
    </xf>
    <xf numFmtId="0" fontId="27" fillId="6" borderId="49" xfId="4" applyFont="1" applyFill="1" applyBorder="1">
      <alignment vertical="center"/>
    </xf>
    <xf numFmtId="0" fontId="17" fillId="2" borderId="4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3" xfId="0" applyFont="1" applyFill="1" applyBorder="1" applyAlignment="1">
      <alignment horizontal="left" vertical="center" wrapText="1"/>
    </xf>
    <xf numFmtId="0" fontId="32" fillId="0" borderId="50" xfId="6" quotePrefix="1" applyFont="1" applyFill="1" applyBorder="1" applyAlignment="1">
      <alignment horizontal="center" vertical="center" shrinkToFit="1"/>
    </xf>
    <xf numFmtId="0" fontId="32" fillId="0" borderId="28" xfId="6" quotePrefix="1" applyFont="1" applyFill="1" applyBorder="1" applyAlignment="1">
      <alignment horizontal="center" vertical="center" shrinkToFit="1"/>
    </xf>
    <xf numFmtId="0" fontId="32" fillId="0" borderId="15" xfId="6" quotePrefix="1" applyFont="1" applyFill="1" applyBorder="1" applyAlignment="1">
      <alignment horizontal="center" vertical="center" shrinkToFi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 wrapText="1"/>
    </xf>
    <xf numFmtId="0" fontId="12" fillId="6" borderId="13" xfId="4" applyFont="1" applyFill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6" borderId="5" xfId="4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21" fillId="5" borderId="5" xfId="6" applyFont="1" applyFill="1" applyBorder="1" applyAlignment="1">
      <alignment horizontal="center" vertical="center" shrinkToFit="1"/>
    </xf>
    <xf numFmtId="0" fontId="21" fillId="0" borderId="5" xfId="6" applyFont="1" applyFill="1" applyBorder="1" applyAlignment="1">
      <alignment horizontal="center" vertical="center" shrinkToFit="1"/>
    </xf>
    <xf numFmtId="0" fontId="28" fillId="0" borderId="5" xfId="6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/>
    </xf>
    <xf numFmtId="0" fontId="32" fillId="4" borderId="5" xfId="0" quotePrefix="1" applyFont="1" applyFill="1" applyBorder="1" applyAlignment="1">
      <alignment horizontal="center" vertical="center"/>
    </xf>
    <xf numFmtId="0" fontId="21" fillId="5" borderId="5" xfId="6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shrinkToFit="1"/>
    </xf>
    <xf numFmtId="0" fontId="32" fillId="3" borderId="11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left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1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32" fillId="8" borderId="29" xfId="0" applyFont="1" applyFill="1" applyBorder="1" applyAlignment="1">
      <alignment horizontal="center" vertical="center" wrapText="1"/>
    </xf>
    <xf numFmtId="0" fontId="32" fillId="8" borderId="25" xfId="0" applyFont="1" applyFill="1" applyBorder="1" applyAlignment="1">
      <alignment horizontal="center" vertical="center" wrapText="1"/>
    </xf>
    <xf numFmtId="0" fontId="32" fillId="8" borderId="28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31" fillId="8" borderId="7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vertical="center"/>
    </xf>
    <xf numFmtId="0" fontId="17" fillId="2" borderId="34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vertical="center"/>
    </xf>
    <xf numFmtId="0" fontId="32" fillId="8" borderId="6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41" fillId="4" borderId="5" xfId="0" applyFont="1" applyFill="1" applyBorder="1" applyAlignment="1">
      <alignment horizontal="left" vertical="center" wrapText="1"/>
    </xf>
    <xf numFmtId="0" fontId="41" fillId="0" borderId="9" xfId="6" applyFont="1" applyFill="1" applyBorder="1" applyAlignment="1">
      <alignment horizontal="center" vertical="center" shrinkToFit="1"/>
    </xf>
    <xf numFmtId="0" fontId="41" fillId="0" borderId="5" xfId="6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41" fillId="0" borderId="5" xfId="6" applyFont="1" applyBorder="1" applyAlignment="1">
      <alignment horizontal="center" vertical="center"/>
    </xf>
    <xf numFmtId="0" fontId="41" fillId="0" borderId="10" xfId="6" applyFont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6" xfId="6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26" xfId="4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/>
    </xf>
    <xf numFmtId="0" fontId="42" fillId="0" borderId="5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wrapText="1" shrinkToFit="1"/>
    </xf>
    <xf numFmtId="0" fontId="2" fillId="0" borderId="40" xfId="8" applyBorder="1">
      <alignment vertical="center"/>
    </xf>
    <xf numFmtId="0" fontId="2" fillId="0" borderId="17" xfId="8" applyBorder="1">
      <alignment vertical="center"/>
    </xf>
    <xf numFmtId="0" fontId="42" fillId="0" borderId="9" xfId="4" applyFont="1" applyBorder="1" applyAlignment="1">
      <alignment horizontal="center" vertical="center" wrapText="1"/>
    </xf>
    <xf numFmtId="0" fontId="42" fillId="0" borderId="26" xfId="4" applyFont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shrinkToFit="1"/>
    </xf>
    <xf numFmtId="0" fontId="26" fillId="4" borderId="5" xfId="0" applyFont="1" applyFill="1" applyBorder="1" applyAlignment="1">
      <alignment horizontal="left" vertical="center" wrapText="1"/>
    </xf>
    <xf numFmtId="0" fontId="26" fillId="4" borderId="5" xfId="0" applyFont="1" applyFill="1" applyBorder="1" applyAlignment="1">
      <alignment horizontal="center" vertical="center" shrinkToFit="1"/>
    </xf>
    <xf numFmtId="0" fontId="26" fillId="4" borderId="5" xfId="0" quotePrefix="1" applyFont="1" applyFill="1" applyBorder="1" applyAlignment="1">
      <alignment horizontal="center" vertical="center" shrinkToFit="1"/>
    </xf>
    <xf numFmtId="0" fontId="41" fillId="0" borderId="5" xfId="0" applyFont="1" applyFill="1" applyBorder="1" applyAlignment="1">
      <alignment horizontal="center" vertical="center" shrinkToFit="1"/>
    </xf>
    <xf numFmtId="0" fontId="23" fillId="5" borderId="5" xfId="6" applyFont="1" applyFill="1" applyBorder="1" applyAlignment="1">
      <alignment horizontal="left" vertical="center" wrapText="1"/>
    </xf>
    <xf numFmtId="0" fontId="23" fillId="5" borderId="5" xfId="6" applyFont="1" applyFill="1" applyBorder="1" applyAlignment="1">
      <alignment horizontal="left" vertical="center" shrinkToFit="1"/>
    </xf>
    <xf numFmtId="0" fontId="23" fillId="0" borderId="5" xfId="6" applyFont="1" applyFill="1" applyBorder="1" applyAlignment="1">
      <alignment horizontal="center" vertical="center" shrinkToFit="1"/>
    </xf>
    <xf numFmtId="0" fontId="23" fillId="0" borderId="5" xfId="6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2" borderId="37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4" fillId="0" borderId="21" xfId="2" applyFont="1" applyFill="1" applyBorder="1" applyAlignment="1">
      <alignment horizontal="left" vertical="center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13" xfId="5" applyFont="1" applyFill="1" applyBorder="1" applyAlignment="1">
      <alignment horizontal="center" vertical="center"/>
    </xf>
    <xf numFmtId="0" fontId="14" fillId="6" borderId="26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34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2" fillId="0" borderId="18" xfId="5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7" borderId="47" xfId="4" applyFont="1" applyFill="1" applyBorder="1" applyAlignment="1">
      <alignment horizontal="center" vertical="center" wrapText="1"/>
    </xf>
    <xf numFmtId="0" fontId="13" fillId="7" borderId="47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 shrinkToFit="1"/>
    </xf>
    <xf numFmtId="0" fontId="12" fillId="7" borderId="47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38" xfId="4" applyFont="1" applyBorder="1" applyAlignment="1">
      <alignment horizontal="center" vertical="center"/>
    </xf>
    <xf numFmtId="0" fontId="12" fillId="7" borderId="46" xfId="4" applyFont="1" applyFill="1" applyBorder="1" applyAlignment="1">
      <alignment horizontal="center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9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5" xfId="4" applyFont="1" applyFill="1" applyBorder="1" applyAlignment="1">
      <alignment horizontal="center" vertical="center" wrapText="1"/>
    </xf>
    <xf numFmtId="0" fontId="12" fillId="6" borderId="38" xfId="4" applyFont="1" applyFill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4" fillId="6" borderId="9" xfId="5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4" fillId="6" borderId="7" xfId="5" applyFont="1" applyFill="1" applyBorder="1" applyAlignment="1">
      <alignment horizontal="center" vertical="center" wrapText="1"/>
    </xf>
    <xf numFmtId="0" fontId="14" fillId="6" borderId="14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9" fillId="7" borderId="46" xfId="4" applyFont="1" applyFill="1" applyBorder="1" applyAlignment="1">
      <alignment horizontal="center" vertical="center"/>
    </xf>
    <xf numFmtId="0" fontId="29" fillId="7" borderId="47" xfId="4" applyFont="1" applyFill="1" applyBorder="1" applyAlignment="1">
      <alignment horizontal="center" vertical="center"/>
    </xf>
    <xf numFmtId="0" fontId="29" fillId="7" borderId="48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4" fillId="6" borderId="5" xfId="5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12" fillId="7" borderId="28" xfId="4" applyFont="1" applyFill="1" applyBorder="1" applyAlignment="1">
      <alignment horizontal="center" vertical="center"/>
    </xf>
    <xf numFmtId="0" fontId="12" fillId="7" borderId="18" xfId="4" applyFont="1" applyFill="1" applyBorder="1" applyAlignment="1">
      <alignment horizontal="center" vertical="center"/>
    </xf>
    <xf numFmtId="0" fontId="13" fillId="7" borderId="28" xfId="4" applyFont="1" applyFill="1" applyBorder="1" applyAlignment="1">
      <alignment horizontal="center" vertical="center" wrapText="1"/>
    </xf>
    <xf numFmtId="0" fontId="13" fillId="7" borderId="18" xfId="4" applyFont="1" applyFill="1" applyBorder="1" applyAlignment="1">
      <alignment horizontal="center" vertical="center" wrapText="1"/>
    </xf>
    <xf numFmtId="0" fontId="13" fillId="7" borderId="28" xfId="4" applyFont="1" applyFill="1" applyBorder="1" applyAlignment="1">
      <alignment horizontal="center" vertical="center"/>
    </xf>
    <xf numFmtId="0" fontId="13" fillId="7" borderId="18" xfId="4" applyFont="1" applyFill="1" applyBorder="1" applyAlignment="1">
      <alignment horizontal="center" vertical="center"/>
    </xf>
    <xf numFmtId="0" fontId="42" fillId="0" borderId="9" xfId="4" applyFont="1" applyBorder="1" applyAlignment="1">
      <alignment horizontal="center" vertical="center" wrapText="1" shrinkToFit="1"/>
    </xf>
    <xf numFmtId="0" fontId="42" fillId="0" borderId="26" xfId="4" applyFont="1" applyBorder="1" applyAlignment="1">
      <alignment horizontal="center" vertical="center" wrapText="1" shrinkToFit="1"/>
    </xf>
    <xf numFmtId="0" fontId="42" fillId="0" borderId="7" xfId="4" applyFont="1" applyBorder="1" applyAlignment="1">
      <alignment horizontal="center" vertical="center" wrapText="1" shrinkToFit="1"/>
    </xf>
    <xf numFmtId="0" fontId="42" fillId="0" borderId="9" xfId="4" applyFont="1" applyBorder="1" applyAlignment="1">
      <alignment horizontal="center" vertical="center" wrapText="1"/>
    </xf>
    <xf numFmtId="0" fontId="42" fillId="0" borderId="26" xfId="4" applyFont="1" applyBorder="1" applyAlignment="1">
      <alignment horizontal="center" vertical="center" wrapText="1"/>
    </xf>
    <xf numFmtId="0" fontId="42" fillId="0" borderId="7" xfId="4" applyFont="1" applyBorder="1" applyAlignment="1">
      <alignment horizontal="center" vertical="center" wrapText="1"/>
    </xf>
    <xf numFmtId="0" fontId="12" fillId="0" borderId="25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9" xfId="4" applyFont="1" applyBorder="1" applyAlignment="1">
      <alignment horizontal="center" vertical="center" wrapText="1" shrinkToFit="1"/>
    </xf>
    <xf numFmtId="0" fontId="12" fillId="0" borderId="24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/>
    </xf>
    <xf numFmtId="0" fontId="13" fillId="7" borderId="8" xfId="4" applyFont="1" applyFill="1" applyBorder="1" applyAlignment="1">
      <alignment horizontal="center" vertical="center"/>
    </xf>
    <xf numFmtId="0" fontId="42" fillId="0" borderId="5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wrapText="1" shrinkToFit="1"/>
    </xf>
    <xf numFmtId="0" fontId="2" fillId="0" borderId="9" xfId="8" applyBorder="1" applyAlignment="1">
      <alignment horizontal="center" vertical="center"/>
    </xf>
    <xf numFmtId="0" fontId="2" fillId="0" borderId="26" xfId="8" applyBorder="1" applyAlignment="1">
      <alignment horizontal="center" vertical="center"/>
    </xf>
    <xf numFmtId="0" fontId="2" fillId="0" borderId="7" xfId="8" applyBorder="1" applyAlignment="1">
      <alignment horizontal="center" vertical="center"/>
    </xf>
    <xf numFmtId="0" fontId="14" fillId="6" borderId="32" xfId="5" applyFont="1" applyFill="1" applyBorder="1" applyAlignment="1">
      <alignment horizontal="center" vertical="center" wrapText="1"/>
    </xf>
    <xf numFmtId="0" fontId="14" fillId="6" borderId="27" xfId="5" applyFont="1" applyFill="1" applyBorder="1" applyAlignment="1">
      <alignment horizontal="center" vertical="center"/>
    </xf>
    <xf numFmtId="0" fontId="14" fillId="6" borderId="22" xfId="5" applyFont="1" applyFill="1" applyBorder="1" applyAlignment="1">
      <alignment horizontal="center" vertical="center"/>
    </xf>
    <xf numFmtId="0" fontId="14" fillId="6" borderId="23" xfId="5" applyFont="1" applyFill="1" applyBorder="1" applyAlignment="1">
      <alignment horizontal="center" vertical="center"/>
    </xf>
    <xf numFmtId="0" fontId="12" fillId="0" borderId="31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32" xfId="5" applyFont="1" applyBorder="1" applyAlignment="1">
      <alignment horizontal="center" vertical="center" wrapText="1"/>
    </xf>
    <xf numFmtId="0" fontId="12" fillId="0" borderId="27" xfId="5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3" fillId="0" borderId="40" xfId="4" applyFont="1" applyBorder="1" applyAlignment="1">
      <alignment horizontal="center" vertical="center" wrapText="1"/>
    </xf>
    <xf numFmtId="0" fontId="13" fillId="0" borderId="54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2" fillId="7" borderId="8" xfId="4" applyFont="1" applyFill="1" applyBorder="1" applyAlignment="1">
      <alignment horizontal="center" vertical="center"/>
    </xf>
    <xf numFmtId="0" fontId="12" fillId="0" borderId="27" xfId="4" applyFont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 wrapText="1"/>
    </xf>
    <xf numFmtId="0" fontId="12" fillId="6" borderId="11" xfId="4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/>
    </xf>
    <xf numFmtId="0" fontId="12" fillId="6" borderId="13" xfId="4" applyFont="1" applyFill="1" applyBorder="1" applyAlignment="1">
      <alignment horizontal="center" vertical="center" wrapText="1"/>
    </xf>
    <xf numFmtId="0" fontId="12" fillId="7" borderId="4" xfId="4" applyFont="1" applyFill="1" applyBorder="1" applyAlignment="1">
      <alignment horizontal="center" vertical="center"/>
    </xf>
    <xf numFmtId="0" fontId="12" fillId="7" borderId="10" xfId="4" applyFont="1" applyFill="1" applyBorder="1" applyAlignment="1">
      <alignment horizontal="center" vertical="center"/>
    </xf>
    <xf numFmtId="0" fontId="12" fillId="7" borderId="15" xfId="4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left" vertical="center"/>
    </xf>
    <xf numFmtId="0" fontId="12" fillId="0" borderId="36" xfId="4" applyFont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2" fillId="7" borderId="10" xfId="4" applyFont="1" applyFill="1" applyBorder="1" applyAlignment="1">
      <alignment horizontal="center" vertical="center" shrinkToFit="1"/>
    </xf>
    <xf numFmtId="0" fontId="13" fillId="7" borderId="10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 wrapText="1"/>
    </xf>
    <xf numFmtId="0" fontId="13" fillId="7" borderId="10" xfId="4" applyFont="1" applyFill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90" zoomScaleNormal="90" zoomScaleSheetLayoutView="70" workbookViewId="0">
      <selection activeCell="X13" sqref="X13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16.6640625" style="1" bestFit="1" customWidth="1"/>
    <col min="5" max="5" width="13.21875" style="222" bestFit="1" customWidth="1"/>
    <col min="6" max="20" width="4.21875" style="1" bestFit="1" customWidth="1"/>
    <col min="21" max="16384" width="8.88671875" style="1"/>
  </cols>
  <sheetData>
    <row r="1" spans="1:20" s="2" customFormat="1" ht="25.5" customHeight="1" thickBot="1" x14ac:dyDescent="0.2">
      <c r="A1" s="351" t="s">
        <v>110</v>
      </c>
      <c r="B1" s="351"/>
      <c r="C1" s="351"/>
      <c r="D1" s="351"/>
      <c r="E1" s="351"/>
      <c r="F1" s="352" t="s">
        <v>124</v>
      </c>
      <c r="G1" s="352"/>
      <c r="H1" s="352"/>
      <c r="I1" s="352"/>
      <c r="J1" s="352"/>
      <c r="K1" s="352"/>
      <c r="L1" s="352"/>
      <c r="M1" s="352"/>
      <c r="N1" s="352"/>
      <c r="O1" s="342" t="s">
        <v>121</v>
      </c>
      <c r="P1" s="342"/>
      <c r="Q1" s="342"/>
      <c r="R1" s="342"/>
      <c r="S1" s="342"/>
      <c r="T1" s="342"/>
    </row>
    <row r="2" spans="1:20" ht="16.5" customHeight="1" x14ac:dyDescent="0.15">
      <c r="A2" s="324" t="s">
        <v>0</v>
      </c>
      <c r="B2" s="325"/>
      <c r="C2" s="325" t="s">
        <v>12</v>
      </c>
      <c r="D2" s="325" t="s">
        <v>45</v>
      </c>
      <c r="E2" s="353" t="s">
        <v>48</v>
      </c>
      <c r="F2" s="324" t="s">
        <v>1</v>
      </c>
      <c r="G2" s="325"/>
      <c r="H2" s="325"/>
      <c r="I2" s="325"/>
      <c r="J2" s="325"/>
      <c r="K2" s="343"/>
      <c r="L2" s="344" t="s">
        <v>2</v>
      </c>
      <c r="M2" s="345"/>
      <c r="N2" s="325"/>
      <c r="O2" s="325"/>
      <c r="P2" s="325"/>
      <c r="Q2" s="346"/>
      <c r="R2" s="324" t="s">
        <v>3</v>
      </c>
      <c r="S2" s="325"/>
      <c r="T2" s="343"/>
    </row>
    <row r="3" spans="1:20" ht="16.5" customHeight="1" x14ac:dyDescent="0.15">
      <c r="A3" s="326"/>
      <c r="B3" s="327"/>
      <c r="C3" s="327"/>
      <c r="D3" s="327"/>
      <c r="E3" s="354"/>
      <c r="F3" s="326" t="s">
        <v>4</v>
      </c>
      <c r="G3" s="327"/>
      <c r="H3" s="327"/>
      <c r="I3" s="327" t="s">
        <v>5</v>
      </c>
      <c r="J3" s="327"/>
      <c r="K3" s="347"/>
      <c r="L3" s="348" t="s">
        <v>4</v>
      </c>
      <c r="M3" s="349"/>
      <c r="N3" s="327"/>
      <c r="O3" s="327" t="s">
        <v>5</v>
      </c>
      <c r="P3" s="327"/>
      <c r="Q3" s="350"/>
      <c r="R3" s="326"/>
      <c r="S3" s="327"/>
      <c r="T3" s="347"/>
    </row>
    <row r="4" spans="1:20" ht="16.5" customHeight="1" x14ac:dyDescent="0.15">
      <c r="A4" s="326"/>
      <c r="B4" s="327"/>
      <c r="C4" s="327"/>
      <c r="D4" s="327"/>
      <c r="E4" s="355"/>
      <c r="F4" s="64" t="s">
        <v>6</v>
      </c>
      <c r="G4" s="60" t="s">
        <v>7</v>
      </c>
      <c r="H4" s="60" t="s">
        <v>8</v>
      </c>
      <c r="I4" s="60" t="s">
        <v>6</v>
      </c>
      <c r="J4" s="60" t="s">
        <v>7</v>
      </c>
      <c r="K4" s="63" t="s">
        <v>8</v>
      </c>
      <c r="L4" s="57" t="s">
        <v>6</v>
      </c>
      <c r="M4" s="12" t="s">
        <v>7</v>
      </c>
      <c r="N4" s="12" t="s">
        <v>8</v>
      </c>
      <c r="O4" s="12" t="s">
        <v>6</v>
      </c>
      <c r="P4" s="12" t="s">
        <v>7</v>
      </c>
      <c r="Q4" s="86" t="s">
        <v>8</v>
      </c>
      <c r="R4" s="64" t="s">
        <v>6</v>
      </c>
      <c r="S4" s="60" t="s">
        <v>7</v>
      </c>
      <c r="T4" s="63" t="s">
        <v>8</v>
      </c>
    </row>
    <row r="5" spans="1:20" ht="16.5" customHeight="1" x14ac:dyDescent="0.15">
      <c r="A5" s="321" t="s">
        <v>37</v>
      </c>
      <c r="B5" s="333" t="s">
        <v>87</v>
      </c>
      <c r="C5" s="70"/>
      <c r="D5" s="129" t="s">
        <v>81</v>
      </c>
      <c r="E5" s="155" t="s">
        <v>85</v>
      </c>
      <c r="F5" s="132">
        <v>1</v>
      </c>
      <c r="G5" s="131">
        <v>1</v>
      </c>
      <c r="H5" s="131">
        <v>0</v>
      </c>
      <c r="I5" s="131"/>
      <c r="J5" s="131"/>
      <c r="K5" s="133"/>
      <c r="L5" s="135"/>
      <c r="M5" s="131"/>
      <c r="N5" s="131"/>
      <c r="O5" s="163"/>
      <c r="P5" s="164"/>
      <c r="Q5" s="165"/>
      <c r="R5" s="138">
        <f>SUM(F5,I5,L5,O5)</f>
        <v>1</v>
      </c>
      <c r="S5" s="139">
        <f>SUM(G5,J5,M5,P5)</f>
        <v>1</v>
      </c>
      <c r="T5" s="19">
        <f>SUM(H5,K5,N5,Q5)</f>
        <v>0</v>
      </c>
    </row>
    <row r="6" spans="1:20" ht="16.5" customHeight="1" x14ac:dyDescent="0.15">
      <c r="A6" s="321"/>
      <c r="B6" s="334"/>
      <c r="C6" s="151"/>
      <c r="D6" s="152" t="s">
        <v>114</v>
      </c>
      <c r="E6" s="156" t="s">
        <v>95</v>
      </c>
      <c r="F6" s="132">
        <v>1</v>
      </c>
      <c r="G6" s="131">
        <v>0</v>
      </c>
      <c r="H6" s="131">
        <v>1</v>
      </c>
      <c r="I6" s="131"/>
      <c r="J6" s="131"/>
      <c r="K6" s="133"/>
      <c r="L6" s="135"/>
      <c r="M6" s="131"/>
      <c r="N6" s="131"/>
      <c r="O6" s="163"/>
      <c r="P6" s="164"/>
      <c r="Q6" s="165"/>
      <c r="R6" s="172">
        <f t="shared" ref="R6:R7" si="0">SUM(F6,I6,L6,O6)</f>
        <v>1</v>
      </c>
      <c r="S6" s="173">
        <f t="shared" ref="S6:S7" si="1">SUM(G6,J6,M6,P6)</f>
        <v>0</v>
      </c>
      <c r="T6" s="19">
        <f t="shared" ref="T6:T7" si="2">SUM(H6,K6,N6,Q6)</f>
        <v>1</v>
      </c>
    </row>
    <row r="7" spans="1:20" ht="16.5" customHeight="1" x14ac:dyDescent="0.15">
      <c r="A7" s="321"/>
      <c r="B7" s="334"/>
      <c r="C7" s="151"/>
      <c r="D7" s="152" t="s">
        <v>115</v>
      </c>
      <c r="E7" s="156" t="s">
        <v>95</v>
      </c>
      <c r="F7" s="132"/>
      <c r="G7" s="131"/>
      <c r="H7" s="131"/>
      <c r="I7" s="131">
        <v>1</v>
      </c>
      <c r="J7" s="131">
        <v>0</v>
      </c>
      <c r="K7" s="133">
        <v>1</v>
      </c>
      <c r="L7" s="135"/>
      <c r="M7" s="131"/>
      <c r="N7" s="131"/>
      <c r="O7" s="163"/>
      <c r="P7" s="164"/>
      <c r="Q7" s="165"/>
      <c r="R7" s="172">
        <f t="shared" si="0"/>
        <v>1</v>
      </c>
      <c r="S7" s="173">
        <f t="shared" si="1"/>
        <v>0</v>
      </c>
      <c r="T7" s="19">
        <f t="shared" si="2"/>
        <v>1</v>
      </c>
    </row>
    <row r="8" spans="1:20" ht="16.5" customHeight="1" thickBot="1" x14ac:dyDescent="0.2">
      <c r="A8" s="321"/>
      <c r="B8" s="339" t="s">
        <v>86</v>
      </c>
      <c r="C8" s="85"/>
      <c r="D8" s="152" t="s">
        <v>116</v>
      </c>
      <c r="E8" s="156" t="s">
        <v>120</v>
      </c>
      <c r="F8" s="249"/>
      <c r="G8" s="250"/>
      <c r="H8" s="250"/>
      <c r="I8" s="250"/>
      <c r="J8" s="250"/>
      <c r="K8" s="251"/>
      <c r="L8" s="252"/>
      <c r="M8" s="250"/>
      <c r="N8" s="250"/>
      <c r="O8" s="250"/>
      <c r="P8" s="250"/>
      <c r="Q8" s="253"/>
      <c r="R8" s="138">
        <v>2</v>
      </c>
      <c r="S8" s="139">
        <v>2</v>
      </c>
      <c r="T8" s="19">
        <v>0</v>
      </c>
    </row>
    <row r="9" spans="1:20" ht="16.5" customHeight="1" x14ac:dyDescent="0.15">
      <c r="A9" s="322"/>
      <c r="B9" s="340"/>
      <c r="C9" s="169"/>
      <c r="D9" s="235" t="s">
        <v>146</v>
      </c>
      <c r="E9" s="170" t="s">
        <v>142</v>
      </c>
      <c r="F9" s="244"/>
      <c r="G9" s="245"/>
      <c r="H9" s="245"/>
      <c r="I9" s="245"/>
      <c r="J9" s="245"/>
      <c r="K9" s="246"/>
      <c r="L9" s="247"/>
      <c r="M9" s="245"/>
      <c r="N9" s="245"/>
      <c r="O9" s="245"/>
      <c r="P9" s="245"/>
      <c r="Q9" s="248"/>
      <c r="R9" s="149">
        <v>2</v>
      </c>
      <c r="S9" s="154">
        <v>2</v>
      </c>
      <c r="T9" s="150">
        <v>0</v>
      </c>
    </row>
    <row r="10" spans="1:20" ht="16.5" customHeight="1" thickBot="1" x14ac:dyDescent="0.2">
      <c r="A10" s="322"/>
      <c r="B10" s="341"/>
      <c r="C10" s="233"/>
      <c r="D10" s="236" t="s">
        <v>147</v>
      </c>
      <c r="E10" s="157" t="s">
        <v>143</v>
      </c>
      <c r="F10" s="244"/>
      <c r="G10" s="245"/>
      <c r="H10" s="245"/>
      <c r="I10" s="245"/>
      <c r="J10" s="245"/>
      <c r="K10" s="246"/>
      <c r="L10" s="247"/>
      <c r="M10" s="245"/>
      <c r="N10" s="245"/>
      <c r="O10" s="245"/>
      <c r="P10" s="245"/>
      <c r="Q10" s="248"/>
      <c r="R10" s="149">
        <v>2</v>
      </c>
      <c r="S10" s="231">
        <v>2</v>
      </c>
      <c r="T10" s="150">
        <v>0</v>
      </c>
    </row>
    <row r="11" spans="1:20" ht="16.5" customHeight="1" thickBot="1" x14ac:dyDescent="0.2">
      <c r="A11" s="323"/>
      <c r="B11" s="229" t="s">
        <v>79</v>
      </c>
      <c r="C11" s="141"/>
      <c r="D11" s="141"/>
      <c r="E11" s="232"/>
      <c r="F11" s="97">
        <f>SUM(F5:F10)</f>
        <v>2</v>
      </c>
      <c r="G11" s="243">
        <f t="shared" ref="G11:Q11" si="3">SUM(G5:G10)</f>
        <v>1</v>
      </c>
      <c r="H11" s="243">
        <f t="shared" si="3"/>
        <v>1</v>
      </c>
      <c r="I11" s="243">
        <f t="shared" si="3"/>
        <v>1</v>
      </c>
      <c r="J11" s="243">
        <f t="shared" si="3"/>
        <v>0</v>
      </c>
      <c r="K11" s="24">
        <f t="shared" si="3"/>
        <v>1</v>
      </c>
      <c r="L11" s="23">
        <f t="shared" si="3"/>
        <v>0</v>
      </c>
      <c r="M11" s="243">
        <f t="shared" si="3"/>
        <v>0</v>
      </c>
      <c r="N11" s="243">
        <f t="shared" si="3"/>
        <v>0</v>
      </c>
      <c r="O11" s="243">
        <f t="shared" si="3"/>
        <v>0</v>
      </c>
      <c r="P11" s="243">
        <f t="shared" si="3"/>
        <v>0</v>
      </c>
      <c r="Q11" s="254">
        <f t="shared" si="3"/>
        <v>0</v>
      </c>
      <c r="R11" s="97">
        <f t="shared" ref="R11:T11" si="4">SUM(R5:R10)</f>
        <v>9</v>
      </c>
      <c r="S11" s="229">
        <f t="shared" si="4"/>
        <v>7</v>
      </c>
      <c r="T11" s="24">
        <f t="shared" si="4"/>
        <v>2</v>
      </c>
    </row>
    <row r="12" spans="1:20" ht="16.5" customHeight="1" x14ac:dyDescent="0.15">
      <c r="A12" s="336" t="s">
        <v>96</v>
      </c>
      <c r="B12" s="330" t="s">
        <v>28</v>
      </c>
      <c r="C12" s="40"/>
      <c r="D12" s="41"/>
      <c r="E12" s="214"/>
      <c r="F12" s="121"/>
      <c r="G12" s="122"/>
      <c r="H12" s="123"/>
      <c r="I12" s="123"/>
      <c r="J12" s="122"/>
      <c r="K12" s="124"/>
      <c r="L12" s="58"/>
      <c r="M12" s="53"/>
      <c r="N12" s="53"/>
      <c r="O12" s="54"/>
      <c r="P12" s="54"/>
      <c r="Q12" s="90"/>
      <c r="R12" s="92">
        <f>SUM(F12,I12,L12,O12)</f>
        <v>0</v>
      </c>
      <c r="S12" s="43">
        <f>SUM(G12,J12,M12,P12)</f>
        <v>0</v>
      </c>
      <c r="T12" s="44">
        <f>SUM(H12,K12,N12,Q12)</f>
        <v>0</v>
      </c>
    </row>
    <row r="13" spans="1:20" ht="16.5" customHeight="1" x14ac:dyDescent="0.15">
      <c r="A13" s="337"/>
      <c r="B13" s="331"/>
      <c r="C13" s="171"/>
      <c r="D13" s="41"/>
      <c r="E13" s="214"/>
      <c r="F13" s="52"/>
      <c r="G13" s="53"/>
      <c r="H13" s="54"/>
      <c r="I13" s="54"/>
      <c r="J13" s="53"/>
      <c r="K13" s="59"/>
      <c r="L13" s="58"/>
      <c r="M13" s="53"/>
      <c r="N13" s="53"/>
      <c r="O13" s="54"/>
      <c r="P13" s="54"/>
      <c r="Q13" s="90"/>
      <c r="R13" s="92">
        <f t="shared" ref="R13:R23" si="5">SUM(F13,I13,L13,O13)</f>
        <v>0</v>
      </c>
      <c r="S13" s="43">
        <f t="shared" ref="S13:S23" si="6">SUM(G13,J13,M13,P13)</f>
        <v>0</v>
      </c>
      <c r="T13" s="44">
        <f t="shared" ref="T13:T23" si="7">SUM(H13,K13,N13,Q13)</f>
        <v>0</v>
      </c>
    </row>
    <row r="14" spans="1:20" ht="16.5" customHeight="1" x14ac:dyDescent="0.15">
      <c r="A14" s="337"/>
      <c r="B14" s="331"/>
      <c r="C14" s="171"/>
      <c r="D14" s="41"/>
      <c r="E14" s="214"/>
      <c r="F14" s="52"/>
      <c r="G14" s="53"/>
      <c r="H14" s="54"/>
      <c r="I14" s="54"/>
      <c r="J14" s="53"/>
      <c r="K14" s="59"/>
      <c r="L14" s="58"/>
      <c r="M14" s="53"/>
      <c r="N14" s="53"/>
      <c r="O14" s="54"/>
      <c r="P14" s="54"/>
      <c r="Q14" s="90"/>
      <c r="R14" s="92">
        <f t="shared" si="5"/>
        <v>0</v>
      </c>
      <c r="S14" s="43">
        <f t="shared" si="6"/>
        <v>0</v>
      </c>
      <c r="T14" s="44">
        <f t="shared" si="7"/>
        <v>0</v>
      </c>
    </row>
    <row r="15" spans="1:20" ht="16.5" customHeight="1" x14ac:dyDescent="0.15">
      <c r="A15" s="337"/>
      <c r="B15" s="331"/>
      <c r="C15" s="171"/>
      <c r="D15" s="41"/>
      <c r="E15" s="214"/>
      <c r="F15" s="52"/>
      <c r="G15" s="53"/>
      <c r="H15" s="54"/>
      <c r="I15" s="54"/>
      <c r="J15" s="53"/>
      <c r="K15" s="59"/>
      <c r="L15" s="58"/>
      <c r="M15" s="53"/>
      <c r="N15" s="53"/>
      <c r="O15" s="54"/>
      <c r="P15" s="54"/>
      <c r="Q15" s="90"/>
      <c r="R15" s="92">
        <f t="shared" si="5"/>
        <v>0</v>
      </c>
      <c r="S15" s="43">
        <f t="shared" si="6"/>
        <v>0</v>
      </c>
      <c r="T15" s="44">
        <f t="shared" si="7"/>
        <v>0</v>
      </c>
    </row>
    <row r="16" spans="1:20" ht="16.5" customHeight="1" x14ac:dyDescent="0.15">
      <c r="A16" s="337"/>
      <c r="B16" s="331"/>
      <c r="C16" s="171"/>
      <c r="D16" s="41"/>
      <c r="E16" s="214"/>
      <c r="F16" s="52"/>
      <c r="G16" s="53"/>
      <c r="H16" s="54"/>
      <c r="I16" s="54"/>
      <c r="J16" s="53"/>
      <c r="K16" s="59"/>
      <c r="L16" s="58"/>
      <c r="M16" s="53"/>
      <c r="N16" s="53"/>
      <c r="O16" s="54"/>
      <c r="P16" s="54"/>
      <c r="Q16" s="90"/>
      <c r="R16" s="92">
        <f t="shared" si="5"/>
        <v>0</v>
      </c>
      <c r="S16" s="43">
        <f t="shared" si="6"/>
        <v>0</v>
      </c>
      <c r="T16" s="44">
        <f t="shared" si="7"/>
        <v>0</v>
      </c>
    </row>
    <row r="17" spans="1:20" ht="16.5" customHeight="1" x14ac:dyDescent="0.15">
      <c r="A17" s="337"/>
      <c r="B17" s="331"/>
      <c r="C17" s="171"/>
      <c r="D17" s="45" t="s">
        <v>103</v>
      </c>
      <c r="E17" s="214" t="s">
        <v>104</v>
      </c>
      <c r="F17" s="52"/>
      <c r="G17" s="53"/>
      <c r="H17" s="54"/>
      <c r="I17" s="54"/>
      <c r="J17" s="53"/>
      <c r="K17" s="59"/>
      <c r="L17" s="58">
        <v>1</v>
      </c>
      <c r="M17" s="53">
        <v>1</v>
      </c>
      <c r="N17" s="53">
        <v>0</v>
      </c>
      <c r="O17" s="54"/>
      <c r="P17" s="54"/>
      <c r="Q17" s="90"/>
      <c r="R17" s="92">
        <f t="shared" si="5"/>
        <v>1</v>
      </c>
      <c r="S17" s="43">
        <f t="shared" si="6"/>
        <v>1</v>
      </c>
      <c r="T17" s="44">
        <f t="shared" si="7"/>
        <v>0</v>
      </c>
    </row>
    <row r="18" spans="1:20" ht="16.5" customHeight="1" x14ac:dyDescent="0.15">
      <c r="A18" s="337"/>
      <c r="B18" s="331"/>
      <c r="C18" s="171"/>
      <c r="D18" s="41"/>
      <c r="E18" s="214"/>
      <c r="F18" s="52"/>
      <c r="G18" s="53"/>
      <c r="H18" s="54"/>
      <c r="I18" s="54"/>
      <c r="J18" s="53"/>
      <c r="K18" s="59"/>
      <c r="L18" s="58"/>
      <c r="M18" s="53"/>
      <c r="N18" s="53"/>
      <c r="O18" s="54"/>
      <c r="P18" s="54"/>
      <c r="Q18" s="90"/>
      <c r="R18" s="92">
        <f t="shared" si="5"/>
        <v>0</v>
      </c>
      <c r="S18" s="43">
        <f t="shared" si="6"/>
        <v>0</v>
      </c>
      <c r="T18" s="44">
        <f t="shared" si="7"/>
        <v>0</v>
      </c>
    </row>
    <row r="19" spans="1:20" ht="16.5" customHeight="1" x14ac:dyDescent="0.15">
      <c r="A19" s="337"/>
      <c r="B19" s="331"/>
      <c r="C19" s="171"/>
      <c r="D19" s="41"/>
      <c r="E19" s="214"/>
      <c r="F19" s="52"/>
      <c r="G19" s="53"/>
      <c r="H19" s="54"/>
      <c r="I19" s="54"/>
      <c r="J19" s="53"/>
      <c r="K19" s="59"/>
      <c r="L19" s="58"/>
      <c r="M19" s="53"/>
      <c r="N19" s="53"/>
      <c r="O19" s="54"/>
      <c r="P19" s="54"/>
      <c r="Q19" s="90"/>
      <c r="R19" s="92">
        <f t="shared" si="5"/>
        <v>0</v>
      </c>
      <c r="S19" s="43">
        <f t="shared" si="6"/>
        <v>0</v>
      </c>
      <c r="T19" s="44">
        <f t="shared" si="7"/>
        <v>0</v>
      </c>
    </row>
    <row r="20" spans="1:20" ht="16.5" customHeight="1" x14ac:dyDescent="0.15">
      <c r="A20" s="337"/>
      <c r="B20" s="331"/>
      <c r="C20" s="171"/>
      <c r="D20" s="41"/>
      <c r="E20" s="214"/>
      <c r="F20" s="52"/>
      <c r="G20" s="53"/>
      <c r="H20" s="54"/>
      <c r="I20" s="54"/>
      <c r="J20" s="53"/>
      <c r="K20" s="59"/>
      <c r="L20" s="58"/>
      <c r="M20" s="53"/>
      <c r="N20" s="53"/>
      <c r="O20" s="54"/>
      <c r="P20" s="54"/>
      <c r="Q20" s="90"/>
      <c r="R20" s="92">
        <f t="shared" si="5"/>
        <v>0</v>
      </c>
      <c r="S20" s="43">
        <f t="shared" si="6"/>
        <v>0</v>
      </c>
      <c r="T20" s="44">
        <f t="shared" si="7"/>
        <v>0</v>
      </c>
    </row>
    <row r="21" spans="1:20" ht="16.5" customHeight="1" x14ac:dyDescent="0.15">
      <c r="A21" s="337"/>
      <c r="B21" s="331"/>
      <c r="C21" s="171"/>
      <c r="D21" s="41"/>
      <c r="E21" s="214"/>
      <c r="F21" s="52"/>
      <c r="G21" s="53"/>
      <c r="H21" s="54"/>
      <c r="I21" s="54"/>
      <c r="J21" s="53"/>
      <c r="K21" s="59"/>
      <c r="L21" s="58"/>
      <c r="M21" s="53"/>
      <c r="N21" s="53"/>
      <c r="O21" s="54"/>
      <c r="P21" s="54"/>
      <c r="Q21" s="90"/>
      <c r="R21" s="92">
        <f t="shared" si="5"/>
        <v>0</v>
      </c>
      <c r="S21" s="43">
        <f t="shared" si="6"/>
        <v>0</v>
      </c>
      <c r="T21" s="44">
        <f t="shared" si="7"/>
        <v>0</v>
      </c>
    </row>
    <row r="22" spans="1:20" ht="16.5" customHeight="1" x14ac:dyDescent="0.15">
      <c r="A22" s="337"/>
      <c r="B22" s="331"/>
      <c r="C22" s="171"/>
      <c r="D22" s="41"/>
      <c r="E22" s="214"/>
      <c r="F22" s="52"/>
      <c r="G22" s="53"/>
      <c r="H22" s="54"/>
      <c r="I22" s="54"/>
      <c r="J22" s="53"/>
      <c r="K22" s="59"/>
      <c r="L22" s="58"/>
      <c r="M22" s="53"/>
      <c r="N22" s="53"/>
      <c r="O22" s="54"/>
      <c r="P22" s="54"/>
      <c r="Q22" s="90"/>
      <c r="R22" s="92">
        <f t="shared" si="5"/>
        <v>0</v>
      </c>
      <c r="S22" s="43">
        <f t="shared" si="6"/>
        <v>0</v>
      </c>
      <c r="T22" s="44">
        <f t="shared" si="7"/>
        <v>0</v>
      </c>
    </row>
    <row r="23" spans="1:20" ht="16.5" customHeight="1" x14ac:dyDescent="0.15">
      <c r="A23" s="337"/>
      <c r="B23" s="332"/>
      <c r="C23" s="171"/>
      <c r="D23" s="41"/>
      <c r="E23" s="214"/>
      <c r="F23" s="52"/>
      <c r="G23" s="53"/>
      <c r="H23" s="54"/>
      <c r="I23" s="54"/>
      <c r="J23" s="53"/>
      <c r="K23" s="59"/>
      <c r="L23" s="58"/>
      <c r="M23" s="53"/>
      <c r="N23" s="53"/>
      <c r="O23" s="54"/>
      <c r="P23" s="54"/>
      <c r="Q23" s="90"/>
      <c r="R23" s="92">
        <f t="shared" si="5"/>
        <v>0</v>
      </c>
      <c r="S23" s="43">
        <f t="shared" si="6"/>
        <v>0</v>
      </c>
      <c r="T23" s="44">
        <f t="shared" si="7"/>
        <v>0</v>
      </c>
    </row>
    <row r="24" spans="1:20" ht="16.5" customHeight="1" x14ac:dyDescent="0.15">
      <c r="A24" s="337"/>
      <c r="B24" s="335" t="s">
        <v>29</v>
      </c>
      <c r="C24" s="17"/>
      <c r="D24" s="45"/>
      <c r="E24" s="215"/>
      <c r="F24" s="39"/>
      <c r="G24" s="37"/>
      <c r="H24" s="34"/>
      <c r="I24" s="34"/>
      <c r="J24" s="37"/>
      <c r="K24" s="47"/>
      <c r="L24" s="38"/>
      <c r="M24" s="37"/>
      <c r="N24" s="37"/>
      <c r="O24" s="37"/>
      <c r="P24" s="37"/>
      <c r="Q24" s="91"/>
      <c r="R24" s="92">
        <f t="shared" ref="R24:R44" si="8">SUM(F24,I24,L24,O24)</f>
        <v>0</v>
      </c>
      <c r="S24" s="43">
        <f t="shared" ref="S24:S44" si="9">SUM(G24,J24,M24,P24)</f>
        <v>0</v>
      </c>
      <c r="T24" s="44">
        <f t="shared" ref="T24:T44" si="10">SUM(H24,K24,N24,Q24)</f>
        <v>0</v>
      </c>
    </row>
    <row r="25" spans="1:20" ht="16.5" customHeight="1" x14ac:dyDescent="0.15">
      <c r="A25" s="337"/>
      <c r="B25" s="331"/>
      <c r="C25" s="17"/>
      <c r="D25" s="45" t="s">
        <v>39</v>
      </c>
      <c r="E25" s="158" t="s">
        <v>138</v>
      </c>
      <c r="F25" s="39"/>
      <c r="G25" s="37"/>
      <c r="H25" s="34"/>
      <c r="I25" s="34"/>
      <c r="J25" s="37"/>
      <c r="K25" s="47"/>
      <c r="L25" s="38"/>
      <c r="M25" s="37"/>
      <c r="N25" s="37"/>
      <c r="O25" s="34">
        <v>3</v>
      </c>
      <c r="P25" s="34">
        <v>0</v>
      </c>
      <c r="Q25" s="89">
        <v>0</v>
      </c>
      <c r="R25" s="92">
        <f t="shared" si="8"/>
        <v>3</v>
      </c>
      <c r="S25" s="43">
        <f t="shared" si="9"/>
        <v>0</v>
      </c>
      <c r="T25" s="44">
        <f t="shared" si="10"/>
        <v>0</v>
      </c>
    </row>
    <row r="26" spans="1:20" ht="16.5" customHeight="1" x14ac:dyDescent="0.15">
      <c r="A26" s="337"/>
      <c r="B26" s="331"/>
      <c r="C26" s="17"/>
      <c r="D26" s="148"/>
      <c r="E26" s="216"/>
      <c r="F26" s="15"/>
      <c r="G26" s="14"/>
      <c r="H26" s="14"/>
      <c r="I26" s="14"/>
      <c r="J26" s="14"/>
      <c r="K26" s="20"/>
      <c r="L26" s="18"/>
      <c r="M26" s="14"/>
      <c r="N26" s="14"/>
      <c r="O26" s="142">
        <v>1</v>
      </c>
      <c r="P26" s="142">
        <v>1</v>
      </c>
      <c r="Q26" s="145">
        <v>0</v>
      </c>
      <c r="R26" s="92">
        <f t="shared" si="8"/>
        <v>1</v>
      </c>
      <c r="S26" s="43">
        <f t="shared" si="9"/>
        <v>1</v>
      </c>
      <c r="T26" s="44">
        <f t="shared" si="10"/>
        <v>0</v>
      </c>
    </row>
    <row r="27" spans="1:20" ht="16.5" customHeight="1" x14ac:dyDescent="0.15">
      <c r="A27" s="337"/>
      <c r="B27" s="331"/>
      <c r="C27" s="173"/>
      <c r="D27" s="148"/>
      <c r="E27" s="216" t="s">
        <v>97</v>
      </c>
      <c r="F27" s="15"/>
      <c r="G27" s="14"/>
      <c r="H27" s="14"/>
      <c r="I27" s="14"/>
      <c r="J27" s="14"/>
      <c r="K27" s="20"/>
      <c r="L27" s="18"/>
      <c r="M27" s="14"/>
      <c r="N27" s="14"/>
      <c r="O27" s="142"/>
      <c r="P27" s="142"/>
      <c r="Q27" s="145"/>
      <c r="R27" s="92">
        <f t="shared" si="8"/>
        <v>0</v>
      </c>
      <c r="S27" s="43">
        <f t="shared" si="9"/>
        <v>0</v>
      </c>
      <c r="T27" s="44">
        <f t="shared" si="10"/>
        <v>0</v>
      </c>
    </row>
    <row r="28" spans="1:20" ht="16.5" customHeight="1" x14ac:dyDescent="0.15">
      <c r="A28" s="337"/>
      <c r="B28" s="331"/>
      <c r="C28" s="173"/>
      <c r="D28" s="148"/>
      <c r="E28" s="216" t="s">
        <v>98</v>
      </c>
      <c r="F28" s="15"/>
      <c r="G28" s="14"/>
      <c r="H28" s="14"/>
      <c r="I28" s="14"/>
      <c r="J28" s="14"/>
      <c r="K28" s="20"/>
      <c r="L28" s="18"/>
      <c r="M28" s="14"/>
      <c r="N28" s="14"/>
      <c r="O28" s="142"/>
      <c r="P28" s="142"/>
      <c r="Q28" s="145"/>
      <c r="R28" s="92">
        <f t="shared" si="8"/>
        <v>0</v>
      </c>
      <c r="S28" s="43">
        <f t="shared" si="9"/>
        <v>0</v>
      </c>
      <c r="T28" s="44">
        <f t="shared" si="10"/>
        <v>0</v>
      </c>
    </row>
    <row r="29" spans="1:20" ht="16.5" customHeight="1" x14ac:dyDescent="0.15">
      <c r="A29" s="337"/>
      <c r="B29" s="331"/>
      <c r="C29" s="173"/>
      <c r="D29" s="148"/>
      <c r="E29" s="216" t="s">
        <v>99</v>
      </c>
      <c r="F29" s="15"/>
      <c r="G29" s="14"/>
      <c r="H29" s="14"/>
      <c r="I29" s="14"/>
      <c r="J29" s="14"/>
      <c r="K29" s="20"/>
      <c r="L29" s="18"/>
      <c r="M29" s="14"/>
      <c r="N29" s="14"/>
      <c r="O29" s="142"/>
      <c r="P29" s="142"/>
      <c r="Q29" s="145"/>
      <c r="R29" s="92">
        <f t="shared" si="8"/>
        <v>0</v>
      </c>
      <c r="S29" s="43">
        <f t="shared" si="9"/>
        <v>0</v>
      </c>
      <c r="T29" s="44">
        <f t="shared" si="10"/>
        <v>0</v>
      </c>
    </row>
    <row r="30" spans="1:20" ht="16.5" customHeight="1" x14ac:dyDescent="0.15">
      <c r="A30" s="337"/>
      <c r="B30" s="331"/>
      <c r="C30" s="173"/>
      <c r="D30" s="148"/>
      <c r="E30" s="216" t="s">
        <v>100</v>
      </c>
      <c r="F30" s="15"/>
      <c r="G30" s="14"/>
      <c r="H30" s="14"/>
      <c r="I30" s="14"/>
      <c r="J30" s="14"/>
      <c r="K30" s="20"/>
      <c r="L30" s="18"/>
      <c r="M30" s="14"/>
      <c r="N30" s="14"/>
      <c r="O30" s="142"/>
      <c r="P30" s="142"/>
      <c r="Q30" s="145"/>
      <c r="R30" s="92">
        <f t="shared" si="8"/>
        <v>0</v>
      </c>
      <c r="S30" s="43">
        <f t="shared" si="9"/>
        <v>0</v>
      </c>
      <c r="T30" s="44">
        <f t="shared" si="10"/>
        <v>0</v>
      </c>
    </row>
    <row r="31" spans="1:20" ht="16.5" customHeight="1" x14ac:dyDescent="0.15">
      <c r="A31" s="337"/>
      <c r="B31" s="331"/>
      <c r="C31" s="173"/>
      <c r="D31" s="148"/>
      <c r="E31" s="216"/>
      <c r="F31" s="15"/>
      <c r="G31" s="14"/>
      <c r="H31" s="14"/>
      <c r="I31" s="14"/>
      <c r="J31" s="14"/>
      <c r="K31" s="20"/>
      <c r="L31" s="18"/>
      <c r="M31" s="14"/>
      <c r="N31" s="14"/>
      <c r="O31" s="142"/>
      <c r="P31" s="142"/>
      <c r="Q31" s="145"/>
      <c r="R31" s="92">
        <f t="shared" si="8"/>
        <v>0</v>
      </c>
      <c r="S31" s="43">
        <f t="shared" si="9"/>
        <v>0</v>
      </c>
      <c r="T31" s="44">
        <f t="shared" si="10"/>
        <v>0</v>
      </c>
    </row>
    <row r="32" spans="1:20" ht="16.5" customHeight="1" x14ac:dyDescent="0.15">
      <c r="A32" s="337"/>
      <c r="B32" s="331"/>
      <c r="C32" s="173"/>
      <c r="D32" s="148"/>
      <c r="E32" s="216"/>
      <c r="F32" s="15"/>
      <c r="G32" s="14"/>
      <c r="H32" s="14"/>
      <c r="I32" s="14"/>
      <c r="J32" s="14"/>
      <c r="K32" s="20"/>
      <c r="L32" s="18"/>
      <c r="M32" s="14"/>
      <c r="N32" s="14"/>
      <c r="O32" s="142"/>
      <c r="P32" s="142"/>
      <c r="Q32" s="145"/>
      <c r="R32" s="92">
        <f t="shared" si="8"/>
        <v>0</v>
      </c>
      <c r="S32" s="43">
        <f t="shared" si="9"/>
        <v>0</v>
      </c>
      <c r="T32" s="44">
        <f t="shared" si="10"/>
        <v>0</v>
      </c>
    </row>
    <row r="33" spans="1:20" ht="16.5" customHeight="1" x14ac:dyDescent="0.15">
      <c r="A33" s="337"/>
      <c r="B33" s="331"/>
      <c r="C33" s="173"/>
      <c r="D33" s="148"/>
      <c r="E33" s="216"/>
      <c r="F33" s="15"/>
      <c r="G33" s="14"/>
      <c r="H33" s="14"/>
      <c r="I33" s="14"/>
      <c r="J33" s="14"/>
      <c r="K33" s="20"/>
      <c r="L33" s="18"/>
      <c r="M33" s="14"/>
      <c r="N33" s="14"/>
      <c r="O33" s="142"/>
      <c r="P33" s="142"/>
      <c r="Q33" s="145"/>
      <c r="R33" s="92">
        <f t="shared" si="8"/>
        <v>0</v>
      </c>
      <c r="S33" s="43">
        <f t="shared" si="9"/>
        <v>0</v>
      </c>
      <c r="T33" s="44">
        <f t="shared" si="10"/>
        <v>0</v>
      </c>
    </row>
    <row r="34" spans="1:20" ht="16.5" customHeight="1" x14ac:dyDescent="0.15">
      <c r="A34" s="337"/>
      <c r="B34" s="331"/>
      <c r="C34" s="173"/>
      <c r="D34" s="148"/>
      <c r="E34" s="216"/>
      <c r="F34" s="15"/>
      <c r="G34" s="14"/>
      <c r="H34" s="14"/>
      <c r="I34" s="14"/>
      <c r="J34" s="14"/>
      <c r="K34" s="20"/>
      <c r="L34" s="18"/>
      <c r="M34" s="14"/>
      <c r="N34" s="14"/>
      <c r="O34" s="142"/>
      <c r="P34" s="142"/>
      <c r="Q34" s="145"/>
      <c r="R34" s="92">
        <f t="shared" si="8"/>
        <v>0</v>
      </c>
      <c r="S34" s="43">
        <f t="shared" si="9"/>
        <v>0</v>
      </c>
      <c r="T34" s="44">
        <f t="shared" si="10"/>
        <v>0</v>
      </c>
    </row>
    <row r="35" spans="1:20" ht="16.5" customHeight="1" x14ac:dyDescent="0.15">
      <c r="A35" s="337"/>
      <c r="B35" s="331"/>
      <c r="C35" s="173"/>
      <c r="D35" s="148"/>
      <c r="E35" s="216"/>
      <c r="F35" s="15"/>
      <c r="G35" s="14"/>
      <c r="H35" s="14"/>
      <c r="I35" s="14"/>
      <c r="J35" s="14"/>
      <c r="K35" s="20"/>
      <c r="L35" s="18"/>
      <c r="M35" s="14"/>
      <c r="N35" s="14"/>
      <c r="O35" s="142"/>
      <c r="P35" s="142"/>
      <c r="Q35" s="145"/>
      <c r="R35" s="92">
        <f t="shared" si="8"/>
        <v>0</v>
      </c>
      <c r="S35" s="43">
        <f t="shared" si="9"/>
        <v>0</v>
      </c>
      <c r="T35" s="44">
        <f t="shared" si="10"/>
        <v>0</v>
      </c>
    </row>
    <row r="36" spans="1:20" ht="16.5" customHeight="1" x14ac:dyDescent="0.15">
      <c r="A36" s="337"/>
      <c r="B36" s="331"/>
      <c r="C36" s="48"/>
      <c r="D36" s="49"/>
      <c r="E36" s="217"/>
      <c r="F36" s="15"/>
      <c r="G36" s="14"/>
      <c r="H36" s="14"/>
      <c r="I36" s="14"/>
      <c r="J36" s="14"/>
      <c r="K36" s="20"/>
      <c r="L36" s="18"/>
      <c r="M36" s="14"/>
      <c r="N36" s="14"/>
      <c r="O36" s="14">
        <v>1</v>
      </c>
      <c r="P36" s="14">
        <v>1</v>
      </c>
      <c r="Q36" s="87">
        <v>0</v>
      </c>
      <c r="R36" s="92">
        <f t="shared" si="8"/>
        <v>1</v>
      </c>
      <c r="S36" s="43">
        <f t="shared" si="9"/>
        <v>1</v>
      </c>
      <c r="T36" s="44">
        <f t="shared" si="10"/>
        <v>0</v>
      </c>
    </row>
    <row r="37" spans="1:20" ht="16.5" customHeight="1" x14ac:dyDescent="0.15">
      <c r="A37" s="337"/>
      <c r="B37" s="331"/>
      <c r="C37" s="48"/>
      <c r="D37" s="93"/>
      <c r="E37" s="218"/>
      <c r="F37" s="35"/>
      <c r="G37" s="34"/>
      <c r="H37" s="34"/>
      <c r="I37" s="38"/>
      <c r="J37" s="37"/>
      <c r="K37" s="47"/>
      <c r="L37" s="38"/>
      <c r="M37" s="37"/>
      <c r="N37" s="37"/>
      <c r="O37" s="37"/>
      <c r="P37" s="37"/>
      <c r="Q37" s="89"/>
      <c r="R37" s="92">
        <f t="shared" si="8"/>
        <v>0</v>
      </c>
      <c r="S37" s="43">
        <f t="shared" si="9"/>
        <v>0</v>
      </c>
      <c r="T37" s="44">
        <f t="shared" si="10"/>
        <v>0</v>
      </c>
    </row>
    <row r="38" spans="1:20" ht="16.5" customHeight="1" x14ac:dyDescent="0.15">
      <c r="A38" s="337"/>
      <c r="B38" s="331"/>
      <c r="C38" s="48"/>
      <c r="D38" s="94" t="s">
        <v>52</v>
      </c>
      <c r="E38" s="218" t="s">
        <v>46</v>
      </c>
      <c r="F38" s="35"/>
      <c r="G38" s="37"/>
      <c r="H38" s="37"/>
      <c r="I38" s="38">
        <v>2</v>
      </c>
      <c r="J38" s="37">
        <v>1</v>
      </c>
      <c r="K38" s="47">
        <v>1</v>
      </c>
      <c r="L38" s="38"/>
      <c r="M38" s="37"/>
      <c r="N38" s="37"/>
      <c r="O38" s="37"/>
      <c r="P38" s="37"/>
      <c r="Q38" s="89"/>
      <c r="R38" s="92">
        <f t="shared" si="8"/>
        <v>2</v>
      </c>
      <c r="S38" s="43">
        <f t="shared" si="9"/>
        <v>1</v>
      </c>
      <c r="T38" s="44">
        <f t="shared" si="10"/>
        <v>1</v>
      </c>
    </row>
    <row r="39" spans="1:20" ht="16.5" customHeight="1" x14ac:dyDescent="0.15">
      <c r="A39" s="337"/>
      <c r="B39" s="331"/>
      <c r="C39" s="48"/>
      <c r="D39" s="94" t="s">
        <v>50</v>
      </c>
      <c r="E39" s="218" t="s">
        <v>51</v>
      </c>
      <c r="F39" s="39"/>
      <c r="G39" s="37"/>
      <c r="H39" s="34"/>
      <c r="I39" s="38">
        <v>2</v>
      </c>
      <c r="J39" s="37">
        <v>2</v>
      </c>
      <c r="K39" s="47">
        <v>0</v>
      </c>
      <c r="L39" s="38"/>
      <c r="M39" s="37"/>
      <c r="N39" s="37"/>
      <c r="O39" s="34"/>
      <c r="P39" s="34"/>
      <c r="Q39" s="89"/>
      <c r="R39" s="92">
        <f t="shared" ref="R39:T41" si="11">SUM(F39,I39,L39,O39)</f>
        <v>2</v>
      </c>
      <c r="S39" s="43">
        <f t="shared" si="11"/>
        <v>2</v>
      </c>
      <c r="T39" s="44">
        <f t="shared" si="11"/>
        <v>0</v>
      </c>
    </row>
    <row r="40" spans="1:20" ht="16.5" customHeight="1" x14ac:dyDescent="0.15">
      <c r="A40" s="337"/>
      <c r="B40" s="331"/>
      <c r="C40" s="48"/>
      <c r="D40" s="94" t="s">
        <v>82</v>
      </c>
      <c r="E40" s="218" t="s">
        <v>49</v>
      </c>
      <c r="F40" s="39"/>
      <c r="G40" s="37"/>
      <c r="H40" s="34"/>
      <c r="I40" s="38">
        <v>3</v>
      </c>
      <c r="J40" s="37">
        <v>0</v>
      </c>
      <c r="K40" s="47">
        <v>3</v>
      </c>
      <c r="L40" s="38"/>
      <c r="M40" s="37"/>
      <c r="N40" s="37"/>
      <c r="O40" s="34"/>
      <c r="P40" s="34"/>
      <c r="Q40" s="89"/>
      <c r="R40" s="92">
        <f t="shared" si="11"/>
        <v>3</v>
      </c>
      <c r="S40" s="43">
        <f t="shared" si="11"/>
        <v>0</v>
      </c>
      <c r="T40" s="44">
        <f t="shared" si="11"/>
        <v>3</v>
      </c>
    </row>
    <row r="41" spans="1:20" ht="16.5" customHeight="1" x14ac:dyDescent="0.15">
      <c r="A41" s="337"/>
      <c r="B41" s="331"/>
      <c r="C41" s="48"/>
      <c r="D41" s="94"/>
      <c r="E41" s="218"/>
      <c r="F41" s="39"/>
      <c r="G41" s="37"/>
      <c r="H41" s="34"/>
      <c r="I41" s="34"/>
      <c r="J41" s="37"/>
      <c r="K41" s="47"/>
      <c r="L41" s="38"/>
      <c r="M41" s="37"/>
      <c r="N41" s="37"/>
      <c r="O41" s="34"/>
      <c r="P41" s="34"/>
      <c r="Q41" s="89"/>
      <c r="R41" s="92">
        <f t="shared" si="11"/>
        <v>0</v>
      </c>
      <c r="S41" s="43">
        <f t="shared" si="11"/>
        <v>0</v>
      </c>
      <c r="T41" s="44">
        <f t="shared" si="11"/>
        <v>0</v>
      </c>
    </row>
    <row r="42" spans="1:20" ht="16.5" customHeight="1" x14ac:dyDescent="0.15">
      <c r="A42" s="337"/>
      <c r="B42" s="331"/>
      <c r="C42" s="48"/>
      <c r="D42" s="94"/>
      <c r="E42" s="219"/>
      <c r="F42" s="39"/>
      <c r="G42" s="37"/>
      <c r="H42" s="34"/>
      <c r="I42" s="34"/>
      <c r="J42" s="37"/>
      <c r="K42" s="47"/>
      <c r="L42" s="38"/>
      <c r="M42" s="37"/>
      <c r="N42" s="37"/>
      <c r="O42" s="34"/>
      <c r="P42" s="34"/>
      <c r="Q42" s="89"/>
      <c r="R42" s="92">
        <f t="shared" si="8"/>
        <v>0</v>
      </c>
      <c r="S42" s="43">
        <f t="shared" si="9"/>
        <v>0</v>
      </c>
      <c r="T42" s="44">
        <f t="shared" si="10"/>
        <v>0</v>
      </c>
    </row>
    <row r="43" spans="1:20" ht="16.5" customHeight="1" x14ac:dyDescent="0.15">
      <c r="A43" s="337"/>
      <c r="B43" s="331"/>
      <c r="C43" s="48"/>
      <c r="D43" s="94"/>
      <c r="E43" s="218"/>
      <c r="F43" s="39"/>
      <c r="G43" s="37"/>
      <c r="H43" s="34"/>
      <c r="I43" s="34"/>
      <c r="J43" s="37"/>
      <c r="K43" s="47"/>
      <c r="L43" s="38"/>
      <c r="M43" s="37"/>
      <c r="N43" s="37"/>
      <c r="O43" s="34"/>
      <c r="P43" s="34"/>
      <c r="Q43" s="89"/>
      <c r="R43" s="92">
        <f t="shared" si="8"/>
        <v>0</v>
      </c>
      <c r="S43" s="43">
        <f t="shared" si="9"/>
        <v>0</v>
      </c>
      <c r="T43" s="44">
        <f t="shared" si="10"/>
        <v>0</v>
      </c>
    </row>
    <row r="44" spans="1:20" ht="16.5" customHeight="1" x14ac:dyDescent="0.15">
      <c r="A44" s="337"/>
      <c r="B44" s="332"/>
      <c r="C44" s="48"/>
      <c r="D44" s="95"/>
      <c r="E44" s="220"/>
      <c r="F44" s="15"/>
      <c r="G44" s="14"/>
      <c r="H44" s="14"/>
      <c r="I44" s="14"/>
      <c r="J44" s="14"/>
      <c r="K44" s="20"/>
      <c r="L44" s="18"/>
      <c r="M44" s="14"/>
      <c r="N44" s="14"/>
      <c r="O44" s="14"/>
      <c r="P44" s="14"/>
      <c r="Q44" s="87"/>
      <c r="R44" s="92">
        <f t="shared" si="8"/>
        <v>0</v>
      </c>
      <c r="S44" s="43">
        <f t="shared" si="9"/>
        <v>0</v>
      </c>
      <c r="T44" s="44">
        <f t="shared" si="10"/>
        <v>0</v>
      </c>
    </row>
    <row r="45" spans="1:20" ht="16.5" customHeight="1" x14ac:dyDescent="0.15">
      <c r="A45" s="338"/>
      <c r="B45" s="12" t="s">
        <v>38</v>
      </c>
      <c r="C45" s="32"/>
      <c r="D45" s="32"/>
      <c r="E45" s="221"/>
      <c r="F45" s="117">
        <f>SUM(F12:F44)</f>
        <v>0</v>
      </c>
      <c r="G45" s="116">
        <f t="shared" ref="G45:Q45" si="12">SUM(G12:G44)</f>
        <v>0</v>
      </c>
      <c r="H45" s="116">
        <f t="shared" si="12"/>
        <v>0</v>
      </c>
      <c r="I45" s="116">
        <f t="shared" si="12"/>
        <v>7</v>
      </c>
      <c r="J45" s="116">
        <f t="shared" si="12"/>
        <v>3</v>
      </c>
      <c r="K45" s="118">
        <f t="shared" si="12"/>
        <v>4</v>
      </c>
      <c r="L45" s="57">
        <f t="shared" si="12"/>
        <v>1</v>
      </c>
      <c r="M45" s="12">
        <f t="shared" si="12"/>
        <v>1</v>
      </c>
      <c r="N45" s="12">
        <f t="shared" si="12"/>
        <v>0</v>
      </c>
      <c r="O45" s="12">
        <f t="shared" si="12"/>
        <v>5</v>
      </c>
      <c r="P45" s="12">
        <f t="shared" si="12"/>
        <v>2</v>
      </c>
      <c r="Q45" s="86">
        <f t="shared" si="12"/>
        <v>0</v>
      </c>
      <c r="R45" s="64">
        <f>SUM(R12:R44)</f>
        <v>13</v>
      </c>
      <c r="S45" s="62">
        <f t="shared" ref="S45:T45" si="13">SUM(S12:S44)</f>
        <v>6</v>
      </c>
      <c r="T45" s="50">
        <f t="shared" si="13"/>
        <v>4</v>
      </c>
    </row>
    <row r="46" spans="1:20" ht="16.5" customHeight="1" thickBot="1" x14ac:dyDescent="0.2">
      <c r="A46" s="328" t="s">
        <v>11</v>
      </c>
      <c r="B46" s="329"/>
      <c r="C46" s="329"/>
      <c r="D46" s="329"/>
      <c r="E46" s="329"/>
      <c r="F46" s="119">
        <f t="shared" ref="F46:T46" si="14">SUM(F11,,F45)</f>
        <v>2</v>
      </c>
      <c r="G46" s="120">
        <f t="shared" si="14"/>
        <v>1</v>
      </c>
      <c r="H46" s="120">
        <f t="shared" si="14"/>
        <v>1</v>
      </c>
      <c r="I46" s="120">
        <f t="shared" si="14"/>
        <v>8</v>
      </c>
      <c r="J46" s="120">
        <f t="shared" si="14"/>
        <v>3</v>
      </c>
      <c r="K46" s="24">
        <f t="shared" si="14"/>
        <v>5</v>
      </c>
      <c r="L46" s="23">
        <f t="shared" si="14"/>
        <v>1</v>
      </c>
      <c r="M46" s="21">
        <f t="shared" si="14"/>
        <v>1</v>
      </c>
      <c r="N46" s="21">
        <f t="shared" si="14"/>
        <v>0</v>
      </c>
      <c r="O46" s="21">
        <f t="shared" si="14"/>
        <v>5</v>
      </c>
      <c r="P46" s="21">
        <f t="shared" si="14"/>
        <v>2</v>
      </c>
      <c r="Q46" s="88">
        <f t="shared" si="14"/>
        <v>0</v>
      </c>
      <c r="R46" s="67">
        <f t="shared" si="14"/>
        <v>22</v>
      </c>
      <c r="S46" s="23">
        <f t="shared" si="14"/>
        <v>13</v>
      </c>
      <c r="T46" s="51">
        <f t="shared" si="14"/>
        <v>6</v>
      </c>
    </row>
    <row r="48" spans="1:20" ht="222.75" customHeight="1" x14ac:dyDescent="0.15">
      <c r="A48" s="320" t="s">
        <v>144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</row>
  </sheetData>
  <mergeCells count="22"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  <mergeCell ref="A48:T48"/>
    <mergeCell ref="A5:A11"/>
    <mergeCell ref="A2:B4"/>
    <mergeCell ref="D2:D4"/>
    <mergeCell ref="A46:E46"/>
    <mergeCell ref="B12:B23"/>
    <mergeCell ref="B5:B7"/>
    <mergeCell ref="B24:B44"/>
    <mergeCell ref="A12:A45"/>
    <mergeCell ref="B8:B10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63" orientation="portrait" r:id="rId1"/>
  <headerFooter>
    <oddHeader>&amp;C&amp;"돋움,굵게"&amp;16 2023~2024학년도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opLeftCell="A28" zoomScaleNormal="100" zoomScaleSheetLayoutView="100" workbookViewId="0">
      <selection activeCell="H54" sqref="H54:K54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21.75" customHeight="1" thickBot="1" x14ac:dyDescent="0.2">
      <c r="A1" s="126" t="s">
        <v>92</v>
      </c>
      <c r="B1" s="5"/>
      <c r="C1" s="5"/>
      <c r="D1" s="5"/>
      <c r="E1" s="5"/>
      <c r="F1" s="5"/>
      <c r="G1" s="5"/>
      <c r="H1" s="357" t="s">
        <v>40</v>
      </c>
      <c r="I1" s="357"/>
      <c r="J1" s="357"/>
      <c r="K1" s="357"/>
      <c r="L1" s="125" t="s">
        <v>122</v>
      </c>
      <c r="N1" s="404"/>
      <c r="O1" s="404"/>
      <c r="P1" s="404"/>
      <c r="Q1" s="404"/>
      <c r="R1" s="404"/>
      <c r="S1" s="404"/>
      <c r="T1" s="4"/>
      <c r="U1" s="356"/>
      <c r="V1" s="356"/>
      <c r="W1" s="356"/>
      <c r="X1" s="356"/>
      <c r="Y1" s="356"/>
      <c r="Z1" s="356"/>
      <c r="AA1" s="356"/>
    </row>
    <row r="2" spans="1:27" x14ac:dyDescent="0.15">
      <c r="A2" s="388" t="s">
        <v>13</v>
      </c>
      <c r="B2" s="391" t="s">
        <v>14</v>
      </c>
      <c r="C2" s="394" t="s">
        <v>15</v>
      </c>
      <c r="D2" s="394" t="s">
        <v>16</v>
      </c>
      <c r="E2" s="394" t="s">
        <v>41</v>
      </c>
      <c r="F2" s="391" t="s">
        <v>119</v>
      </c>
      <c r="G2" s="391"/>
      <c r="H2" s="391"/>
      <c r="I2" s="391" t="s">
        <v>123</v>
      </c>
      <c r="J2" s="391"/>
      <c r="K2" s="397"/>
      <c r="L2" s="405" t="s">
        <v>93</v>
      </c>
    </row>
    <row r="3" spans="1:27" x14ac:dyDescent="0.15">
      <c r="A3" s="389"/>
      <c r="B3" s="392"/>
      <c r="C3" s="395"/>
      <c r="D3" s="395"/>
      <c r="E3" s="395"/>
      <c r="F3" s="392" t="s">
        <v>43</v>
      </c>
      <c r="G3" s="392"/>
      <c r="H3" s="392"/>
      <c r="I3" s="392" t="s">
        <v>43</v>
      </c>
      <c r="J3" s="392"/>
      <c r="K3" s="408"/>
      <c r="L3" s="406"/>
    </row>
    <row r="4" spans="1:27" x14ac:dyDescent="0.15">
      <c r="A4" s="389"/>
      <c r="B4" s="392"/>
      <c r="C4" s="395"/>
      <c r="D4" s="395"/>
      <c r="E4" s="395"/>
      <c r="F4" s="392" t="s">
        <v>6</v>
      </c>
      <c r="G4" s="392" t="s">
        <v>17</v>
      </c>
      <c r="H4" s="392"/>
      <c r="I4" s="392" t="s">
        <v>6</v>
      </c>
      <c r="J4" s="392" t="s">
        <v>17</v>
      </c>
      <c r="K4" s="408"/>
      <c r="L4" s="406"/>
    </row>
    <row r="5" spans="1:27" ht="17.25" thickBot="1" x14ac:dyDescent="0.2">
      <c r="A5" s="390"/>
      <c r="B5" s="393"/>
      <c r="C5" s="396"/>
      <c r="D5" s="396"/>
      <c r="E5" s="396"/>
      <c r="F5" s="393"/>
      <c r="G5" s="112" t="s">
        <v>7</v>
      </c>
      <c r="H5" s="112" t="s">
        <v>8</v>
      </c>
      <c r="I5" s="393"/>
      <c r="J5" s="112" t="s">
        <v>7</v>
      </c>
      <c r="K5" s="176" t="s">
        <v>8</v>
      </c>
      <c r="L5" s="407"/>
    </row>
    <row r="6" spans="1:27" x14ac:dyDescent="0.15">
      <c r="A6" s="398">
        <v>1</v>
      </c>
      <c r="B6" s="385">
        <v>1</v>
      </c>
      <c r="C6" s="399" t="s">
        <v>42</v>
      </c>
      <c r="D6" s="385" t="s">
        <v>18</v>
      </c>
      <c r="E6" s="385"/>
      <c r="F6" s="385"/>
      <c r="G6" s="385"/>
      <c r="H6" s="385"/>
      <c r="I6" s="385"/>
      <c r="J6" s="385"/>
      <c r="K6" s="386"/>
      <c r="L6" s="387" t="s">
        <v>84</v>
      </c>
    </row>
    <row r="7" spans="1:27" x14ac:dyDescent="0.15">
      <c r="A7" s="375"/>
      <c r="B7" s="376"/>
      <c r="C7" s="376"/>
      <c r="D7" s="376"/>
      <c r="E7" s="376"/>
      <c r="F7" s="82"/>
      <c r="G7" s="82"/>
      <c r="H7" s="82"/>
      <c r="I7" s="82"/>
      <c r="J7" s="82"/>
      <c r="K7" s="175"/>
      <c r="L7" s="384"/>
    </row>
    <row r="8" spans="1:27" x14ac:dyDescent="0.15">
      <c r="A8" s="375"/>
      <c r="B8" s="376"/>
      <c r="C8" s="376"/>
      <c r="D8" s="376" t="s">
        <v>21</v>
      </c>
      <c r="E8" s="376"/>
      <c r="F8" s="382"/>
      <c r="G8" s="382"/>
      <c r="H8" s="382"/>
      <c r="I8" s="382"/>
      <c r="J8" s="382"/>
      <c r="K8" s="383"/>
      <c r="L8" s="384"/>
    </row>
    <row r="9" spans="1:27" x14ac:dyDescent="0.15">
      <c r="A9" s="375"/>
      <c r="B9" s="376"/>
      <c r="C9" s="376"/>
      <c r="D9" s="376"/>
      <c r="E9" s="376"/>
      <c r="F9" s="6"/>
      <c r="G9" s="6"/>
      <c r="H9" s="6"/>
      <c r="I9" s="6"/>
      <c r="J9" s="6"/>
      <c r="K9" s="174"/>
      <c r="L9" s="384"/>
    </row>
    <row r="10" spans="1:27" x14ac:dyDescent="0.15">
      <c r="A10" s="375"/>
      <c r="B10" s="376"/>
      <c r="C10" s="380" t="s">
        <v>34</v>
      </c>
      <c r="D10" s="380"/>
      <c r="E10" s="380"/>
      <c r="F10" s="106"/>
      <c r="G10" s="106"/>
      <c r="H10" s="106"/>
      <c r="I10" s="106"/>
      <c r="J10" s="106"/>
      <c r="K10" s="177"/>
      <c r="L10" s="179"/>
    </row>
    <row r="11" spans="1:27" x14ac:dyDescent="0.15">
      <c r="A11" s="375"/>
      <c r="B11" s="376"/>
      <c r="C11" s="381" t="s">
        <v>96</v>
      </c>
      <c r="D11" s="376" t="s">
        <v>35</v>
      </c>
      <c r="E11" s="376"/>
      <c r="F11" s="382"/>
      <c r="G11" s="382"/>
      <c r="H11" s="382"/>
      <c r="I11" s="382"/>
      <c r="J11" s="382"/>
      <c r="K11" s="383"/>
      <c r="L11" s="384"/>
    </row>
    <row r="12" spans="1:27" x14ac:dyDescent="0.15">
      <c r="A12" s="375"/>
      <c r="B12" s="376"/>
      <c r="C12" s="381"/>
      <c r="D12" s="376"/>
      <c r="E12" s="376"/>
      <c r="F12" s="6"/>
      <c r="G12" s="6"/>
      <c r="H12" s="6"/>
      <c r="I12" s="6"/>
      <c r="J12" s="6"/>
      <c r="K12" s="174"/>
      <c r="L12" s="384"/>
    </row>
    <row r="13" spans="1:27" x14ac:dyDescent="0.15">
      <c r="A13" s="375"/>
      <c r="B13" s="376"/>
      <c r="C13" s="381"/>
      <c r="D13" s="376" t="s">
        <v>21</v>
      </c>
      <c r="E13" s="376"/>
      <c r="F13" s="376"/>
      <c r="G13" s="376"/>
      <c r="H13" s="376"/>
      <c r="I13" s="376"/>
      <c r="J13" s="376"/>
      <c r="K13" s="377"/>
      <c r="L13" s="384"/>
    </row>
    <row r="14" spans="1:27" x14ac:dyDescent="0.15">
      <c r="A14" s="375"/>
      <c r="B14" s="376"/>
      <c r="C14" s="381"/>
      <c r="D14" s="376"/>
      <c r="E14" s="376"/>
      <c r="F14" s="82"/>
      <c r="G14" s="82"/>
      <c r="H14" s="82"/>
      <c r="I14" s="82"/>
      <c r="J14" s="82"/>
      <c r="K14" s="175"/>
      <c r="L14" s="384"/>
    </row>
    <row r="15" spans="1:27" x14ac:dyDescent="0.15">
      <c r="A15" s="375"/>
      <c r="B15" s="376"/>
      <c r="C15" s="380" t="s">
        <v>101</v>
      </c>
      <c r="D15" s="380"/>
      <c r="E15" s="380"/>
      <c r="F15" s="106"/>
      <c r="G15" s="106"/>
      <c r="H15" s="106"/>
      <c r="I15" s="106"/>
      <c r="J15" s="106"/>
      <c r="K15" s="177"/>
      <c r="L15" s="179"/>
    </row>
    <row r="16" spans="1:27" x14ac:dyDescent="0.15">
      <c r="A16" s="375"/>
      <c r="B16" s="372" t="s">
        <v>31</v>
      </c>
      <c r="C16" s="372"/>
      <c r="D16" s="372"/>
      <c r="E16" s="372"/>
      <c r="F16" s="105"/>
      <c r="G16" s="105"/>
      <c r="H16" s="105"/>
      <c r="I16" s="105"/>
      <c r="J16" s="105"/>
      <c r="K16" s="178"/>
      <c r="L16" s="180"/>
    </row>
    <row r="17" spans="1:12" x14ac:dyDescent="0.15">
      <c r="A17" s="375"/>
      <c r="B17" s="376">
        <v>2</v>
      </c>
      <c r="C17" s="381" t="s">
        <v>42</v>
      </c>
      <c r="D17" s="376" t="s">
        <v>18</v>
      </c>
      <c r="E17" s="376"/>
      <c r="F17" s="376"/>
      <c r="G17" s="376"/>
      <c r="H17" s="376"/>
      <c r="I17" s="376"/>
      <c r="J17" s="376"/>
      <c r="K17" s="377"/>
      <c r="L17" s="378"/>
    </row>
    <row r="18" spans="1:12" x14ac:dyDescent="0.15">
      <c r="A18" s="375"/>
      <c r="B18" s="376"/>
      <c r="C18" s="381"/>
      <c r="D18" s="376"/>
      <c r="E18" s="376"/>
      <c r="F18" s="82"/>
      <c r="G18" s="82"/>
      <c r="H18" s="82"/>
      <c r="I18" s="82"/>
      <c r="J18" s="82"/>
      <c r="K18" s="175"/>
      <c r="L18" s="379"/>
    </row>
    <row r="19" spans="1:12" x14ac:dyDescent="0.15">
      <c r="A19" s="375"/>
      <c r="B19" s="376"/>
      <c r="C19" s="381"/>
      <c r="D19" s="376" t="s">
        <v>21</v>
      </c>
      <c r="E19" s="376"/>
      <c r="F19" s="382"/>
      <c r="G19" s="382"/>
      <c r="H19" s="382"/>
      <c r="I19" s="382"/>
      <c r="J19" s="382"/>
      <c r="K19" s="383"/>
      <c r="L19" s="379"/>
    </row>
    <row r="20" spans="1:12" x14ac:dyDescent="0.15">
      <c r="A20" s="375"/>
      <c r="B20" s="376"/>
      <c r="C20" s="381"/>
      <c r="D20" s="376"/>
      <c r="E20" s="376"/>
      <c r="F20" s="6"/>
      <c r="G20" s="6"/>
      <c r="H20" s="6"/>
      <c r="I20" s="6"/>
      <c r="J20" s="6"/>
      <c r="K20" s="174"/>
      <c r="L20" s="379"/>
    </row>
    <row r="21" spans="1:12" x14ac:dyDescent="0.15">
      <c r="A21" s="375"/>
      <c r="B21" s="376"/>
      <c r="C21" s="380" t="s">
        <v>34</v>
      </c>
      <c r="D21" s="380"/>
      <c r="E21" s="380"/>
      <c r="F21" s="106"/>
      <c r="G21" s="106"/>
      <c r="H21" s="106"/>
      <c r="I21" s="106"/>
      <c r="J21" s="106"/>
      <c r="K21" s="177"/>
      <c r="L21" s="181"/>
    </row>
    <row r="22" spans="1:12" x14ac:dyDescent="0.15">
      <c r="A22" s="375"/>
      <c r="B22" s="376"/>
      <c r="C22" s="381" t="s">
        <v>96</v>
      </c>
      <c r="D22" s="376" t="s">
        <v>35</v>
      </c>
      <c r="E22" s="376"/>
      <c r="F22" s="382"/>
      <c r="G22" s="382"/>
      <c r="H22" s="382"/>
      <c r="I22" s="382"/>
      <c r="J22" s="382"/>
      <c r="K22" s="383"/>
      <c r="L22" s="379"/>
    </row>
    <row r="23" spans="1:12" x14ac:dyDescent="0.15">
      <c r="A23" s="375"/>
      <c r="B23" s="376"/>
      <c r="C23" s="376"/>
      <c r="D23" s="376"/>
      <c r="E23" s="376"/>
      <c r="F23" s="6"/>
      <c r="G23" s="6"/>
      <c r="H23" s="6"/>
      <c r="I23" s="6"/>
      <c r="J23" s="6"/>
      <c r="K23" s="174"/>
      <c r="L23" s="379"/>
    </row>
    <row r="24" spans="1:12" x14ac:dyDescent="0.15">
      <c r="A24" s="375"/>
      <c r="B24" s="376"/>
      <c r="C24" s="376"/>
      <c r="D24" s="376" t="s">
        <v>21</v>
      </c>
      <c r="E24" s="376"/>
      <c r="F24" s="376"/>
      <c r="G24" s="376"/>
      <c r="H24" s="376"/>
      <c r="I24" s="376"/>
      <c r="J24" s="376"/>
      <c r="K24" s="377"/>
      <c r="L24" s="378"/>
    </row>
    <row r="25" spans="1:12" x14ac:dyDescent="0.15">
      <c r="A25" s="375"/>
      <c r="B25" s="376"/>
      <c r="C25" s="376"/>
      <c r="D25" s="376"/>
      <c r="E25" s="376"/>
      <c r="F25" s="82"/>
      <c r="G25" s="82"/>
      <c r="H25" s="82"/>
      <c r="I25" s="82"/>
      <c r="J25" s="82"/>
      <c r="K25" s="175"/>
      <c r="L25" s="379"/>
    </row>
    <row r="26" spans="1:12" x14ac:dyDescent="0.15">
      <c r="A26" s="375"/>
      <c r="B26" s="376"/>
      <c r="C26" s="380" t="s">
        <v>101</v>
      </c>
      <c r="D26" s="380"/>
      <c r="E26" s="380"/>
      <c r="F26" s="106"/>
      <c r="G26" s="106"/>
      <c r="H26" s="106"/>
      <c r="I26" s="106"/>
      <c r="J26" s="106"/>
      <c r="K26" s="177"/>
      <c r="L26" s="181"/>
    </row>
    <row r="27" spans="1:12" x14ac:dyDescent="0.15">
      <c r="A27" s="375"/>
      <c r="B27" s="372" t="s">
        <v>31</v>
      </c>
      <c r="C27" s="372"/>
      <c r="D27" s="372"/>
      <c r="E27" s="372"/>
      <c r="F27" s="105"/>
      <c r="G27" s="105"/>
      <c r="H27" s="105"/>
      <c r="I27" s="105"/>
      <c r="J27" s="105"/>
      <c r="K27" s="178"/>
      <c r="L27" s="180"/>
    </row>
    <row r="28" spans="1:12" x14ac:dyDescent="0.15">
      <c r="A28" s="375">
        <v>2</v>
      </c>
      <c r="B28" s="376">
        <v>1</v>
      </c>
      <c r="C28" s="381" t="s">
        <v>42</v>
      </c>
      <c r="D28" s="376" t="s">
        <v>18</v>
      </c>
      <c r="E28" s="376"/>
      <c r="F28" s="376"/>
      <c r="G28" s="376"/>
      <c r="H28" s="376"/>
      <c r="I28" s="376"/>
      <c r="J28" s="376"/>
      <c r="K28" s="377"/>
      <c r="L28" s="384"/>
    </row>
    <row r="29" spans="1:12" x14ac:dyDescent="0.15">
      <c r="A29" s="375"/>
      <c r="B29" s="376"/>
      <c r="C29" s="376"/>
      <c r="D29" s="376"/>
      <c r="E29" s="376"/>
      <c r="F29" s="82"/>
      <c r="G29" s="82"/>
      <c r="H29" s="82"/>
      <c r="I29" s="82"/>
      <c r="J29" s="82"/>
      <c r="K29" s="175"/>
      <c r="L29" s="384"/>
    </row>
    <row r="30" spans="1:12" x14ac:dyDescent="0.15">
      <c r="A30" s="375"/>
      <c r="B30" s="376"/>
      <c r="C30" s="376"/>
      <c r="D30" s="376" t="s">
        <v>21</v>
      </c>
      <c r="E30" s="376"/>
      <c r="F30" s="382"/>
      <c r="G30" s="382"/>
      <c r="H30" s="382"/>
      <c r="I30" s="382"/>
      <c r="J30" s="382"/>
      <c r="K30" s="383"/>
      <c r="L30" s="384"/>
    </row>
    <row r="31" spans="1:12" x14ac:dyDescent="0.15">
      <c r="A31" s="375"/>
      <c r="B31" s="376"/>
      <c r="C31" s="376"/>
      <c r="D31" s="376"/>
      <c r="E31" s="376"/>
      <c r="F31" s="6"/>
      <c r="G31" s="6"/>
      <c r="H31" s="6"/>
      <c r="I31" s="6"/>
      <c r="J31" s="6"/>
      <c r="K31" s="174"/>
      <c r="L31" s="384"/>
    </row>
    <row r="32" spans="1:12" x14ac:dyDescent="0.15">
      <c r="A32" s="375"/>
      <c r="B32" s="376"/>
      <c r="C32" s="380" t="s">
        <v>34</v>
      </c>
      <c r="D32" s="380"/>
      <c r="E32" s="380"/>
      <c r="F32" s="106"/>
      <c r="G32" s="106"/>
      <c r="H32" s="106"/>
      <c r="I32" s="106"/>
      <c r="J32" s="106"/>
      <c r="K32" s="177"/>
      <c r="L32" s="179"/>
    </row>
    <row r="33" spans="1:12" x14ac:dyDescent="0.15">
      <c r="A33" s="375"/>
      <c r="B33" s="376"/>
      <c r="C33" s="381" t="s">
        <v>96</v>
      </c>
      <c r="D33" s="376" t="s">
        <v>35</v>
      </c>
      <c r="E33" s="376"/>
      <c r="F33" s="382"/>
      <c r="G33" s="382"/>
      <c r="H33" s="382"/>
      <c r="I33" s="382"/>
      <c r="J33" s="382"/>
      <c r="K33" s="383"/>
      <c r="L33" s="384"/>
    </row>
    <row r="34" spans="1:12" x14ac:dyDescent="0.15">
      <c r="A34" s="375"/>
      <c r="B34" s="376"/>
      <c r="C34" s="376"/>
      <c r="D34" s="376"/>
      <c r="E34" s="376"/>
      <c r="F34" s="6"/>
      <c r="G34" s="6"/>
      <c r="H34" s="6"/>
      <c r="I34" s="6"/>
      <c r="J34" s="6"/>
      <c r="K34" s="174"/>
      <c r="L34" s="384"/>
    </row>
    <row r="35" spans="1:12" x14ac:dyDescent="0.15">
      <c r="A35" s="375"/>
      <c r="B35" s="376"/>
      <c r="C35" s="376"/>
      <c r="D35" s="376" t="s">
        <v>21</v>
      </c>
      <c r="E35" s="376"/>
      <c r="F35" s="376"/>
      <c r="G35" s="376"/>
      <c r="H35" s="376"/>
      <c r="I35" s="376"/>
      <c r="J35" s="376"/>
      <c r="K35" s="377"/>
      <c r="L35" s="384"/>
    </row>
    <row r="36" spans="1:12" x14ac:dyDescent="0.15">
      <c r="A36" s="375"/>
      <c r="B36" s="376"/>
      <c r="C36" s="376"/>
      <c r="D36" s="376"/>
      <c r="E36" s="376"/>
      <c r="F36" s="82"/>
      <c r="G36" s="82"/>
      <c r="H36" s="82"/>
      <c r="I36" s="82"/>
      <c r="J36" s="82"/>
      <c r="K36" s="175"/>
      <c r="L36" s="384"/>
    </row>
    <row r="37" spans="1:12" x14ac:dyDescent="0.15">
      <c r="A37" s="375"/>
      <c r="B37" s="376"/>
      <c r="C37" s="380" t="s">
        <v>101</v>
      </c>
      <c r="D37" s="380"/>
      <c r="E37" s="380"/>
      <c r="F37" s="106"/>
      <c r="G37" s="106"/>
      <c r="H37" s="106"/>
      <c r="I37" s="106"/>
      <c r="J37" s="106"/>
      <c r="K37" s="177"/>
      <c r="L37" s="179"/>
    </row>
    <row r="38" spans="1:12" x14ac:dyDescent="0.15">
      <c r="A38" s="375"/>
      <c r="B38" s="372" t="s">
        <v>36</v>
      </c>
      <c r="C38" s="372"/>
      <c r="D38" s="372"/>
      <c r="E38" s="372"/>
      <c r="F38" s="105"/>
      <c r="G38" s="105"/>
      <c r="H38" s="105"/>
      <c r="I38" s="105"/>
      <c r="J38" s="105"/>
      <c r="K38" s="178"/>
      <c r="L38" s="180"/>
    </row>
    <row r="39" spans="1:12" ht="16.5" customHeight="1" x14ac:dyDescent="0.15">
      <c r="A39" s="375"/>
      <c r="B39" s="376">
        <v>2</v>
      </c>
      <c r="C39" s="381" t="s">
        <v>42</v>
      </c>
      <c r="D39" s="376" t="s">
        <v>18</v>
      </c>
      <c r="E39" s="376"/>
      <c r="F39" s="376"/>
      <c r="G39" s="376"/>
      <c r="H39" s="376"/>
      <c r="I39" s="376"/>
      <c r="J39" s="376"/>
      <c r="K39" s="377"/>
      <c r="L39" s="378"/>
    </row>
    <row r="40" spans="1:12" x14ac:dyDescent="0.15">
      <c r="A40" s="375"/>
      <c r="B40" s="376"/>
      <c r="C40" s="376"/>
      <c r="D40" s="376"/>
      <c r="E40" s="376"/>
      <c r="F40" s="82"/>
      <c r="G40" s="82"/>
      <c r="H40" s="82"/>
      <c r="I40" s="82"/>
      <c r="J40" s="82"/>
      <c r="K40" s="175"/>
      <c r="L40" s="379"/>
    </row>
    <row r="41" spans="1:12" x14ac:dyDescent="0.15">
      <c r="A41" s="375"/>
      <c r="B41" s="376"/>
      <c r="C41" s="376"/>
      <c r="D41" s="376" t="s">
        <v>21</v>
      </c>
      <c r="E41" s="376"/>
      <c r="F41" s="382"/>
      <c r="G41" s="382"/>
      <c r="H41" s="382"/>
      <c r="I41" s="382"/>
      <c r="J41" s="382"/>
      <c r="K41" s="383"/>
      <c r="L41" s="379"/>
    </row>
    <row r="42" spans="1:12" x14ac:dyDescent="0.15">
      <c r="A42" s="375"/>
      <c r="B42" s="376"/>
      <c r="C42" s="376"/>
      <c r="D42" s="376"/>
      <c r="E42" s="376"/>
      <c r="F42" s="6"/>
      <c r="G42" s="6"/>
      <c r="H42" s="6"/>
      <c r="I42" s="6"/>
      <c r="J42" s="6"/>
      <c r="K42" s="174"/>
      <c r="L42" s="379"/>
    </row>
    <row r="43" spans="1:12" x14ac:dyDescent="0.15">
      <c r="A43" s="375"/>
      <c r="B43" s="376"/>
      <c r="C43" s="380" t="s">
        <v>34</v>
      </c>
      <c r="D43" s="380"/>
      <c r="E43" s="380"/>
      <c r="F43" s="106"/>
      <c r="G43" s="106"/>
      <c r="H43" s="106"/>
      <c r="I43" s="106"/>
      <c r="J43" s="106"/>
      <c r="K43" s="177"/>
      <c r="L43" s="181"/>
    </row>
    <row r="44" spans="1:12" ht="16.5" customHeight="1" x14ac:dyDescent="0.15">
      <c r="A44" s="375"/>
      <c r="B44" s="376"/>
      <c r="C44" s="381" t="s">
        <v>96</v>
      </c>
      <c r="D44" s="376" t="s">
        <v>35</v>
      </c>
      <c r="E44" s="376"/>
      <c r="F44" s="382"/>
      <c r="G44" s="382"/>
      <c r="H44" s="382"/>
      <c r="I44" s="382"/>
      <c r="J44" s="382"/>
      <c r="K44" s="383"/>
      <c r="L44" s="379"/>
    </row>
    <row r="45" spans="1:12" x14ac:dyDescent="0.15">
      <c r="A45" s="375"/>
      <c r="B45" s="376"/>
      <c r="C45" s="376"/>
      <c r="D45" s="376"/>
      <c r="E45" s="376"/>
      <c r="F45" s="6"/>
      <c r="G45" s="6"/>
      <c r="H45" s="6"/>
      <c r="I45" s="6"/>
      <c r="J45" s="6"/>
      <c r="K45" s="174"/>
      <c r="L45" s="379"/>
    </row>
    <row r="46" spans="1:12" x14ac:dyDescent="0.15">
      <c r="A46" s="375"/>
      <c r="B46" s="376"/>
      <c r="C46" s="376"/>
      <c r="D46" s="376" t="s">
        <v>21</v>
      </c>
      <c r="E46" s="376"/>
      <c r="F46" s="376"/>
      <c r="G46" s="376"/>
      <c r="H46" s="376"/>
      <c r="I46" s="376"/>
      <c r="J46" s="376"/>
      <c r="K46" s="377"/>
      <c r="L46" s="378"/>
    </row>
    <row r="47" spans="1:12" x14ac:dyDescent="0.15">
      <c r="A47" s="375"/>
      <c r="B47" s="376"/>
      <c r="C47" s="376"/>
      <c r="D47" s="376"/>
      <c r="E47" s="376"/>
      <c r="F47" s="82"/>
      <c r="G47" s="82"/>
      <c r="H47" s="82"/>
      <c r="I47" s="82"/>
      <c r="J47" s="82"/>
      <c r="K47" s="175"/>
      <c r="L47" s="379"/>
    </row>
    <row r="48" spans="1:12" x14ac:dyDescent="0.15">
      <c r="A48" s="375"/>
      <c r="B48" s="376"/>
      <c r="C48" s="380" t="s">
        <v>101</v>
      </c>
      <c r="D48" s="380"/>
      <c r="E48" s="380"/>
      <c r="F48" s="106"/>
      <c r="G48" s="106"/>
      <c r="H48" s="106"/>
      <c r="I48" s="106"/>
      <c r="J48" s="106"/>
      <c r="K48" s="177"/>
      <c r="L48" s="181"/>
    </row>
    <row r="49" spans="1:12" x14ac:dyDescent="0.15">
      <c r="A49" s="375"/>
      <c r="B49" s="372" t="s">
        <v>36</v>
      </c>
      <c r="C49" s="372"/>
      <c r="D49" s="372"/>
      <c r="E49" s="372"/>
      <c r="F49" s="105"/>
      <c r="G49" s="105"/>
      <c r="H49" s="105"/>
      <c r="I49" s="105"/>
      <c r="J49" s="105"/>
      <c r="K49" s="178"/>
      <c r="L49" s="180"/>
    </row>
    <row r="50" spans="1:12" ht="17.25" thickBot="1" x14ac:dyDescent="0.2">
      <c r="A50" s="373" t="s">
        <v>22</v>
      </c>
      <c r="B50" s="372"/>
      <c r="C50" s="372"/>
      <c r="D50" s="372"/>
      <c r="E50" s="372"/>
      <c r="F50" s="105"/>
      <c r="G50" s="105"/>
      <c r="H50" s="105"/>
      <c r="I50" s="105"/>
      <c r="J50" s="105"/>
      <c r="K50" s="178"/>
      <c r="L50" s="182"/>
    </row>
    <row r="51" spans="1:12" x14ac:dyDescent="0.15">
      <c r="A51" s="360" t="s">
        <v>123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74"/>
    </row>
    <row r="52" spans="1:12" ht="20.100000000000001" customHeight="1" x14ac:dyDescent="0.15">
      <c r="A52" s="360" t="s">
        <v>23</v>
      </c>
      <c r="B52" s="359"/>
      <c r="C52" s="361" t="s">
        <v>32</v>
      </c>
      <c r="D52" s="362"/>
      <c r="E52" s="362"/>
      <c r="F52" s="362"/>
      <c r="G52" s="363"/>
      <c r="H52" s="361" t="s">
        <v>24</v>
      </c>
      <c r="I52" s="362"/>
      <c r="J52" s="362"/>
      <c r="K52" s="363"/>
      <c r="L52" s="137" t="s">
        <v>25</v>
      </c>
    </row>
    <row r="53" spans="1:12" ht="20.100000000000001" customHeight="1" x14ac:dyDescent="0.15">
      <c r="A53" s="360"/>
      <c r="B53" s="359"/>
      <c r="C53" s="361"/>
      <c r="D53" s="362"/>
      <c r="E53" s="362"/>
      <c r="F53" s="362"/>
      <c r="G53" s="362"/>
      <c r="H53" s="361"/>
      <c r="I53" s="362"/>
      <c r="J53" s="362"/>
      <c r="K53" s="363"/>
      <c r="L53" s="8"/>
    </row>
    <row r="54" spans="1:12" ht="20.100000000000001" customHeight="1" x14ac:dyDescent="0.15">
      <c r="A54" s="358" t="s">
        <v>54</v>
      </c>
      <c r="B54" s="359"/>
      <c r="C54" s="361" t="s">
        <v>73</v>
      </c>
      <c r="D54" s="362"/>
      <c r="E54" s="362"/>
      <c r="F54" s="362"/>
      <c r="G54" s="363"/>
      <c r="H54" s="362"/>
      <c r="I54" s="362"/>
      <c r="J54" s="362"/>
      <c r="K54" s="363"/>
      <c r="L54" s="137" t="s">
        <v>74</v>
      </c>
    </row>
    <row r="55" spans="1:12" ht="15.75" customHeight="1" x14ac:dyDescent="0.15">
      <c r="A55" s="360"/>
      <c r="B55" s="359"/>
      <c r="C55" s="361"/>
      <c r="D55" s="362"/>
      <c r="E55" s="362"/>
      <c r="F55" s="362"/>
      <c r="G55" s="363"/>
      <c r="H55" s="362"/>
      <c r="I55" s="362"/>
      <c r="J55" s="362"/>
      <c r="K55" s="363"/>
      <c r="L55" s="137"/>
    </row>
    <row r="56" spans="1:12" ht="39.950000000000003" customHeight="1" x14ac:dyDescent="0.15">
      <c r="A56" s="364" t="s">
        <v>26</v>
      </c>
      <c r="B56" s="365"/>
      <c r="C56" s="368" t="s">
        <v>145</v>
      </c>
      <c r="D56" s="368"/>
      <c r="E56" s="369"/>
      <c r="F56" s="409" t="s">
        <v>55</v>
      </c>
      <c r="G56" s="409"/>
      <c r="H56" s="400" t="s">
        <v>107</v>
      </c>
      <c r="I56" s="401"/>
      <c r="J56" s="401"/>
      <c r="K56" s="402"/>
      <c r="L56" s="9" t="s">
        <v>76</v>
      </c>
    </row>
    <row r="57" spans="1:12" ht="17.25" customHeight="1" thickBot="1" x14ac:dyDescent="0.2">
      <c r="A57" s="366"/>
      <c r="B57" s="367"/>
      <c r="C57" s="370"/>
      <c r="D57" s="370"/>
      <c r="E57" s="371"/>
      <c r="F57" s="367"/>
      <c r="G57" s="367"/>
      <c r="H57" s="403"/>
      <c r="I57" s="370"/>
      <c r="J57" s="370"/>
      <c r="K57" s="371"/>
      <c r="L57" s="10"/>
    </row>
    <row r="59" spans="1:12" ht="30" customHeight="1" x14ac:dyDescent="0.15">
      <c r="A59" s="56" t="s">
        <v>94</v>
      </c>
    </row>
  </sheetData>
  <mergeCells count="142">
    <mergeCell ref="H56:K56"/>
    <mergeCell ref="H57:K57"/>
    <mergeCell ref="N1:S1"/>
    <mergeCell ref="L2:L5"/>
    <mergeCell ref="F3:H3"/>
    <mergeCell ref="I3:K3"/>
    <mergeCell ref="F4:F5"/>
    <mergeCell ref="G4:H4"/>
    <mergeCell ref="I4:I5"/>
    <mergeCell ref="J4:K4"/>
    <mergeCell ref="F17:H17"/>
    <mergeCell ref="I17:K17"/>
    <mergeCell ref="L17:L18"/>
    <mergeCell ref="L44:L45"/>
    <mergeCell ref="F56:G56"/>
    <mergeCell ref="F57:G57"/>
    <mergeCell ref="F19:H19"/>
    <mergeCell ref="I19:K19"/>
    <mergeCell ref="L19:L20"/>
    <mergeCell ref="I22:K22"/>
    <mergeCell ref="L22:L23"/>
    <mergeCell ref="A2:A5"/>
    <mergeCell ref="B2:B5"/>
    <mergeCell ref="C2:C5"/>
    <mergeCell ref="D2:D5"/>
    <mergeCell ref="E2:E5"/>
    <mergeCell ref="F2:H2"/>
    <mergeCell ref="I2:K2"/>
    <mergeCell ref="A6:A27"/>
    <mergeCell ref="C6:C9"/>
    <mergeCell ref="D6:D7"/>
    <mergeCell ref="E6:E7"/>
    <mergeCell ref="F6:H6"/>
    <mergeCell ref="C10:E10"/>
    <mergeCell ref="C11:C14"/>
    <mergeCell ref="D11:D12"/>
    <mergeCell ref="E11:E12"/>
    <mergeCell ref="F11:H11"/>
    <mergeCell ref="B16:E16"/>
    <mergeCell ref="C17:C20"/>
    <mergeCell ref="D17:D18"/>
    <mergeCell ref="E17:E18"/>
    <mergeCell ref="C21:E21"/>
    <mergeCell ref="C22:C25"/>
    <mergeCell ref="D22:D23"/>
    <mergeCell ref="B6:B15"/>
    <mergeCell ref="D24:D25"/>
    <mergeCell ref="E24:E25"/>
    <mergeCell ref="B17:B26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C15:E15"/>
    <mergeCell ref="F24:H24"/>
    <mergeCell ref="I24:K24"/>
    <mergeCell ref="L24:L25"/>
    <mergeCell ref="D19:D20"/>
    <mergeCell ref="E19:E20"/>
    <mergeCell ref="C26:E26"/>
    <mergeCell ref="F28:H28"/>
    <mergeCell ref="I28:K28"/>
    <mergeCell ref="L28:L29"/>
    <mergeCell ref="E22:E23"/>
    <mergeCell ref="F22:H22"/>
    <mergeCell ref="D30:D31"/>
    <mergeCell ref="E30:E31"/>
    <mergeCell ref="F30:H30"/>
    <mergeCell ref="I30:K30"/>
    <mergeCell ref="L30:L31"/>
    <mergeCell ref="B27:E27"/>
    <mergeCell ref="C28:C31"/>
    <mergeCell ref="D28:D29"/>
    <mergeCell ref="E28:E29"/>
    <mergeCell ref="B28:B37"/>
    <mergeCell ref="C32:E32"/>
    <mergeCell ref="C33:C36"/>
    <mergeCell ref="D33:D34"/>
    <mergeCell ref="E33:E34"/>
    <mergeCell ref="F33:H33"/>
    <mergeCell ref="I33:K33"/>
    <mergeCell ref="L33:L34"/>
    <mergeCell ref="D35:D36"/>
    <mergeCell ref="E35:E36"/>
    <mergeCell ref="F35:H35"/>
    <mergeCell ref="I35:K35"/>
    <mergeCell ref="L35:L36"/>
    <mergeCell ref="C37:E37"/>
    <mergeCell ref="B38:E38"/>
    <mergeCell ref="C39:C42"/>
    <mergeCell ref="D39:D40"/>
    <mergeCell ref="E39:E40"/>
    <mergeCell ref="C43:E43"/>
    <mergeCell ref="C44:C47"/>
    <mergeCell ref="D44:D45"/>
    <mergeCell ref="E44:E45"/>
    <mergeCell ref="B39:B48"/>
    <mergeCell ref="F41:H41"/>
    <mergeCell ref="I41:K41"/>
    <mergeCell ref="L41:L42"/>
    <mergeCell ref="C48:E48"/>
    <mergeCell ref="F44:H44"/>
    <mergeCell ref="I44:K44"/>
    <mergeCell ref="D46:D47"/>
    <mergeCell ref="E46:E47"/>
    <mergeCell ref="F46:H46"/>
    <mergeCell ref="I46:K46"/>
    <mergeCell ref="L46:L47"/>
    <mergeCell ref="U1:AA1"/>
    <mergeCell ref="H1:K1"/>
    <mergeCell ref="A54:B55"/>
    <mergeCell ref="C54:G54"/>
    <mergeCell ref="H54:K54"/>
    <mergeCell ref="C55:G55"/>
    <mergeCell ref="H55:K55"/>
    <mergeCell ref="A56:B57"/>
    <mergeCell ref="C56:E56"/>
    <mergeCell ref="C57:E57"/>
    <mergeCell ref="B49:E49"/>
    <mergeCell ref="A50:E50"/>
    <mergeCell ref="A51:L51"/>
    <mergeCell ref="A52:B53"/>
    <mergeCell ref="C52:G52"/>
    <mergeCell ref="H52:K52"/>
    <mergeCell ref="C53:G53"/>
    <mergeCell ref="H53:K53"/>
    <mergeCell ref="A28:A49"/>
    <mergeCell ref="F39:H39"/>
    <mergeCell ref="I39:K39"/>
    <mergeCell ref="L39:L40"/>
    <mergeCell ref="D41:D42"/>
    <mergeCell ref="E41:E42"/>
  </mergeCells>
  <phoneticPr fontId="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&amp;C&amp;"돋움,굵게"&amp;16 2023~2024학년도 신구교과목대비표(2년제)</oddHeader>
  </headerFooter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view="pageBreakPreview" zoomScale="75" zoomScaleNormal="100" zoomScaleSheetLayoutView="75" workbookViewId="0">
      <selection activeCell="D7" sqref="D7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37.109375" style="1" customWidth="1"/>
    <col min="5" max="5" width="14.21875" style="162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351" t="s">
        <v>249</v>
      </c>
      <c r="B1" s="351"/>
      <c r="C1" s="351"/>
      <c r="D1" s="351"/>
      <c r="E1" s="351"/>
      <c r="F1" s="410" t="s">
        <v>248</v>
      </c>
      <c r="G1" s="410"/>
      <c r="H1" s="410"/>
      <c r="I1" s="410"/>
      <c r="J1" s="410"/>
      <c r="K1" s="410"/>
      <c r="L1" s="410"/>
      <c r="M1" s="410"/>
      <c r="N1" s="410"/>
      <c r="O1" s="411" t="s">
        <v>125</v>
      </c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</row>
    <row r="2" spans="1:26" ht="16.5" customHeight="1" x14ac:dyDescent="0.15">
      <c r="A2" s="324" t="s">
        <v>0</v>
      </c>
      <c r="B2" s="325"/>
      <c r="C2" s="325" t="s">
        <v>12</v>
      </c>
      <c r="D2" s="325" t="s">
        <v>45</v>
      </c>
      <c r="E2" s="412" t="s">
        <v>48</v>
      </c>
      <c r="F2" s="324" t="s">
        <v>1</v>
      </c>
      <c r="G2" s="325"/>
      <c r="H2" s="325"/>
      <c r="I2" s="325"/>
      <c r="J2" s="325"/>
      <c r="K2" s="343"/>
      <c r="L2" s="324" t="s">
        <v>2</v>
      </c>
      <c r="M2" s="345"/>
      <c r="N2" s="325"/>
      <c r="O2" s="325"/>
      <c r="P2" s="325"/>
      <c r="Q2" s="343"/>
      <c r="R2" s="344" t="s">
        <v>53</v>
      </c>
      <c r="S2" s="345"/>
      <c r="T2" s="325"/>
      <c r="U2" s="325"/>
      <c r="V2" s="325"/>
      <c r="W2" s="346"/>
      <c r="X2" s="324" t="s">
        <v>3</v>
      </c>
      <c r="Y2" s="325"/>
      <c r="Z2" s="343"/>
    </row>
    <row r="3" spans="1:26" ht="16.5" customHeight="1" x14ac:dyDescent="0.15">
      <c r="A3" s="326"/>
      <c r="B3" s="327"/>
      <c r="C3" s="327"/>
      <c r="D3" s="327"/>
      <c r="E3" s="413"/>
      <c r="F3" s="326" t="s">
        <v>4</v>
      </c>
      <c r="G3" s="327"/>
      <c r="H3" s="327"/>
      <c r="I3" s="327" t="s">
        <v>5</v>
      </c>
      <c r="J3" s="327"/>
      <c r="K3" s="347"/>
      <c r="L3" s="326" t="s">
        <v>4</v>
      </c>
      <c r="M3" s="349"/>
      <c r="N3" s="327"/>
      <c r="O3" s="327" t="s">
        <v>5</v>
      </c>
      <c r="P3" s="327"/>
      <c r="Q3" s="347"/>
      <c r="R3" s="348" t="s">
        <v>4</v>
      </c>
      <c r="S3" s="349"/>
      <c r="T3" s="327"/>
      <c r="U3" s="327" t="s">
        <v>5</v>
      </c>
      <c r="V3" s="327"/>
      <c r="W3" s="350"/>
      <c r="X3" s="326"/>
      <c r="Y3" s="327"/>
      <c r="Z3" s="347"/>
    </row>
    <row r="4" spans="1:26" ht="16.5" customHeight="1" x14ac:dyDescent="0.15">
      <c r="A4" s="326"/>
      <c r="B4" s="327"/>
      <c r="C4" s="327"/>
      <c r="D4" s="327"/>
      <c r="E4" s="414"/>
      <c r="F4" s="64" t="s">
        <v>6</v>
      </c>
      <c r="G4" s="60" t="s">
        <v>7</v>
      </c>
      <c r="H4" s="60" t="s">
        <v>8</v>
      </c>
      <c r="I4" s="60" t="s">
        <v>6</v>
      </c>
      <c r="J4" s="60" t="s">
        <v>7</v>
      </c>
      <c r="K4" s="63" t="s">
        <v>8</v>
      </c>
      <c r="L4" s="73" t="s">
        <v>6</v>
      </c>
      <c r="M4" s="71" t="s">
        <v>7</v>
      </c>
      <c r="N4" s="71" t="s">
        <v>8</v>
      </c>
      <c r="O4" s="71" t="s">
        <v>6</v>
      </c>
      <c r="P4" s="71" t="s">
        <v>7</v>
      </c>
      <c r="Q4" s="81" t="s">
        <v>8</v>
      </c>
      <c r="R4" s="62" t="s">
        <v>6</v>
      </c>
      <c r="S4" s="60" t="s">
        <v>7</v>
      </c>
      <c r="T4" s="60" t="s">
        <v>8</v>
      </c>
      <c r="U4" s="60" t="s">
        <v>6</v>
      </c>
      <c r="V4" s="60" t="s">
        <v>7</v>
      </c>
      <c r="W4" s="86" t="s">
        <v>8</v>
      </c>
      <c r="X4" s="64" t="s">
        <v>6</v>
      </c>
      <c r="Y4" s="60" t="s">
        <v>7</v>
      </c>
      <c r="Z4" s="63" t="s">
        <v>8</v>
      </c>
    </row>
    <row r="5" spans="1:26" ht="30" customHeight="1" x14ac:dyDescent="0.15">
      <c r="A5" s="321" t="s">
        <v>37</v>
      </c>
      <c r="B5" s="333" t="s">
        <v>89</v>
      </c>
      <c r="C5" s="61"/>
      <c r="D5" s="271" t="s">
        <v>152</v>
      </c>
      <c r="E5" s="155" t="s">
        <v>85</v>
      </c>
      <c r="F5" s="132">
        <v>1</v>
      </c>
      <c r="G5" s="131">
        <v>1</v>
      </c>
      <c r="H5" s="131">
        <v>0</v>
      </c>
      <c r="I5" s="131"/>
      <c r="J5" s="131"/>
      <c r="K5" s="133"/>
      <c r="L5" s="135"/>
      <c r="M5" s="131"/>
      <c r="N5" s="131"/>
      <c r="O5" s="163"/>
      <c r="P5" s="164"/>
      <c r="Q5" s="166"/>
      <c r="R5" s="135"/>
      <c r="S5" s="131"/>
      <c r="T5" s="131"/>
      <c r="U5" s="163"/>
      <c r="V5" s="164"/>
      <c r="W5" s="165"/>
      <c r="X5" s="65">
        <f>SUM(F5,I5,L5,O5,R5,U5)</f>
        <v>1</v>
      </c>
      <c r="Y5" s="66">
        <f>SUM(G5,J5,M5,P5,S5,V5)</f>
        <v>1</v>
      </c>
      <c r="Z5" s="19">
        <f>SUM(H5,K5,N5,Q5,T5,W5)</f>
        <v>0</v>
      </c>
    </row>
    <row r="6" spans="1:26" ht="30" customHeight="1" x14ac:dyDescent="0.15">
      <c r="A6" s="321"/>
      <c r="B6" s="334"/>
      <c r="C6" s="151"/>
      <c r="D6" s="272" t="s">
        <v>160</v>
      </c>
      <c r="E6" s="156" t="s">
        <v>95</v>
      </c>
      <c r="F6" s="132">
        <v>1</v>
      </c>
      <c r="G6" s="131">
        <v>0</v>
      </c>
      <c r="H6" s="131">
        <v>1</v>
      </c>
      <c r="I6" s="131"/>
      <c r="J6" s="131"/>
      <c r="K6" s="133"/>
      <c r="L6" s="135"/>
      <c r="M6" s="131"/>
      <c r="N6" s="131"/>
      <c r="O6" s="163"/>
      <c r="P6" s="164"/>
      <c r="Q6" s="166"/>
      <c r="R6" s="135"/>
      <c r="S6" s="131"/>
      <c r="T6" s="131"/>
      <c r="U6" s="163"/>
      <c r="V6" s="164"/>
      <c r="W6" s="165"/>
      <c r="X6" s="265">
        <f t="shared" ref="X6:X12" si="0">SUM(F6,I6,L6,O6,R6,U6)</f>
        <v>1</v>
      </c>
      <c r="Y6" s="270">
        <f t="shared" ref="Y6:Y12" si="1">SUM(G6,J6,M6,P6,S6,V6)</f>
        <v>0</v>
      </c>
      <c r="Z6" s="19">
        <f t="shared" ref="Z6:Z12" si="2">SUM(H6,K6,N6,Q6,T6,W6)</f>
        <v>1</v>
      </c>
    </row>
    <row r="7" spans="1:26" ht="30" customHeight="1" x14ac:dyDescent="0.15">
      <c r="A7" s="321"/>
      <c r="B7" s="334"/>
      <c r="C7" s="151"/>
      <c r="D7" s="272" t="s">
        <v>153</v>
      </c>
      <c r="E7" s="156" t="s">
        <v>95</v>
      </c>
      <c r="F7" s="132"/>
      <c r="G7" s="131"/>
      <c r="H7" s="131"/>
      <c r="I7" s="131">
        <v>1</v>
      </c>
      <c r="J7" s="131">
        <v>0</v>
      </c>
      <c r="K7" s="133">
        <v>1</v>
      </c>
      <c r="L7" s="135"/>
      <c r="M7" s="131"/>
      <c r="N7" s="131"/>
      <c r="O7" s="163"/>
      <c r="P7" s="164"/>
      <c r="Q7" s="166"/>
      <c r="R7" s="135"/>
      <c r="S7" s="131"/>
      <c r="T7" s="131"/>
      <c r="U7" s="163"/>
      <c r="V7" s="164"/>
      <c r="W7" s="165"/>
      <c r="X7" s="265">
        <f t="shared" si="0"/>
        <v>1</v>
      </c>
      <c r="Y7" s="270">
        <f t="shared" si="1"/>
        <v>0</v>
      </c>
      <c r="Z7" s="19">
        <f t="shared" si="2"/>
        <v>1</v>
      </c>
    </row>
    <row r="8" spans="1:26" ht="30" customHeight="1" thickBot="1" x14ac:dyDescent="0.2">
      <c r="A8" s="321"/>
      <c r="B8" s="417" t="s">
        <v>88</v>
      </c>
      <c r="C8" s="85"/>
      <c r="D8" s="152" t="s">
        <v>250</v>
      </c>
      <c r="E8" s="156" t="s">
        <v>126</v>
      </c>
      <c r="F8" s="249"/>
      <c r="G8" s="250"/>
      <c r="H8" s="250"/>
      <c r="I8" s="250">
        <v>2</v>
      </c>
      <c r="J8" s="250">
        <v>2</v>
      </c>
      <c r="K8" s="251">
        <v>0</v>
      </c>
      <c r="L8" s="252"/>
      <c r="M8" s="250"/>
      <c r="N8" s="250"/>
      <c r="O8" s="250"/>
      <c r="P8" s="250"/>
      <c r="Q8" s="255"/>
      <c r="R8" s="252"/>
      <c r="S8" s="250"/>
      <c r="T8" s="250"/>
      <c r="U8" s="250"/>
      <c r="V8" s="250"/>
      <c r="W8" s="253"/>
      <c r="X8" s="265">
        <f t="shared" si="0"/>
        <v>2</v>
      </c>
      <c r="Y8" s="270">
        <f t="shared" si="1"/>
        <v>2</v>
      </c>
      <c r="Z8" s="19">
        <f t="shared" si="2"/>
        <v>0</v>
      </c>
    </row>
    <row r="9" spans="1:26" ht="30" customHeight="1" x14ac:dyDescent="0.15">
      <c r="A9" s="321"/>
      <c r="B9" s="340"/>
      <c r="C9" s="184"/>
      <c r="D9" s="235" t="s">
        <v>146</v>
      </c>
      <c r="E9" s="170" t="s">
        <v>90</v>
      </c>
      <c r="F9" s="256">
        <v>2</v>
      </c>
      <c r="G9" s="257">
        <v>2</v>
      </c>
      <c r="H9" s="257">
        <v>0</v>
      </c>
      <c r="I9" s="257"/>
      <c r="J9" s="257"/>
      <c r="K9" s="258"/>
      <c r="L9" s="259"/>
      <c r="M9" s="257"/>
      <c r="N9" s="257"/>
      <c r="O9" s="260"/>
      <c r="P9" s="260"/>
      <c r="Q9" s="261"/>
      <c r="R9" s="262"/>
      <c r="S9" s="260"/>
      <c r="T9" s="260"/>
      <c r="U9" s="260"/>
      <c r="V9" s="260"/>
      <c r="W9" s="263"/>
      <c r="X9" s="265">
        <f t="shared" si="0"/>
        <v>2</v>
      </c>
      <c r="Y9" s="270">
        <f t="shared" si="1"/>
        <v>2</v>
      </c>
      <c r="Z9" s="19">
        <f t="shared" si="2"/>
        <v>0</v>
      </c>
    </row>
    <row r="10" spans="1:26" ht="30" customHeight="1" x14ac:dyDescent="0.15">
      <c r="A10" s="321"/>
      <c r="B10" s="340"/>
      <c r="C10" s="234"/>
      <c r="D10" s="237" t="s">
        <v>146</v>
      </c>
      <c r="E10" s="159" t="s">
        <v>80</v>
      </c>
      <c r="F10" s="256"/>
      <c r="G10" s="257"/>
      <c r="H10" s="257"/>
      <c r="I10" s="257">
        <v>2</v>
      </c>
      <c r="J10" s="257">
        <v>2</v>
      </c>
      <c r="K10" s="258">
        <v>0</v>
      </c>
      <c r="L10" s="259"/>
      <c r="M10" s="257"/>
      <c r="N10" s="257"/>
      <c r="O10" s="260"/>
      <c r="P10" s="260"/>
      <c r="Q10" s="261"/>
      <c r="R10" s="262"/>
      <c r="S10" s="260"/>
      <c r="T10" s="260"/>
      <c r="U10" s="260"/>
      <c r="V10" s="260"/>
      <c r="W10" s="263"/>
      <c r="X10" s="265">
        <f t="shared" si="0"/>
        <v>2</v>
      </c>
      <c r="Y10" s="270">
        <f t="shared" si="1"/>
        <v>2</v>
      </c>
      <c r="Z10" s="19">
        <f t="shared" si="2"/>
        <v>0</v>
      </c>
    </row>
    <row r="11" spans="1:26" ht="30" customHeight="1" x14ac:dyDescent="0.15">
      <c r="A11" s="321"/>
      <c r="B11" s="340"/>
      <c r="C11" s="146"/>
      <c r="D11" s="237" t="s">
        <v>146</v>
      </c>
      <c r="E11" s="159" t="s">
        <v>80</v>
      </c>
      <c r="F11" s="256"/>
      <c r="G11" s="257"/>
      <c r="H11" s="257"/>
      <c r="I11" s="257"/>
      <c r="J11" s="257"/>
      <c r="K11" s="258"/>
      <c r="L11" s="259">
        <v>2</v>
      </c>
      <c r="M11" s="257">
        <v>2</v>
      </c>
      <c r="N11" s="257">
        <v>0</v>
      </c>
      <c r="O11" s="260"/>
      <c r="P11" s="260"/>
      <c r="Q11" s="261"/>
      <c r="R11" s="262"/>
      <c r="S11" s="260"/>
      <c r="T11" s="260"/>
      <c r="U11" s="260"/>
      <c r="V11" s="260"/>
      <c r="W11" s="263"/>
      <c r="X11" s="265">
        <f t="shared" si="0"/>
        <v>2</v>
      </c>
      <c r="Y11" s="270">
        <f t="shared" si="1"/>
        <v>2</v>
      </c>
      <c r="Z11" s="19">
        <f t="shared" si="2"/>
        <v>0</v>
      </c>
    </row>
    <row r="12" spans="1:26" ht="30" customHeight="1" thickBot="1" x14ac:dyDescent="0.2">
      <c r="A12" s="321"/>
      <c r="B12" s="341"/>
      <c r="C12" s="147"/>
      <c r="D12" s="236" t="s">
        <v>146</v>
      </c>
      <c r="E12" s="157" t="s">
        <v>80</v>
      </c>
      <c r="F12" s="256"/>
      <c r="G12" s="257"/>
      <c r="H12" s="257"/>
      <c r="I12" s="257"/>
      <c r="J12" s="257"/>
      <c r="K12" s="258"/>
      <c r="L12" s="259"/>
      <c r="M12" s="257"/>
      <c r="N12" s="257"/>
      <c r="O12" s="257">
        <v>2</v>
      </c>
      <c r="P12" s="257">
        <v>2</v>
      </c>
      <c r="Q12" s="258">
        <v>0</v>
      </c>
      <c r="R12" s="262"/>
      <c r="S12" s="260"/>
      <c r="T12" s="260"/>
      <c r="U12" s="260"/>
      <c r="V12" s="260"/>
      <c r="W12" s="263"/>
      <c r="X12" s="265">
        <f t="shared" si="0"/>
        <v>2</v>
      </c>
      <c r="Y12" s="270">
        <f t="shared" si="1"/>
        <v>2</v>
      </c>
      <c r="Z12" s="19">
        <f t="shared" si="2"/>
        <v>0</v>
      </c>
    </row>
    <row r="13" spans="1:26" ht="30" customHeight="1" thickBot="1" x14ac:dyDescent="0.2">
      <c r="A13" s="323"/>
      <c r="B13" s="68" t="s">
        <v>38</v>
      </c>
      <c r="C13" s="141"/>
      <c r="D13" s="141"/>
      <c r="E13" s="183"/>
      <c r="F13" s="67">
        <f t="shared" ref="F13:Z13" si="3">SUM(F5:F12)</f>
        <v>4</v>
      </c>
      <c r="G13" s="68">
        <f t="shared" si="3"/>
        <v>3</v>
      </c>
      <c r="H13" s="68">
        <f t="shared" si="3"/>
        <v>1</v>
      </c>
      <c r="I13" s="68">
        <f t="shared" si="3"/>
        <v>5</v>
      </c>
      <c r="J13" s="68">
        <f t="shared" si="3"/>
        <v>4</v>
      </c>
      <c r="K13" s="24">
        <f t="shared" si="3"/>
        <v>1</v>
      </c>
      <c r="L13" s="75">
        <f t="shared" si="3"/>
        <v>2</v>
      </c>
      <c r="M13" s="76">
        <f t="shared" si="3"/>
        <v>2</v>
      </c>
      <c r="N13" s="76">
        <f t="shared" si="3"/>
        <v>0</v>
      </c>
      <c r="O13" s="76">
        <f t="shared" si="3"/>
        <v>2</v>
      </c>
      <c r="P13" s="76">
        <f t="shared" si="3"/>
        <v>2</v>
      </c>
      <c r="Q13" s="24">
        <f t="shared" si="3"/>
        <v>0</v>
      </c>
      <c r="R13" s="23">
        <f t="shared" si="3"/>
        <v>0</v>
      </c>
      <c r="S13" s="68">
        <f t="shared" si="3"/>
        <v>0</v>
      </c>
      <c r="T13" s="68">
        <f t="shared" si="3"/>
        <v>0</v>
      </c>
      <c r="U13" s="68">
        <f t="shared" si="3"/>
        <v>0</v>
      </c>
      <c r="V13" s="68">
        <f t="shared" si="3"/>
        <v>0</v>
      </c>
      <c r="W13" s="88">
        <f t="shared" si="3"/>
        <v>0</v>
      </c>
      <c r="X13" s="97">
        <f>SUM(X5:X12)</f>
        <v>13</v>
      </c>
      <c r="Y13" s="88">
        <f>SUM(Y5:Y12)</f>
        <v>11</v>
      </c>
      <c r="Z13" s="24">
        <f t="shared" si="3"/>
        <v>2</v>
      </c>
    </row>
    <row r="14" spans="1:26" ht="30" customHeight="1" x14ac:dyDescent="0.15">
      <c r="A14" s="336" t="s">
        <v>96</v>
      </c>
      <c r="B14" s="332" t="s">
        <v>9</v>
      </c>
      <c r="C14" s="69"/>
      <c r="D14" s="273" t="s">
        <v>154</v>
      </c>
      <c r="E14" s="274" t="s">
        <v>82</v>
      </c>
      <c r="F14" s="121"/>
      <c r="G14" s="122"/>
      <c r="H14" s="123"/>
      <c r="I14" s="123"/>
      <c r="J14" s="122"/>
      <c r="K14" s="124"/>
      <c r="L14" s="58"/>
      <c r="M14" s="53"/>
      <c r="N14" s="53"/>
      <c r="O14" s="54">
        <v>3</v>
      </c>
      <c r="P14" s="54">
        <v>0</v>
      </c>
      <c r="Q14" s="134">
        <v>3</v>
      </c>
      <c r="R14" s="58"/>
      <c r="S14" s="53"/>
      <c r="T14" s="53"/>
      <c r="U14" s="54"/>
      <c r="V14" s="54"/>
      <c r="W14" s="90"/>
      <c r="X14" s="319">
        <f t="shared" ref="X14:X39" si="4">SUM(F14,I14,L14,O14,R14,U14)</f>
        <v>3</v>
      </c>
      <c r="Y14" s="29">
        <f t="shared" ref="Y14:Y39" si="5">SUM(G14,J14,M14,P14,S14,V14)</f>
        <v>0</v>
      </c>
      <c r="Z14" s="30">
        <f t="shared" ref="Z14:Z39" si="6">SUM(H14,K14,N14,Q14,T14,W14)</f>
        <v>3</v>
      </c>
    </row>
    <row r="15" spans="1:26" ht="30" customHeight="1" x14ac:dyDescent="0.15">
      <c r="A15" s="337"/>
      <c r="B15" s="416"/>
      <c r="C15" s="66"/>
      <c r="D15" s="273" t="s">
        <v>218</v>
      </c>
      <c r="E15" s="304" t="s">
        <v>104</v>
      </c>
      <c r="F15" s="52"/>
      <c r="G15" s="53"/>
      <c r="H15" s="54"/>
      <c r="I15" s="54"/>
      <c r="J15" s="53"/>
      <c r="K15" s="59"/>
      <c r="L15" s="58"/>
      <c r="M15" s="53"/>
      <c r="N15" s="53"/>
      <c r="O15" s="58">
        <v>1</v>
      </c>
      <c r="P15" s="53">
        <v>1</v>
      </c>
      <c r="Q15" s="59">
        <v>0</v>
      </c>
      <c r="R15" s="38"/>
      <c r="S15" s="37"/>
      <c r="T15" s="37"/>
      <c r="U15" s="34"/>
      <c r="V15" s="34"/>
      <c r="W15" s="89"/>
      <c r="X15" s="315">
        <f t="shared" si="4"/>
        <v>1</v>
      </c>
      <c r="Y15" s="318">
        <f t="shared" si="5"/>
        <v>1</v>
      </c>
      <c r="Z15" s="19">
        <f t="shared" si="6"/>
        <v>0</v>
      </c>
    </row>
    <row r="16" spans="1:26" ht="30" customHeight="1" x14ac:dyDescent="0.15">
      <c r="A16" s="337"/>
      <c r="B16" s="335" t="s">
        <v>68</v>
      </c>
      <c r="C16" s="66"/>
      <c r="D16" s="305" t="s">
        <v>176</v>
      </c>
      <c r="E16" s="306" t="s">
        <v>177</v>
      </c>
      <c r="F16" s="39">
        <v>3</v>
      </c>
      <c r="G16" s="37">
        <v>0</v>
      </c>
      <c r="H16" s="34">
        <v>3</v>
      </c>
      <c r="I16" s="34"/>
      <c r="J16" s="37"/>
      <c r="K16" s="47"/>
      <c r="L16" s="38"/>
      <c r="M16" s="37"/>
      <c r="N16" s="37"/>
      <c r="O16" s="37"/>
      <c r="P16" s="37"/>
      <c r="Q16" s="47"/>
      <c r="R16" s="144"/>
      <c r="S16" s="142"/>
      <c r="T16" s="142"/>
      <c r="U16" s="14"/>
      <c r="V16" s="14"/>
      <c r="W16" s="87"/>
      <c r="X16" s="315">
        <f t="shared" si="4"/>
        <v>3</v>
      </c>
      <c r="Y16" s="318">
        <f t="shared" si="5"/>
        <v>0</v>
      </c>
      <c r="Z16" s="19">
        <f t="shared" si="6"/>
        <v>3</v>
      </c>
    </row>
    <row r="17" spans="1:26" ht="30" customHeight="1" x14ac:dyDescent="0.15">
      <c r="A17" s="337"/>
      <c r="B17" s="331"/>
      <c r="C17" s="173"/>
      <c r="D17" s="305" t="s">
        <v>178</v>
      </c>
      <c r="E17" s="307" t="s">
        <v>177</v>
      </c>
      <c r="F17" s="39">
        <v>3</v>
      </c>
      <c r="G17" s="37">
        <v>0</v>
      </c>
      <c r="H17" s="34">
        <v>3</v>
      </c>
      <c r="I17" s="34"/>
      <c r="J17" s="37"/>
      <c r="K17" s="47"/>
      <c r="L17" s="38"/>
      <c r="M17" s="37"/>
      <c r="N17" s="37"/>
      <c r="O17" s="34"/>
      <c r="P17" s="34"/>
      <c r="Q17" s="36"/>
      <c r="R17" s="144"/>
      <c r="S17" s="142"/>
      <c r="T17" s="142"/>
      <c r="U17" s="14"/>
      <c r="V17" s="14"/>
      <c r="W17" s="87"/>
      <c r="X17" s="315">
        <f t="shared" si="4"/>
        <v>3</v>
      </c>
      <c r="Y17" s="318">
        <f t="shared" si="5"/>
        <v>0</v>
      </c>
      <c r="Z17" s="19">
        <f t="shared" si="6"/>
        <v>3</v>
      </c>
    </row>
    <row r="18" spans="1:26" ht="30" customHeight="1" x14ac:dyDescent="0.15">
      <c r="A18" s="337"/>
      <c r="B18" s="331"/>
      <c r="C18" s="173"/>
      <c r="D18" s="280" t="s">
        <v>179</v>
      </c>
      <c r="E18" s="308" t="s">
        <v>180</v>
      </c>
      <c r="F18" s="15">
        <v>3</v>
      </c>
      <c r="G18" s="14">
        <v>0</v>
      </c>
      <c r="H18" s="14">
        <v>3</v>
      </c>
      <c r="I18" s="14"/>
      <c r="J18" s="14"/>
      <c r="K18" s="20"/>
      <c r="L18" s="18"/>
      <c r="M18" s="14"/>
      <c r="N18" s="14"/>
      <c r="O18" s="142"/>
      <c r="P18" s="142"/>
      <c r="Q18" s="313"/>
      <c r="R18" s="144"/>
      <c r="S18" s="142"/>
      <c r="T18" s="142"/>
      <c r="U18" s="14"/>
      <c r="V18" s="14"/>
      <c r="W18" s="87"/>
      <c r="X18" s="315">
        <f t="shared" si="4"/>
        <v>3</v>
      </c>
      <c r="Y18" s="318">
        <f t="shared" si="5"/>
        <v>0</v>
      </c>
      <c r="Z18" s="19">
        <f t="shared" si="6"/>
        <v>3</v>
      </c>
    </row>
    <row r="19" spans="1:26" ht="30" customHeight="1" x14ac:dyDescent="0.15">
      <c r="A19" s="337"/>
      <c r="B19" s="331"/>
      <c r="C19" s="173"/>
      <c r="D19" s="275" t="s">
        <v>181</v>
      </c>
      <c r="E19" s="307" t="s">
        <v>177</v>
      </c>
      <c r="F19" s="15">
        <v>3</v>
      </c>
      <c r="G19" s="14">
        <v>0</v>
      </c>
      <c r="H19" s="14">
        <v>3</v>
      </c>
      <c r="I19" s="14"/>
      <c r="J19" s="14"/>
      <c r="K19" s="20"/>
      <c r="L19" s="18"/>
      <c r="M19" s="14"/>
      <c r="N19" s="14"/>
      <c r="O19" s="142"/>
      <c r="P19" s="142"/>
      <c r="Q19" s="313"/>
      <c r="R19" s="144"/>
      <c r="S19" s="142"/>
      <c r="T19" s="142"/>
      <c r="U19" s="14"/>
      <c r="V19" s="14"/>
      <c r="W19" s="87"/>
      <c r="X19" s="315">
        <f t="shared" si="4"/>
        <v>3</v>
      </c>
      <c r="Y19" s="318">
        <f t="shared" si="5"/>
        <v>0</v>
      </c>
      <c r="Z19" s="19">
        <f t="shared" si="6"/>
        <v>3</v>
      </c>
    </row>
    <row r="20" spans="1:26" ht="30" customHeight="1" x14ac:dyDescent="0.15">
      <c r="A20" s="337"/>
      <c r="B20" s="331"/>
      <c r="C20" s="173"/>
      <c r="D20" s="280" t="s">
        <v>253</v>
      </c>
      <c r="E20" s="308" t="s">
        <v>177</v>
      </c>
      <c r="F20" s="15">
        <v>2</v>
      </c>
      <c r="G20" s="14">
        <v>1</v>
      </c>
      <c r="H20" s="14">
        <v>1</v>
      </c>
      <c r="I20" s="14"/>
      <c r="J20" s="14"/>
      <c r="K20" s="20"/>
      <c r="L20" s="18"/>
      <c r="M20" s="14"/>
      <c r="N20" s="14"/>
      <c r="O20" s="142"/>
      <c r="P20" s="142"/>
      <c r="Q20" s="313"/>
      <c r="R20" s="144"/>
      <c r="S20" s="142"/>
      <c r="T20" s="142"/>
      <c r="U20" s="14"/>
      <c r="V20" s="14"/>
      <c r="W20" s="87"/>
      <c r="X20" s="315">
        <f t="shared" si="4"/>
        <v>2</v>
      </c>
      <c r="Y20" s="318">
        <f t="shared" si="5"/>
        <v>1</v>
      </c>
      <c r="Z20" s="19">
        <f t="shared" si="6"/>
        <v>1</v>
      </c>
    </row>
    <row r="21" spans="1:26" ht="30" customHeight="1" x14ac:dyDescent="0.15">
      <c r="A21" s="337"/>
      <c r="B21" s="331"/>
      <c r="C21" s="173"/>
      <c r="D21" s="280" t="s">
        <v>215</v>
      </c>
      <c r="E21" s="307" t="s">
        <v>177</v>
      </c>
      <c r="F21" s="15">
        <v>2</v>
      </c>
      <c r="G21" s="14">
        <v>2</v>
      </c>
      <c r="H21" s="14">
        <v>0</v>
      </c>
      <c r="I21" s="14"/>
      <c r="J21" s="14"/>
      <c r="K21" s="20"/>
      <c r="L21" s="18"/>
      <c r="M21" s="14"/>
      <c r="N21" s="14"/>
      <c r="O21" s="142"/>
      <c r="P21" s="142"/>
      <c r="Q21" s="313"/>
      <c r="R21" s="144"/>
      <c r="S21" s="142"/>
      <c r="T21" s="142"/>
      <c r="U21" s="14"/>
      <c r="V21" s="14"/>
      <c r="W21" s="87"/>
      <c r="X21" s="315">
        <f t="shared" si="4"/>
        <v>2</v>
      </c>
      <c r="Y21" s="318">
        <f t="shared" si="5"/>
        <v>2</v>
      </c>
      <c r="Z21" s="19">
        <f t="shared" si="6"/>
        <v>0</v>
      </c>
    </row>
    <row r="22" spans="1:26" ht="30" customHeight="1" x14ac:dyDescent="0.15">
      <c r="A22" s="337"/>
      <c r="B22" s="331"/>
      <c r="C22" s="173"/>
      <c r="D22" s="280" t="s">
        <v>182</v>
      </c>
      <c r="E22" s="308" t="s">
        <v>155</v>
      </c>
      <c r="F22" s="15"/>
      <c r="G22" s="14"/>
      <c r="H22" s="14"/>
      <c r="I22" s="14">
        <v>3</v>
      </c>
      <c r="J22" s="14">
        <v>0</v>
      </c>
      <c r="K22" s="20">
        <v>3</v>
      </c>
      <c r="L22" s="18"/>
      <c r="M22" s="14"/>
      <c r="N22" s="14"/>
      <c r="O22" s="142"/>
      <c r="P22" s="142"/>
      <c r="Q22" s="313"/>
      <c r="R22" s="144"/>
      <c r="S22" s="142"/>
      <c r="T22" s="142"/>
      <c r="U22" s="14"/>
      <c r="V22" s="14"/>
      <c r="W22" s="87"/>
      <c r="X22" s="315">
        <f t="shared" si="4"/>
        <v>3</v>
      </c>
      <c r="Y22" s="318">
        <f t="shared" si="5"/>
        <v>0</v>
      </c>
      <c r="Z22" s="19">
        <f t="shared" si="6"/>
        <v>3</v>
      </c>
    </row>
    <row r="23" spans="1:26" ht="30" customHeight="1" x14ac:dyDescent="0.15">
      <c r="A23" s="337"/>
      <c r="B23" s="331"/>
      <c r="C23" s="173"/>
      <c r="D23" s="280" t="s">
        <v>193</v>
      </c>
      <c r="E23" s="307" t="s">
        <v>177</v>
      </c>
      <c r="F23" s="15"/>
      <c r="G23" s="14"/>
      <c r="H23" s="14"/>
      <c r="I23" s="14">
        <v>3</v>
      </c>
      <c r="J23" s="14">
        <v>0</v>
      </c>
      <c r="K23" s="20">
        <v>3</v>
      </c>
      <c r="L23" s="18"/>
      <c r="M23" s="14"/>
      <c r="N23" s="14"/>
      <c r="O23" s="142"/>
      <c r="P23" s="142"/>
      <c r="Q23" s="313"/>
      <c r="R23" s="144"/>
      <c r="S23" s="142"/>
      <c r="T23" s="142"/>
      <c r="U23" s="14"/>
      <c r="V23" s="14"/>
      <c r="W23" s="87"/>
      <c r="X23" s="315">
        <f t="shared" si="4"/>
        <v>3</v>
      </c>
      <c r="Y23" s="318">
        <f t="shared" si="5"/>
        <v>0</v>
      </c>
      <c r="Z23" s="19">
        <f t="shared" si="6"/>
        <v>3</v>
      </c>
    </row>
    <row r="24" spans="1:26" ht="30" customHeight="1" x14ac:dyDescent="0.15">
      <c r="A24" s="337"/>
      <c r="B24" s="331"/>
      <c r="C24" s="173"/>
      <c r="D24" s="280" t="s">
        <v>194</v>
      </c>
      <c r="E24" s="308"/>
      <c r="F24" s="15"/>
      <c r="G24" s="14"/>
      <c r="H24" s="14"/>
      <c r="I24" s="14">
        <v>3</v>
      </c>
      <c r="J24" s="14">
        <v>0</v>
      </c>
      <c r="K24" s="20">
        <v>3</v>
      </c>
      <c r="L24" s="18"/>
      <c r="M24" s="14"/>
      <c r="N24" s="14"/>
      <c r="O24" s="142"/>
      <c r="P24" s="142"/>
      <c r="Q24" s="313"/>
      <c r="R24" s="144"/>
      <c r="S24" s="142"/>
      <c r="T24" s="142"/>
      <c r="U24" s="14"/>
      <c r="V24" s="14"/>
      <c r="W24" s="87"/>
      <c r="X24" s="315">
        <f t="shared" si="4"/>
        <v>3</v>
      </c>
      <c r="Y24" s="318">
        <f t="shared" si="5"/>
        <v>0</v>
      </c>
      <c r="Z24" s="19">
        <f t="shared" si="6"/>
        <v>3</v>
      </c>
    </row>
    <row r="25" spans="1:26" ht="30" customHeight="1" x14ac:dyDescent="0.15">
      <c r="A25" s="337"/>
      <c r="B25" s="331"/>
      <c r="C25" s="173"/>
      <c r="D25" s="280" t="s">
        <v>183</v>
      </c>
      <c r="E25" s="307" t="s">
        <v>155</v>
      </c>
      <c r="F25" s="15"/>
      <c r="G25" s="14"/>
      <c r="H25" s="14"/>
      <c r="I25" s="14">
        <v>3</v>
      </c>
      <c r="J25" s="14">
        <v>0</v>
      </c>
      <c r="K25" s="20">
        <v>3</v>
      </c>
      <c r="L25" s="18"/>
      <c r="M25" s="14"/>
      <c r="N25" s="14"/>
      <c r="O25" s="142"/>
      <c r="P25" s="142"/>
      <c r="Q25" s="313"/>
      <c r="R25" s="144"/>
      <c r="S25" s="142"/>
      <c r="T25" s="142"/>
      <c r="U25" s="14"/>
      <c r="V25" s="14"/>
      <c r="W25" s="87"/>
      <c r="X25" s="315">
        <f t="shared" si="4"/>
        <v>3</v>
      </c>
      <c r="Y25" s="318">
        <f t="shared" si="5"/>
        <v>0</v>
      </c>
      <c r="Z25" s="19">
        <f t="shared" si="6"/>
        <v>3</v>
      </c>
    </row>
    <row r="26" spans="1:26" ht="30" customHeight="1" x14ac:dyDescent="0.15">
      <c r="A26" s="337"/>
      <c r="B26" s="331"/>
      <c r="C26" s="173"/>
      <c r="D26" s="280" t="s">
        <v>254</v>
      </c>
      <c r="E26" s="308" t="s">
        <v>177</v>
      </c>
      <c r="F26" s="15"/>
      <c r="G26" s="14"/>
      <c r="H26" s="14"/>
      <c r="I26" s="14">
        <v>3</v>
      </c>
      <c r="J26" s="14">
        <v>0</v>
      </c>
      <c r="K26" s="20">
        <v>3</v>
      </c>
      <c r="L26" s="18"/>
      <c r="M26" s="14"/>
      <c r="N26" s="14"/>
      <c r="O26" s="142"/>
      <c r="P26" s="142"/>
      <c r="Q26" s="313"/>
      <c r="R26" s="144"/>
      <c r="S26" s="142"/>
      <c r="T26" s="142"/>
      <c r="U26" s="14"/>
      <c r="V26" s="14"/>
      <c r="W26" s="87"/>
      <c r="X26" s="315">
        <f t="shared" si="4"/>
        <v>3</v>
      </c>
      <c r="Y26" s="318">
        <f t="shared" si="5"/>
        <v>0</v>
      </c>
      <c r="Z26" s="19">
        <f t="shared" si="6"/>
        <v>3</v>
      </c>
    </row>
    <row r="27" spans="1:26" ht="30" customHeight="1" x14ac:dyDescent="0.15">
      <c r="A27" s="337"/>
      <c r="B27" s="331"/>
      <c r="C27" s="173"/>
      <c r="D27" s="275" t="s">
        <v>184</v>
      </c>
      <c r="E27" s="307"/>
      <c r="F27" s="15"/>
      <c r="G27" s="14"/>
      <c r="H27" s="14"/>
      <c r="I27" s="14">
        <v>3</v>
      </c>
      <c r="J27" s="14">
        <v>0</v>
      </c>
      <c r="K27" s="20">
        <v>0</v>
      </c>
      <c r="L27" s="18"/>
      <c r="M27" s="14"/>
      <c r="N27" s="14"/>
      <c r="O27" s="142"/>
      <c r="P27" s="142"/>
      <c r="Q27" s="313"/>
      <c r="R27" s="144"/>
      <c r="S27" s="142"/>
      <c r="T27" s="142"/>
      <c r="U27" s="14"/>
      <c r="V27" s="14"/>
      <c r="W27" s="87"/>
      <c r="X27" s="315">
        <f t="shared" si="4"/>
        <v>3</v>
      </c>
      <c r="Y27" s="318">
        <f t="shared" si="5"/>
        <v>0</v>
      </c>
      <c r="Z27" s="19">
        <f t="shared" si="6"/>
        <v>0</v>
      </c>
    </row>
    <row r="28" spans="1:26" ht="30" customHeight="1" x14ac:dyDescent="0.15">
      <c r="A28" s="337"/>
      <c r="B28" s="331"/>
      <c r="C28" s="173"/>
      <c r="D28" s="280" t="s">
        <v>191</v>
      </c>
      <c r="E28" s="307" t="s">
        <v>177</v>
      </c>
      <c r="F28" s="15"/>
      <c r="G28" s="14"/>
      <c r="H28" s="14"/>
      <c r="I28" s="14"/>
      <c r="J28" s="14"/>
      <c r="K28" s="20"/>
      <c r="L28" s="18">
        <v>3</v>
      </c>
      <c r="M28" s="14">
        <v>0</v>
      </c>
      <c r="N28" s="14">
        <v>3</v>
      </c>
      <c r="O28" s="142"/>
      <c r="P28" s="142"/>
      <c r="Q28" s="313"/>
      <c r="R28" s="144"/>
      <c r="S28" s="142"/>
      <c r="T28" s="142"/>
      <c r="U28" s="14"/>
      <c r="V28" s="14"/>
      <c r="W28" s="87"/>
      <c r="X28" s="315">
        <f t="shared" si="4"/>
        <v>3</v>
      </c>
      <c r="Y28" s="318">
        <f t="shared" si="5"/>
        <v>0</v>
      </c>
      <c r="Z28" s="19">
        <f t="shared" si="6"/>
        <v>3</v>
      </c>
    </row>
    <row r="29" spans="1:26" ht="30" customHeight="1" x14ac:dyDescent="0.15">
      <c r="A29" s="337"/>
      <c r="B29" s="331"/>
      <c r="C29" s="173"/>
      <c r="D29" s="280" t="s">
        <v>195</v>
      </c>
      <c r="E29" s="308" t="s">
        <v>177</v>
      </c>
      <c r="F29" s="15"/>
      <c r="G29" s="14"/>
      <c r="H29" s="14"/>
      <c r="I29" s="14"/>
      <c r="J29" s="14"/>
      <c r="K29" s="20"/>
      <c r="L29" s="18">
        <v>3</v>
      </c>
      <c r="M29" s="14">
        <v>0</v>
      </c>
      <c r="N29" s="14">
        <v>3</v>
      </c>
      <c r="O29" s="142"/>
      <c r="P29" s="142"/>
      <c r="Q29" s="313"/>
      <c r="R29" s="144"/>
      <c r="S29" s="142"/>
      <c r="T29" s="142"/>
      <c r="U29" s="14"/>
      <c r="V29" s="14"/>
      <c r="W29" s="87"/>
      <c r="X29" s="315">
        <f t="shared" si="4"/>
        <v>3</v>
      </c>
      <c r="Y29" s="318">
        <f t="shared" si="5"/>
        <v>0</v>
      </c>
      <c r="Z29" s="19">
        <f t="shared" si="6"/>
        <v>3</v>
      </c>
    </row>
    <row r="30" spans="1:26" ht="30" customHeight="1" x14ac:dyDescent="0.15">
      <c r="A30" s="337"/>
      <c r="B30" s="331"/>
      <c r="C30" s="173"/>
      <c r="D30" s="280" t="s">
        <v>185</v>
      </c>
      <c r="E30" s="307" t="s">
        <v>177</v>
      </c>
      <c r="F30" s="15"/>
      <c r="G30" s="14"/>
      <c r="H30" s="14"/>
      <c r="I30" s="14"/>
      <c r="J30" s="14"/>
      <c r="K30" s="20"/>
      <c r="L30" s="18">
        <v>3</v>
      </c>
      <c r="M30" s="14">
        <v>0</v>
      </c>
      <c r="N30" s="14">
        <v>3</v>
      </c>
      <c r="O30" s="142"/>
      <c r="P30" s="142"/>
      <c r="Q30" s="313"/>
      <c r="R30" s="144"/>
      <c r="S30" s="142"/>
      <c r="T30" s="142"/>
      <c r="U30" s="14"/>
      <c r="V30" s="14"/>
      <c r="W30" s="87"/>
      <c r="X30" s="315">
        <f t="shared" si="4"/>
        <v>3</v>
      </c>
      <c r="Y30" s="318">
        <f t="shared" si="5"/>
        <v>0</v>
      </c>
      <c r="Z30" s="19">
        <f t="shared" si="6"/>
        <v>3</v>
      </c>
    </row>
    <row r="31" spans="1:26" ht="30" customHeight="1" x14ac:dyDescent="0.15">
      <c r="A31" s="337"/>
      <c r="B31" s="331"/>
      <c r="C31" s="173"/>
      <c r="D31" s="280" t="s">
        <v>255</v>
      </c>
      <c r="E31" s="307" t="s">
        <v>177</v>
      </c>
      <c r="F31" s="15"/>
      <c r="G31" s="14"/>
      <c r="H31" s="14"/>
      <c r="I31" s="14"/>
      <c r="J31" s="14"/>
      <c r="K31" s="20"/>
      <c r="L31" s="18">
        <v>3</v>
      </c>
      <c r="M31" s="14">
        <v>0</v>
      </c>
      <c r="N31" s="14">
        <v>3</v>
      </c>
      <c r="O31" s="142"/>
      <c r="P31" s="142"/>
      <c r="Q31" s="313"/>
      <c r="R31" s="144"/>
      <c r="S31" s="142"/>
      <c r="T31" s="142"/>
      <c r="U31" s="14"/>
      <c r="V31" s="14"/>
      <c r="W31" s="87"/>
      <c r="X31" s="315">
        <f t="shared" si="4"/>
        <v>3</v>
      </c>
      <c r="Y31" s="318">
        <f t="shared" si="5"/>
        <v>0</v>
      </c>
      <c r="Z31" s="19">
        <f t="shared" si="6"/>
        <v>3</v>
      </c>
    </row>
    <row r="32" spans="1:26" ht="30" customHeight="1" x14ac:dyDescent="0.15">
      <c r="A32" s="337"/>
      <c r="B32" s="331"/>
      <c r="C32" s="173"/>
      <c r="D32" s="275" t="s">
        <v>190</v>
      </c>
      <c r="E32" s="308" t="s">
        <v>186</v>
      </c>
      <c r="F32" s="15"/>
      <c r="G32" s="14"/>
      <c r="H32" s="14"/>
      <c r="I32" s="14"/>
      <c r="J32" s="14"/>
      <c r="K32" s="20"/>
      <c r="L32" s="18">
        <v>2</v>
      </c>
      <c r="M32" s="14">
        <v>2</v>
      </c>
      <c r="N32" s="14">
        <v>0</v>
      </c>
      <c r="O32" s="142"/>
      <c r="P32" s="142"/>
      <c r="Q32" s="313"/>
      <c r="R32" s="144"/>
      <c r="S32" s="142"/>
      <c r="T32" s="142"/>
      <c r="U32" s="14"/>
      <c r="V32" s="14"/>
      <c r="W32" s="87"/>
      <c r="X32" s="315">
        <f t="shared" si="4"/>
        <v>2</v>
      </c>
      <c r="Y32" s="318">
        <f t="shared" si="5"/>
        <v>2</v>
      </c>
      <c r="Z32" s="19">
        <f t="shared" si="6"/>
        <v>0</v>
      </c>
    </row>
    <row r="33" spans="1:26" ht="30" customHeight="1" x14ac:dyDescent="0.15">
      <c r="A33" s="337"/>
      <c r="B33" s="331"/>
      <c r="C33" s="173"/>
      <c r="D33" s="280" t="s">
        <v>187</v>
      </c>
      <c r="E33" s="307" t="s">
        <v>177</v>
      </c>
      <c r="F33" s="15"/>
      <c r="G33" s="14"/>
      <c r="H33" s="14"/>
      <c r="I33" s="14"/>
      <c r="J33" s="14"/>
      <c r="K33" s="20"/>
      <c r="L33" s="18">
        <v>2</v>
      </c>
      <c r="M33" s="14">
        <v>1</v>
      </c>
      <c r="N33" s="14">
        <v>1</v>
      </c>
      <c r="O33" s="142"/>
      <c r="P33" s="142"/>
      <c r="Q33" s="313"/>
      <c r="R33" s="144"/>
      <c r="S33" s="142"/>
      <c r="T33" s="142"/>
      <c r="U33" s="14"/>
      <c r="V33" s="14"/>
      <c r="W33" s="87"/>
      <c r="X33" s="315">
        <f t="shared" si="4"/>
        <v>2</v>
      </c>
      <c r="Y33" s="318">
        <f t="shared" si="5"/>
        <v>1</v>
      </c>
      <c r="Z33" s="19">
        <f t="shared" si="6"/>
        <v>1</v>
      </c>
    </row>
    <row r="34" spans="1:26" ht="30" customHeight="1" x14ac:dyDescent="0.15">
      <c r="A34" s="337"/>
      <c r="B34" s="331"/>
      <c r="C34" s="173"/>
      <c r="D34" s="280" t="s">
        <v>188</v>
      </c>
      <c r="E34" s="307" t="s">
        <v>51</v>
      </c>
      <c r="F34" s="15"/>
      <c r="G34" s="14"/>
      <c r="H34" s="14"/>
      <c r="I34" s="14"/>
      <c r="J34" s="14"/>
      <c r="K34" s="20"/>
      <c r="L34" s="18">
        <v>1</v>
      </c>
      <c r="M34" s="14">
        <v>1</v>
      </c>
      <c r="N34" s="14">
        <v>0</v>
      </c>
      <c r="O34" s="142"/>
      <c r="P34" s="142"/>
      <c r="Q34" s="313"/>
      <c r="R34" s="144"/>
      <c r="S34" s="142"/>
      <c r="T34" s="142"/>
      <c r="U34" s="14"/>
      <c r="V34" s="14"/>
      <c r="W34" s="87"/>
      <c r="X34" s="315">
        <f t="shared" si="4"/>
        <v>1</v>
      </c>
      <c r="Y34" s="318">
        <f t="shared" si="5"/>
        <v>1</v>
      </c>
      <c r="Z34" s="19">
        <f t="shared" si="6"/>
        <v>0</v>
      </c>
    </row>
    <row r="35" spans="1:26" ht="30" customHeight="1" x14ac:dyDescent="0.15">
      <c r="A35" s="337"/>
      <c r="B35" s="331"/>
      <c r="C35" s="173"/>
      <c r="D35" s="275" t="s">
        <v>156</v>
      </c>
      <c r="E35" s="308" t="s">
        <v>155</v>
      </c>
      <c r="F35" s="15"/>
      <c r="G35" s="14"/>
      <c r="H35" s="14"/>
      <c r="I35" s="14"/>
      <c r="J35" s="14"/>
      <c r="K35" s="20"/>
      <c r="L35" s="18">
        <v>3</v>
      </c>
      <c r="M35" s="14">
        <v>0</v>
      </c>
      <c r="N35" s="14">
        <v>0</v>
      </c>
      <c r="O35" s="142"/>
      <c r="P35" s="142"/>
      <c r="Q35" s="313"/>
      <c r="R35" s="144"/>
      <c r="S35" s="142"/>
      <c r="T35" s="142"/>
      <c r="U35" s="14"/>
      <c r="V35" s="14"/>
      <c r="W35" s="87"/>
      <c r="X35" s="315">
        <f t="shared" si="4"/>
        <v>3</v>
      </c>
      <c r="Y35" s="318">
        <f t="shared" si="5"/>
        <v>0</v>
      </c>
      <c r="Z35" s="19">
        <f t="shared" si="6"/>
        <v>0</v>
      </c>
    </row>
    <row r="36" spans="1:26" ht="30" customHeight="1" x14ac:dyDescent="0.15">
      <c r="A36" s="337"/>
      <c r="B36" s="331"/>
      <c r="C36" s="48"/>
      <c r="D36" s="309" t="s">
        <v>196</v>
      </c>
      <c r="E36" s="307" t="s">
        <v>177</v>
      </c>
      <c r="F36" s="15"/>
      <c r="G36" s="14"/>
      <c r="H36" s="14"/>
      <c r="I36" s="14"/>
      <c r="J36" s="14"/>
      <c r="K36" s="20"/>
      <c r="L36" s="18"/>
      <c r="M36" s="14"/>
      <c r="N36" s="14"/>
      <c r="O36" s="14">
        <v>3</v>
      </c>
      <c r="P36" s="14">
        <v>0</v>
      </c>
      <c r="Q36" s="20">
        <v>3</v>
      </c>
      <c r="R36" s="38"/>
      <c r="S36" s="37"/>
      <c r="T36" s="37"/>
      <c r="U36" s="37"/>
      <c r="V36" s="37"/>
      <c r="W36" s="89"/>
      <c r="X36" s="315">
        <f t="shared" si="4"/>
        <v>3</v>
      </c>
      <c r="Y36" s="318">
        <f t="shared" si="5"/>
        <v>0</v>
      </c>
      <c r="Z36" s="19">
        <f t="shared" si="6"/>
        <v>3</v>
      </c>
    </row>
    <row r="37" spans="1:26" ht="30" customHeight="1" x14ac:dyDescent="0.15">
      <c r="A37" s="337"/>
      <c r="B37" s="331"/>
      <c r="C37" s="48"/>
      <c r="D37" s="275" t="s">
        <v>256</v>
      </c>
      <c r="E37" s="310"/>
      <c r="F37" s="15"/>
      <c r="G37" s="14"/>
      <c r="H37" s="14"/>
      <c r="I37" s="18"/>
      <c r="J37" s="14"/>
      <c r="K37" s="20"/>
      <c r="L37" s="18"/>
      <c r="M37" s="14"/>
      <c r="N37" s="14"/>
      <c r="O37" s="14">
        <v>2</v>
      </c>
      <c r="P37" s="14">
        <v>1</v>
      </c>
      <c r="Q37" s="20">
        <v>1</v>
      </c>
      <c r="R37" s="38"/>
      <c r="S37" s="37"/>
      <c r="T37" s="37"/>
      <c r="U37" s="34"/>
      <c r="V37" s="34"/>
      <c r="W37" s="89"/>
      <c r="X37" s="315">
        <f t="shared" si="4"/>
        <v>2</v>
      </c>
      <c r="Y37" s="318">
        <f t="shared" si="5"/>
        <v>1</v>
      </c>
      <c r="Z37" s="19">
        <f t="shared" si="6"/>
        <v>1</v>
      </c>
    </row>
    <row r="38" spans="1:26" ht="30" customHeight="1" x14ac:dyDescent="0.15">
      <c r="A38" s="337"/>
      <c r="B38" s="331"/>
      <c r="C38" s="48"/>
      <c r="D38" s="275" t="s">
        <v>192</v>
      </c>
      <c r="E38" s="311"/>
      <c r="F38" s="35"/>
      <c r="G38" s="34"/>
      <c r="H38" s="34"/>
      <c r="I38" s="38"/>
      <c r="J38" s="37"/>
      <c r="K38" s="47"/>
      <c r="L38" s="38"/>
      <c r="M38" s="37"/>
      <c r="N38" s="37"/>
      <c r="O38" s="37">
        <v>3</v>
      </c>
      <c r="P38" s="37">
        <v>0</v>
      </c>
      <c r="Q38" s="36">
        <v>3</v>
      </c>
      <c r="R38" s="38"/>
      <c r="S38" s="37"/>
      <c r="T38" s="37"/>
      <c r="U38" s="34"/>
      <c r="V38" s="34"/>
      <c r="W38" s="89"/>
      <c r="X38" s="315">
        <v>3</v>
      </c>
      <c r="Y38" s="318">
        <v>0</v>
      </c>
      <c r="Z38" s="19">
        <v>3</v>
      </c>
    </row>
    <row r="39" spans="1:26" ht="30" customHeight="1" x14ac:dyDescent="0.15">
      <c r="A39" s="337"/>
      <c r="B39" s="331"/>
      <c r="C39" s="48"/>
      <c r="D39" s="280" t="s">
        <v>199</v>
      </c>
      <c r="E39" s="311" t="s">
        <v>186</v>
      </c>
      <c r="F39" s="35"/>
      <c r="G39" s="34"/>
      <c r="H39" s="34"/>
      <c r="I39" s="38"/>
      <c r="J39" s="37"/>
      <c r="K39" s="47"/>
      <c r="L39" s="38"/>
      <c r="M39" s="37"/>
      <c r="N39" s="37"/>
      <c r="O39" s="37">
        <v>3</v>
      </c>
      <c r="P39" s="37">
        <v>0</v>
      </c>
      <c r="Q39" s="36">
        <v>3</v>
      </c>
      <c r="R39" s="38"/>
      <c r="S39" s="37"/>
      <c r="T39" s="37"/>
      <c r="U39" s="34"/>
      <c r="V39" s="34"/>
      <c r="W39" s="89"/>
      <c r="X39" s="315">
        <f t="shared" si="4"/>
        <v>3</v>
      </c>
      <c r="Y39" s="318">
        <f t="shared" si="5"/>
        <v>0</v>
      </c>
      <c r="Z39" s="19">
        <f t="shared" si="6"/>
        <v>3</v>
      </c>
    </row>
    <row r="40" spans="1:26" ht="30" customHeight="1" x14ac:dyDescent="0.15">
      <c r="A40" s="337"/>
      <c r="B40" s="331"/>
      <c r="C40" s="48"/>
      <c r="D40" s="275" t="s">
        <v>189</v>
      </c>
      <c r="E40" s="312"/>
      <c r="F40" s="35"/>
      <c r="G40" s="37"/>
      <c r="H40" s="37"/>
      <c r="I40" s="38"/>
      <c r="J40" s="37"/>
      <c r="K40" s="47"/>
      <c r="L40" s="38"/>
      <c r="M40" s="37"/>
      <c r="N40" s="37"/>
      <c r="O40" s="37">
        <v>3</v>
      </c>
      <c r="P40" s="37">
        <v>0</v>
      </c>
      <c r="Q40" s="36">
        <v>3</v>
      </c>
      <c r="R40" s="38"/>
      <c r="S40" s="37"/>
      <c r="T40" s="37"/>
      <c r="U40" s="34"/>
      <c r="V40" s="34"/>
      <c r="W40" s="89"/>
      <c r="X40" s="315">
        <v>3</v>
      </c>
      <c r="Y40" s="318">
        <v>0</v>
      </c>
      <c r="Z40" s="19">
        <v>3</v>
      </c>
    </row>
    <row r="41" spans="1:26" ht="30" customHeight="1" x14ac:dyDescent="0.15">
      <c r="A41" s="337"/>
      <c r="B41" s="331"/>
      <c r="C41" s="48"/>
      <c r="D41" s="280" t="s">
        <v>197</v>
      </c>
      <c r="E41" s="284"/>
      <c r="F41" s="282"/>
      <c r="G41" s="278"/>
      <c r="H41" s="277"/>
      <c r="I41" s="277"/>
      <c r="J41" s="278"/>
      <c r="K41" s="279"/>
      <c r="L41" s="282"/>
      <c r="M41" s="278"/>
      <c r="N41" s="278"/>
      <c r="O41" s="276"/>
      <c r="P41" s="276"/>
      <c r="Q41" s="281"/>
      <c r="R41" s="38">
        <v>3</v>
      </c>
      <c r="S41" s="37">
        <v>3</v>
      </c>
      <c r="T41" s="37">
        <v>0</v>
      </c>
      <c r="U41" s="34"/>
      <c r="V41" s="34"/>
      <c r="W41" s="89"/>
      <c r="X41" s="285">
        <v>3</v>
      </c>
      <c r="Y41" s="283">
        <v>3</v>
      </c>
      <c r="Z41" s="19">
        <v>0</v>
      </c>
    </row>
    <row r="42" spans="1:26" ht="30" customHeight="1" x14ac:dyDescent="0.15">
      <c r="A42" s="337"/>
      <c r="B42" s="331"/>
      <c r="C42" s="48"/>
      <c r="D42" s="280" t="s">
        <v>198</v>
      </c>
      <c r="E42" s="284"/>
      <c r="F42" s="282"/>
      <c r="G42" s="278"/>
      <c r="H42" s="277"/>
      <c r="I42" s="277"/>
      <c r="J42" s="278"/>
      <c r="K42" s="279"/>
      <c r="L42" s="282"/>
      <c r="M42" s="278"/>
      <c r="N42" s="278"/>
      <c r="O42" s="276"/>
      <c r="P42" s="276"/>
      <c r="Q42" s="281"/>
      <c r="R42" s="38">
        <v>3</v>
      </c>
      <c r="S42" s="37">
        <v>3</v>
      </c>
      <c r="T42" s="37">
        <v>0</v>
      </c>
      <c r="U42" s="34"/>
      <c r="V42" s="34"/>
      <c r="W42" s="89"/>
      <c r="X42" s="285">
        <v>3</v>
      </c>
      <c r="Y42" s="283">
        <v>3</v>
      </c>
      <c r="Z42" s="19">
        <v>0</v>
      </c>
    </row>
    <row r="43" spans="1:26" ht="30" customHeight="1" x14ac:dyDescent="0.15">
      <c r="A43" s="337"/>
      <c r="B43" s="331"/>
      <c r="C43" s="48"/>
      <c r="D43" s="280" t="s">
        <v>200</v>
      </c>
      <c r="E43" s="284"/>
      <c r="F43" s="282"/>
      <c r="G43" s="278"/>
      <c r="H43" s="277"/>
      <c r="I43" s="277"/>
      <c r="J43" s="278"/>
      <c r="K43" s="279"/>
      <c r="L43" s="282"/>
      <c r="M43" s="278"/>
      <c r="N43" s="278"/>
      <c r="O43" s="276"/>
      <c r="P43" s="276"/>
      <c r="Q43" s="281"/>
      <c r="R43" s="38">
        <v>3</v>
      </c>
      <c r="S43" s="37">
        <v>0</v>
      </c>
      <c r="T43" s="37">
        <v>3</v>
      </c>
      <c r="U43" s="34"/>
      <c r="V43" s="34"/>
      <c r="W43" s="89"/>
      <c r="X43" s="285">
        <v>3</v>
      </c>
      <c r="Y43" s="283">
        <v>0</v>
      </c>
      <c r="Z43" s="19">
        <v>3</v>
      </c>
    </row>
    <row r="44" spans="1:26" ht="30" customHeight="1" x14ac:dyDescent="0.15">
      <c r="A44" s="337"/>
      <c r="B44" s="331"/>
      <c r="C44" s="48"/>
      <c r="D44" s="280" t="s">
        <v>201</v>
      </c>
      <c r="E44" s="284"/>
      <c r="F44" s="282"/>
      <c r="G44" s="278"/>
      <c r="H44" s="277"/>
      <c r="I44" s="277"/>
      <c r="J44" s="278"/>
      <c r="K44" s="279"/>
      <c r="L44" s="282"/>
      <c r="M44" s="278"/>
      <c r="N44" s="278"/>
      <c r="O44" s="276"/>
      <c r="P44" s="276"/>
      <c r="Q44" s="281"/>
      <c r="R44" s="38">
        <v>3</v>
      </c>
      <c r="S44" s="37">
        <v>0</v>
      </c>
      <c r="T44" s="37">
        <v>3</v>
      </c>
      <c r="U44" s="34"/>
      <c r="V44" s="34"/>
      <c r="W44" s="89"/>
      <c r="X44" s="285">
        <v>3</v>
      </c>
      <c r="Y44" s="283">
        <v>0</v>
      </c>
      <c r="Z44" s="19">
        <v>3</v>
      </c>
    </row>
    <row r="45" spans="1:26" ht="30" customHeight="1" x14ac:dyDescent="0.15">
      <c r="A45" s="337"/>
      <c r="B45" s="331"/>
      <c r="C45" s="48"/>
      <c r="D45" s="280" t="s">
        <v>206</v>
      </c>
      <c r="E45" s="284"/>
      <c r="F45" s="282"/>
      <c r="G45" s="278"/>
      <c r="H45" s="277"/>
      <c r="I45" s="277"/>
      <c r="J45" s="278"/>
      <c r="K45" s="279"/>
      <c r="L45" s="282"/>
      <c r="M45" s="278"/>
      <c r="N45" s="278"/>
      <c r="O45" s="276"/>
      <c r="P45" s="276"/>
      <c r="Q45" s="281"/>
      <c r="R45" s="38">
        <v>3</v>
      </c>
      <c r="S45" s="37">
        <v>0</v>
      </c>
      <c r="T45" s="37">
        <v>3</v>
      </c>
      <c r="U45" s="34"/>
      <c r="V45" s="34"/>
      <c r="W45" s="89"/>
      <c r="X45" s="285">
        <v>3</v>
      </c>
      <c r="Y45" s="283">
        <v>0</v>
      </c>
      <c r="Z45" s="19">
        <v>3</v>
      </c>
    </row>
    <row r="46" spans="1:26" ht="30" customHeight="1" x14ac:dyDescent="0.15">
      <c r="A46" s="337"/>
      <c r="B46" s="331"/>
      <c r="C46" s="48"/>
      <c r="D46" s="280" t="s">
        <v>203</v>
      </c>
      <c r="E46" s="284"/>
      <c r="F46" s="282"/>
      <c r="G46" s="278"/>
      <c r="H46" s="277"/>
      <c r="I46" s="277"/>
      <c r="J46" s="278"/>
      <c r="K46" s="279"/>
      <c r="L46" s="282"/>
      <c r="M46" s="278"/>
      <c r="N46" s="278"/>
      <c r="O46" s="276"/>
      <c r="P46" s="276"/>
      <c r="Q46" s="281"/>
      <c r="R46" s="38">
        <v>3</v>
      </c>
      <c r="S46" s="37">
        <v>0</v>
      </c>
      <c r="T46" s="37">
        <v>3</v>
      </c>
      <c r="U46" s="34"/>
      <c r="V46" s="34"/>
      <c r="W46" s="89"/>
      <c r="X46" s="285">
        <v>3</v>
      </c>
      <c r="Y46" s="283">
        <v>0</v>
      </c>
      <c r="Z46" s="19">
        <v>3</v>
      </c>
    </row>
    <row r="47" spans="1:26" ht="30" customHeight="1" x14ac:dyDescent="0.15">
      <c r="A47" s="337"/>
      <c r="B47" s="331"/>
      <c r="C47" s="48"/>
      <c r="D47" s="280" t="s">
        <v>204</v>
      </c>
      <c r="E47" s="284"/>
      <c r="F47" s="282"/>
      <c r="G47" s="278"/>
      <c r="H47" s="277"/>
      <c r="I47" s="277"/>
      <c r="J47" s="278"/>
      <c r="K47" s="279"/>
      <c r="L47" s="282"/>
      <c r="M47" s="278"/>
      <c r="N47" s="278"/>
      <c r="O47" s="276"/>
      <c r="P47" s="276"/>
      <c r="Q47" s="281"/>
      <c r="R47" s="38"/>
      <c r="S47" s="37"/>
      <c r="T47" s="37"/>
      <c r="U47" s="34">
        <v>3</v>
      </c>
      <c r="V47" s="34">
        <v>1</v>
      </c>
      <c r="W47" s="89">
        <v>2</v>
      </c>
      <c r="X47" s="285">
        <v>3</v>
      </c>
      <c r="Y47" s="283">
        <v>1</v>
      </c>
      <c r="Z47" s="19">
        <v>2</v>
      </c>
    </row>
    <row r="48" spans="1:26" ht="30" customHeight="1" x14ac:dyDescent="0.15">
      <c r="A48" s="337"/>
      <c r="B48" s="331"/>
      <c r="C48" s="48"/>
      <c r="D48" s="280" t="s">
        <v>205</v>
      </c>
      <c r="E48" s="284"/>
      <c r="F48" s="282"/>
      <c r="G48" s="278"/>
      <c r="H48" s="277"/>
      <c r="I48" s="277"/>
      <c r="J48" s="278"/>
      <c r="K48" s="279"/>
      <c r="L48" s="282"/>
      <c r="M48" s="278"/>
      <c r="N48" s="278"/>
      <c r="O48" s="276"/>
      <c r="P48" s="276"/>
      <c r="Q48" s="281"/>
      <c r="R48" s="38"/>
      <c r="S48" s="37"/>
      <c r="T48" s="37"/>
      <c r="U48" s="34">
        <v>3</v>
      </c>
      <c r="V48" s="34">
        <v>1</v>
      </c>
      <c r="W48" s="89">
        <v>2</v>
      </c>
      <c r="X48" s="285">
        <v>3</v>
      </c>
      <c r="Y48" s="283">
        <v>1</v>
      </c>
      <c r="Z48" s="19">
        <v>2</v>
      </c>
    </row>
    <row r="49" spans="1:26" ht="30" customHeight="1" x14ac:dyDescent="0.15">
      <c r="A49" s="337"/>
      <c r="B49" s="331"/>
      <c r="C49" s="48"/>
      <c r="D49" s="280" t="s">
        <v>202</v>
      </c>
      <c r="E49" s="280"/>
      <c r="F49" s="282"/>
      <c r="G49" s="278"/>
      <c r="H49" s="277"/>
      <c r="I49" s="277"/>
      <c r="J49" s="278"/>
      <c r="K49" s="279"/>
      <c r="L49" s="282"/>
      <c r="M49" s="278"/>
      <c r="N49" s="278"/>
      <c r="O49" s="276"/>
      <c r="P49" s="276"/>
      <c r="Q49" s="281"/>
      <c r="R49" s="38"/>
      <c r="S49" s="37"/>
      <c r="T49" s="37"/>
      <c r="U49" s="34">
        <v>3</v>
      </c>
      <c r="V49" s="34">
        <v>0</v>
      </c>
      <c r="W49" s="89">
        <v>3</v>
      </c>
      <c r="X49" s="285">
        <v>3</v>
      </c>
      <c r="Y49" s="283">
        <v>0</v>
      </c>
      <c r="Z49" s="19">
        <v>3</v>
      </c>
    </row>
    <row r="50" spans="1:26" ht="30" customHeight="1" x14ac:dyDescent="0.15">
      <c r="A50" s="337"/>
      <c r="B50" s="331"/>
      <c r="C50" s="48"/>
      <c r="D50" s="280" t="s">
        <v>207</v>
      </c>
      <c r="E50" s="284"/>
      <c r="F50" s="282"/>
      <c r="G50" s="278"/>
      <c r="H50" s="277"/>
      <c r="I50" s="277"/>
      <c r="J50" s="278"/>
      <c r="K50" s="279"/>
      <c r="L50" s="282"/>
      <c r="M50" s="278"/>
      <c r="N50" s="278"/>
      <c r="O50" s="276"/>
      <c r="P50" s="276"/>
      <c r="Q50" s="281"/>
      <c r="R50" s="38"/>
      <c r="S50" s="37"/>
      <c r="T50" s="37"/>
      <c r="U50" s="34">
        <v>3</v>
      </c>
      <c r="V50" s="34">
        <v>0</v>
      </c>
      <c r="W50" s="89">
        <v>3</v>
      </c>
      <c r="X50" s="285">
        <v>3</v>
      </c>
      <c r="Y50" s="283">
        <v>0</v>
      </c>
      <c r="Z50" s="19">
        <v>3</v>
      </c>
    </row>
    <row r="51" spans="1:26" ht="30" customHeight="1" x14ac:dyDescent="0.15">
      <c r="A51" s="337"/>
      <c r="B51" s="331"/>
      <c r="C51" s="48"/>
      <c r="D51" s="280" t="s">
        <v>208</v>
      </c>
      <c r="E51" s="284"/>
      <c r="F51" s="282"/>
      <c r="G51" s="278"/>
      <c r="H51" s="277"/>
      <c r="I51" s="277"/>
      <c r="J51" s="278"/>
      <c r="K51" s="279"/>
      <c r="L51" s="282"/>
      <c r="M51" s="278"/>
      <c r="N51" s="278"/>
      <c r="O51" s="276"/>
      <c r="P51" s="276"/>
      <c r="Q51" s="281"/>
      <c r="R51" s="38"/>
      <c r="S51" s="37"/>
      <c r="T51" s="37"/>
      <c r="U51" s="34">
        <v>3</v>
      </c>
      <c r="V51" s="34">
        <v>0</v>
      </c>
      <c r="W51" s="89">
        <v>3</v>
      </c>
      <c r="X51" s="285">
        <v>3</v>
      </c>
      <c r="Y51" s="283">
        <v>0</v>
      </c>
      <c r="Z51" s="19">
        <v>3</v>
      </c>
    </row>
    <row r="52" spans="1:26" ht="30" customHeight="1" x14ac:dyDescent="0.15">
      <c r="A52" s="288"/>
      <c r="B52" s="60" t="s">
        <v>38</v>
      </c>
      <c r="C52" s="32"/>
      <c r="D52" s="32"/>
      <c r="E52" s="153"/>
      <c r="F52" s="64">
        <f t="shared" ref="F52:N52" si="7">SUM(F14:F40)</f>
        <v>16</v>
      </c>
      <c r="G52" s="60">
        <f t="shared" si="7"/>
        <v>3</v>
      </c>
      <c r="H52" s="60">
        <f t="shared" si="7"/>
        <v>13</v>
      </c>
      <c r="I52" s="60">
        <f t="shared" si="7"/>
        <v>18</v>
      </c>
      <c r="J52" s="60">
        <f t="shared" si="7"/>
        <v>0</v>
      </c>
      <c r="K52" s="63">
        <f t="shared" si="7"/>
        <v>15</v>
      </c>
      <c r="L52" s="266">
        <f t="shared" si="7"/>
        <v>20</v>
      </c>
      <c r="M52" s="267">
        <f t="shared" si="7"/>
        <v>4</v>
      </c>
      <c r="N52" s="267">
        <f t="shared" si="7"/>
        <v>13</v>
      </c>
      <c r="O52" s="267">
        <f>SUM(O14:O42)</f>
        <v>18</v>
      </c>
      <c r="P52" s="267">
        <f>SUM(P14:P42)</f>
        <v>2</v>
      </c>
      <c r="Q52" s="294">
        <f>SUM(Q14:Q42)</f>
        <v>16</v>
      </c>
      <c r="R52" s="62">
        <f t="shared" ref="R52:Z52" si="8">SUM(R14:R51)</f>
        <v>18</v>
      </c>
      <c r="S52" s="287">
        <f t="shared" si="8"/>
        <v>6</v>
      </c>
      <c r="T52" s="287">
        <f t="shared" si="8"/>
        <v>12</v>
      </c>
      <c r="U52" s="60">
        <f t="shared" si="8"/>
        <v>15</v>
      </c>
      <c r="V52" s="286">
        <f t="shared" si="8"/>
        <v>2</v>
      </c>
      <c r="W52" s="286">
        <f t="shared" si="8"/>
        <v>13</v>
      </c>
      <c r="X52" s="316">
        <f t="shared" si="8"/>
        <v>105</v>
      </c>
      <c r="Y52" s="303">
        <f t="shared" si="8"/>
        <v>17</v>
      </c>
      <c r="Z52" s="317">
        <f t="shared" si="8"/>
        <v>82</v>
      </c>
    </row>
    <row r="53" spans="1:26" ht="30" customHeight="1" thickBot="1" x14ac:dyDescent="0.2">
      <c r="A53" s="328" t="s">
        <v>11</v>
      </c>
      <c r="B53" s="329"/>
      <c r="C53" s="329"/>
      <c r="D53" s="329"/>
      <c r="E53" s="329"/>
      <c r="F53" s="67">
        <f t="shared" ref="F53:Z53" si="9">SUM(F13,,F52)</f>
        <v>20</v>
      </c>
      <c r="G53" s="68">
        <f t="shared" si="9"/>
        <v>6</v>
      </c>
      <c r="H53" s="68">
        <f t="shared" si="9"/>
        <v>14</v>
      </c>
      <c r="I53" s="68">
        <f t="shared" si="9"/>
        <v>23</v>
      </c>
      <c r="J53" s="68">
        <f t="shared" si="9"/>
        <v>4</v>
      </c>
      <c r="K53" s="24">
        <f t="shared" si="9"/>
        <v>16</v>
      </c>
      <c r="L53" s="268">
        <f t="shared" si="9"/>
        <v>22</v>
      </c>
      <c r="M53" s="269">
        <f t="shared" si="9"/>
        <v>6</v>
      </c>
      <c r="N53" s="269">
        <f t="shared" si="9"/>
        <v>13</v>
      </c>
      <c r="O53" s="269">
        <f t="shared" si="9"/>
        <v>20</v>
      </c>
      <c r="P53" s="269">
        <f t="shared" si="9"/>
        <v>4</v>
      </c>
      <c r="Q53" s="24">
        <f t="shared" si="9"/>
        <v>16</v>
      </c>
      <c r="R53" s="23">
        <f t="shared" si="9"/>
        <v>18</v>
      </c>
      <c r="S53" s="68">
        <f t="shared" si="9"/>
        <v>6</v>
      </c>
      <c r="T53" s="68">
        <f t="shared" si="9"/>
        <v>12</v>
      </c>
      <c r="U53" s="68">
        <f t="shared" si="9"/>
        <v>15</v>
      </c>
      <c r="V53" s="68">
        <f t="shared" si="9"/>
        <v>2</v>
      </c>
      <c r="W53" s="88">
        <f t="shared" si="9"/>
        <v>13</v>
      </c>
      <c r="X53" s="97">
        <f t="shared" si="9"/>
        <v>118</v>
      </c>
      <c r="Y53" s="140">
        <f t="shared" si="9"/>
        <v>28</v>
      </c>
      <c r="Z53" s="24">
        <f t="shared" si="9"/>
        <v>84</v>
      </c>
    </row>
    <row r="55" spans="1:26" ht="197.25" customHeight="1" x14ac:dyDescent="0.15">
      <c r="A55" s="415" t="s">
        <v>157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</row>
  </sheetData>
  <mergeCells count="25">
    <mergeCell ref="O3:Q3"/>
    <mergeCell ref="A55:Z55"/>
    <mergeCell ref="A5:A13"/>
    <mergeCell ref="B14:B15"/>
    <mergeCell ref="A53:E53"/>
    <mergeCell ref="B8:B12"/>
    <mergeCell ref="B5:B7"/>
    <mergeCell ref="A14:A51"/>
    <mergeCell ref="B16:B51"/>
    <mergeCell ref="R2:W2"/>
    <mergeCell ref="R3:T3"/>
    <mergeCell ref="U3:W3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</mergeCells>
  <phoneticPr fontId="6" type="noConversion"/>
  <pageMargins left="0.39370078740157483" right="0.31496062992125984" top="0.5502083333333333" bottom="0.74803149606299213" header="0.59055118110236227" footer="0.31496062992125984"/>
  <pageSetup paperSize="9" scale="42" orientation="portrait" r:id="rId1"/>
  <headerFooter>
    <oddHeader>&amp;C&amp;"돋움,굵게"&amp;16 2024~2026학년도 교육과정구성표(3년제)</oddHeader>
  </headerFooter>
  <ignoredErrors>
    <ignoredError sqref="Z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7"/>
  <sheetViews>
    <sheetView topLeftCell="A133" zoomScale="110" zoomScaleNormal="110" zoomScaleSheetLayoutView="75" workbookViewId="0">
      <selection activeCell="J152" sqref="J152"/>
    </sheetView>
  </sheetViews>
  <sheetFormatPr defaultRowHeight="16.5" x14ac:dyDescent="0.15"/>
  <cols>
    <col min="1" max="4" width="4.21875" style="3" customWidth="1"/>
    <col min="5" max="5" width="6" style="3" customWidth="1"/>
    <col min="6" max="11" width="10.777343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210</v>
      </c>
      <c r="B1" s="5"/>
      <c r="C1" s="5"/>
      <c r="D1" s="5"/>
      <c r="E1" s="5"/>
      <c r="F1" s="5"/>
      <c r="G1" s="5"/>
      <c r="H1" s="475" t="s">
        <v>209</v>
      </c>
      <c r="I1" s="475"/>
      <c r="J1" s="475"/>
      <c r="K1" s="475"/>
      <c r="L1" s="127" t="s">
        <v>128</v>
      </c>
      <c r="N1" s="404"/>
      <c r="O1" s="404"/>
      <c r="P1" s="404"/>
      <c r="Q1" s="404"/>
      <c r="R1" s="404"/>
      <c r="S1" s="404"/>
      <c r="T1" s="83"/>
      <c r="U1" s="356"/>
      <c r="V1" s="356"/>
      <c r="W1" s="356"/>
      <c r="X1" s="356"/>
      <c r="Y1" s="356"/>
      <c r="Z1" s="356"/>
      <c r="AA1" s="356"/>
    </row>
    <row r="2" spans="1:27" x14ac:dyDescent="0.15">
      <c r="A2" s="388" t="s">
        <v>13</v>
      </c>
      <c r="B2" s="391" t="s">
        <v>14</v>
      </c>
      <c r="C2" s="394" t="s">
        <v>15</v>
      </c>
      <c r="D2" s="394" t="s">
        <v>16</v>
      </c>
      <c r="E2" s="394" t="s">
        <v>12</v>
      </c>
      <c r="F2" s="391" t="s">
        <v>130</v>
      </c>
      <c r="G2" s="391"/>
      <c r="H2" s="391"/>
      <c r="I2" s="391" t="s">
        <v>129</v>
      </c>
      <c r="J2" s="391"/>
      <c r="K2" s="391"/>
      <c r="L2" s="472" t="s">
        <v>106</v>
      </c>
    </row>
    <row r="3" spans="1:27" x14ac:dyDescent="0.15">
      <c r="A3" s="389"/>
      <c r="B3" s="392"/>
      <c r="C3" s="395"/>
      <c r="D3" s="395"/>
      <c r="E3" s="395"/>
      <c r="F3" s="392" t="s">
        <v>43</v>
      </c>
      <c r="G3" s="392"/>
      <c r="H3" s="392"/>
      <c r="I3" s="392" t="s">
        <v>43</v>
      </c>
      <c r="J3" s="392"/>
      <c r="K3" s="392"/>
      <c r="L3" s="473"/>
    </row>
    <row r="4" spans="1:27" x14ac:dyDescent="0.15">
      <c r="A4" s="389"/>
      <c r="B4" s="392"/>
      <c r="C4" s="395"/>
      <c r="D4" s="395"/>
      <c r="E4" s="395"/>
      <c r="F4" s="392" t="s">
        <v>6</v>
      </c>
      <c r="G4" s="392" t="s">
        <v>17</v>
      </c>
      <c r="H4" s="392"/>
      <c r="I4" s="392" t="s">
        <v>6</v>
      </c>
      <c r="J4" s="392" t="s">
        <v>17</v>
      </c>
      <c r="K4" s="392"/>
      <c r="L4" s="473"/>
    </row>
    <row r="5" spans="1:27" ht="17.25" thickBot="1" x14ac:dyDescent="0.2">
      <c r="A5" s="469"/>
      <c r="B5" s="470"/>
      <c r="C5" s="471"/>
      <c r="D5" s="471"/>
      <c r="E5" s="471"/>
      <c r="F5" s="470"/>
      <c r="G5" s="84" t="s">
        <v>7</v>
      </c>
      <c r="H5" s="84" t="s">
        <v>8</v>
      </c>
      <c r="I5" s="470"/>
      <c r="J5" s="84" t="s">
        <v>7</v>
      </c>
      <c r="K5" s="84" t="s">
        <v>8</v>
      </c>
      <c r="L5" s="474"/>
    </row>
    <row r="6" spans="1:27" ht="24.95" customHeight="1" x14ac:dyDescent="0.15">
      <c r="A6" s="457">
        <v>1</v>
      </c>
      <c r="B6" s="435">
        <v>1</v>
      </c>
      <c r="C6" s="468" t="s">
        <v>42</v>
      </c>
      <c r="D6" s="431" t="s">
        <v>18</v>
      </c>
      <c r="E6" s="431"/>
      <c r="F6" s="463"/>
      <c r="G6" s="464"/>
      <c r="H6" s="465"/>
      <c r="I6" s="463" t="s">
        <v>158</v>
      </c>
      <c r="J6" s="464"/>
      <c r="K6" s="465"/>
      <c r="L6" s="466" t="s">
        <v>235</v>
      </c>
    </row>
    <row r="7" spans="1:27" ht="24.95" customHeight="1" x14ac:dyDescent="0.15">
      <c r="A7" s="457"/>
      <c r="B7" s="435"/>
      <c r="C7" s="476"/>
      <c r="D7" s="376"/>
      <c r="E7" s="376"/>
      <c r="F7" s="292"/>
      <c r="G7" s="292"/>
      <c r="H7" s="292"/>
      <c r="I7" s="292">
        <v>1</v>
      </c>
      <c r="J7" s="292">
        <v>1</v>
      </c>
      <c r="K7" s="292">
        <v>0</v>
      </c>
      <c r="L7" s="419"/>
    </row>
    <row r="8" spans="1:27" ht="24.95" customHeight="1" x14ac:dyDescent="0.15">
      <c r="A8" s="457"/>
      <c r="B8" s="435"/>
      <c r="C8" s="476"/>
      <c r="D8" s="430" t="s">
        <v>21</v>
      </c>
      <c r="E8" s="430"/>
      <c r="F8" s="434"/>
      <c r="G8" s="432"/>
      <c r="H8" s="433"/>
      <c r="I8" s="434" t="s">
        <v>161</v>
      </c>
      <c r="J8" s="432"/>
      <c r="K8" s="433"/>
      <c r="L8" s="418" t="s">
        <v>241</v>
      </c>
    </row>
    <row r="9" spans="1:27" ht="24.95" customHeight="1" x14ac:dyDescent="0.15">
      <c r="A9" s="457"/>
      <c r="B9" s="435"/>
      <c r="C9" s="476"/>
      <c r="D9" s="435"/>
      <c r="E9" s="431"/>
      <c r="F9" s="290"/>
      <c r="G9" s="295"/>
      <c r="H9" s="290"/>
      <c r="I9" s="290">
        <v>1</v>
      </c>
      <c r="J9" s="295">
        <v>0</v>
      </c>
      <c r="K9" s="290">
        <v>1</v>
      </c>
      <c r="L9" s="419"/>
    </row>
    <row r="10" spans="1:27" ht="24.95" customHeight="1" x14ac:dyDescent="0.15">
      <c r="A10" s="457"/>
      <c r="B10" s="435"/>
      <c r="C10" s="476"/>
      <c r="D10" s="435"/>
      <c r="E10" s="430"/>
      <c r="F10" s="383"/>
      <c r="G10" s="432"/>
      <c r="H10" s="433"/>
      <c r="I10" s="383" t="s">
        <v>159</v>
      </c>
      <c r="J10" s="432"/>
      <c r="K10" s="433"/>
      <c r="L10" s="418" t="s">
        <v>235</v>
      </c>
    </row>
    <row r="11" spans="1:27" ht="24.95" customHeight="1" x14ac:dyDescent="0.15">
      <c r="A11" s="457"/>
      <c r="B11" s="435"/>
      <c r="C11" s="477"/>
      <c r="D11" s="431"/>
      <c r="E11" s="431"/>
      <c r="F11" s="292"/>
      <c r="G11" s="292"/>
      <c r="H11" s="292"/>
      <c r="I11" s="292">
        <v>2</v>
      </c>
      <c r="J11" s="292">
        <v>2</v>
      </c>
      <c r="K11" s="292">
        <v>0</v>
      </c>
      <c r="L11" s="419"/>
    </row>
    <row r="12" spans="1:27" ht="24.95" customHeight="1" x14ac:dyDescent="0.15">
      <c r="A12" s="457"/>
      <c r="B12" s="435"/>
      <c r="C12" s="439" t="s">
        <v>34</v>
      </c>
      <c r="D12" s="380"/>
      <c r="E12" s="380"/>
      <c r="F12" s="291"/>
      <c r="G12" s="291"/>
      <c r="H12" s="291"/>
      <c r="I12" s="291">
        <f>(I7+I9+I11)</f>
        <v>4</v>
      </c>
      <c r="J12" s="291">
        <f t="shared" ref="J12:K12" si="0">(J7+J9+J11)</f>
        <v>3</v>
      </c>
      <c r="K12" s="291">
        <f t="shared" si="0"/>
        <v>1</v>
      </c>
      <c r="L12" s="107"/>
    </row>
    <row r="13" spans="1:27" ht="24.95" customHeight="1" x14ac:dyDescent="0.15">
      <c r="A13" s="457"/>
      <c r="B13" s="435"/>
      <c r="C13" s="467" t="s">
        <v>96</v>
      </c>
      <c r="D13" s="376" t="s">
        <v>35</v>
      </c>
      <c r="E13" s="376"/>
      <c r="F13" s="383"/>
      <c r="G13" s="432"/>
      <c r="H13" s="433"/>
      <c r="I13" s="383"/>
      <c r="J13" s="432"/>
      <c r="K13" s="433"/>
      <c r="L13" s="418"/>
    </row>
    <row r="14" spans="1:27" ht="24.95" customHeight="1" x14ac:dyDescent="0.15">
      <c r="A14" s="457"/>
      <c r="B14" s="435"/>
      <c r="C14" s="468"/>
      <c r="D14" s="376"/>
      <c r="E14" s="376"/>
      <c r="F14" s="6"/>
      <c r="G14" s="6"/>
      <c r="H14" s="6"/>
      <c r="I14" s="6"/>
      <c r="J14" s="6"/>
      <c r="K14" s="6"/>
      <c r="L14" s="419"/>
    </row>
    <row r="15" spans="1:27" ht="24.95" customHeight="1" x14ac:dyDescent="0.15">
      <c r="A15" s="457"/>
      <c r="B15" s="435"/>
      <c r="C15" s="468"/>
      <c r="D15" s="430" t="s">
        <v>21</v>
      </c>
      <c r="E15" s="430"/>
      <c r="F15" s="441"/>
      <c r="G15" s="441"/>
      <c r="H15" s="441"/>
      <c r="I15" s="441" t="s">
        <v>211</v>
      </c>
      <c r="J15" s="441"/>
      <c r="K15" s="441"/>
      <c r="L15" s="418" t="s">
        <v>246</v>
      </c>
    </row>
    <row r="16" spans="1:27" ht="24.95" customHeight="1" x14ac:dyDescent="0.15">
      <c r="A16" s="457"/>
      <c r="B16" s="435"/>
      <c r="C16" s="468"/>
      <c r="D16" s="435"/>
      <c r="E16" s="431"/>
      <c r="F16" s="292"/>
      <c r="G16" s="292"/>
      <c r="H16" s="292"/>
      <c r="I16" s="292">
        <v>3</v>
      </c>
      <c r="J16" s="292">
        <v>0</v>
      </c>
      <c r="K16" s="292">
        <v>3</v>
      </c>
      <c r="L16" s="419"/>
    </row>
    <row r="17" spans="1:12" ht="24.95" customHeight="1" x14ac:dyDescent="0.15">
      <c r="A17" s="457"/>
      <c r="B17" s="435"/>
      <c r="C17" s="468"/>
      <c r="D17" s="435"/>
      <c r="E17" s="430"/>
      <c r="F17" s="424"/>
      <c r="G17" s="425"/>
      <c r="H17" s="426"/>
      <c r="I17" s="424" t="s">
        <v>178</v>
      </c>
      <c r="J17" s="425"/>
      <c r="K17" s="426"/>
      <c r="L17" s="418" t="s">
        <v>247</v>
      </c>
    </row>
    <row r="18" spans="1:12" ht="24.95" customHeight="1" x14ac:dyDescent="0.15">
      <c r="A18" s="457"/>
      <c r="B18" s="435"/>
      <c r="C18" s="468"/>
      <c r="D18" s="435"/>
      <c r="E18" s="431"/>
      <c r="F18" s="292"/>
      <c r="G18" s="292"/>
      <c r="H18" s="292"/>
      <c r="I18" s="292">
        <v>3</v>
      </c>
      <c r="J18" s="292">
        <v>0</v>
      </c>
      <c r="K18" s="292">
        <v>3</v>
      </c>
      <c r="L18" s="419"/>
    </row>
    <row r="19" spans="1:12" ht="24.95" customHeight="1" x14ac:dyDescent="0.15">
      <c r="A19" s="457"/>
      <c r="B19" s="435"/>
      <c r="C19" s="468"/>
      <c r="D19" s="435"/>
      <c r="E19" s="430"/>
      <c r="F19" s="434"/>
      <c r="G19" s="432"/>
      <c r="H19" s="433"/>
      <c r="I19" s="434" t="s">
        <v>212</v>
      </c>
      <c r="J19" s="432"/>
      <c r="K19" s="433"/>
      <c r="L19" s="418" t="s">
        <v>241</v>
      </c>
    </row>
    <row r="20" spans="1:12" ht="24.95" customHeight="1" x14ac:dyDescent="0.15">
      <c r="A20" s="457"/>
      <c r="B20" s="435"/>
      <c r="C20" s="468"/>
      <c r="D20" s="435"/>
      <c r="E20" s="435"/>
      <c r="F20" s="292"/>
      <c r="G20" s="292"/>
      <c r="H20" s="292"/>
      <c r="I20" s="292">
        <v>3</v>
      </c>
      <c r="J20" s="292">
        <v>0</v>
      </c>
      <c r="K20" s="292">
        <v>3</v>
      </c>
      <c r="L20" s="419"/>
    </row>
    <row r="21" spans="1:12" ht="24.95" customHeight="1" x14ac:dyDescent="0.15">
      <c r="A21" s="457"/>
      <c r="B21" s="435"/>
      <c r="C21" s="468"/>
      <c r="D21" s="435"/>
      <c r="E21" s="430"/>
      <c r="F21" s="441"/>
      <c r="G21" s="441"/>
      <c r="H21" s="441"/>
      <c r="I21" s="441" t="s">
        <v>213</v>
      </c>
      <c r="J21" s="441"/>
      <c r="K21" s="441"/>
      <c r="L21" s="418" t="s">
        <v>235</v>
      </c>
    </row>
    <row r="22" spans="1:12" ht="24.95" customHeight="1" x14ac:dyDescent="0.15">
      <c r="A22" s="457"/>
      <c r="B22" s="435"/>
      <c r="C22" s="468"/>
      <c r="D22" s="435"/>
      <c r="E22" s="431"/>
      <c r="F22" s="290"/>
      <c r="G22" s="290"/>
      <c r="H22" s="290"/>
      <c r="I22" s="290">
        <v>3</v>
      </c>
      <c r="J22" s="290">
        <v>0</v>
      </c>
      <c r="K22" s="290">
        <v>3</v>
      </c>
      <c r="L22" s="419"/>
    </row>
    <row r="23" spans="1:12" ht="24.95" customHeight="1" x14ac:dyDescent="0.15">
      <c r="A23" s="457"/>
      <c r="B23" s="435"/>
      <c r="C23" s="468"/>
      <c r="D23" s="435"/>
      <c r="E23" s="435"/>
      <c r="F23" s="441"/>
      <c r="G23" s="441"/>
      <c r="H23" s="441"/>
      <c r="I23" s="441" t="s">
        <v>214</v>
      </c>
      <c r="J23" s="441"/>
      <c r="K23" s="441"/>
      <c r="L23" s="418" t="s">
        <v>236</v>
      </c>
    </row>
    <row r="24" spans="1:12" ht="24.95" customHeight="1" x14ac:dyDescent="0.15">
      <c r="A24" s="457"/>
      <c r="B24" s="435"/>
      <c r="C24" s="468"/>
      <c r="D24" s="435"/>
      <c r="E24" s="431"/>
      <c r="F24" s="290"/>
      <c r="G24" s="290"/>
      <c r="H24" s="290"/>
      <c r="I24" s="290">
        <v>2</v>
      </c>
      <c r="J24" s="290">
        <v>1</v>
      </c>
      <c r="K24" s="290">
        <v>1</v>
      </c>
      <c r="L24" s="419"/>
    </row>
    <row r="25" spans="1:12" ht="24.95" customHeight="1" x14ac:dyDescent="0.15">
      <c r="A25" s="457"/>
      <c r="B25" s="435"/>
      <c r="C25" s="468"/>
      <c r="D25" s="435"/>
      <c r="E25" s="376"/>
      <c r="F25" s="442"/>
      <c r="G25" s="443"/>
      <c r="H25" s="444"/>
      <c r="I25" s="442" t="s">
        <v>216</v>
      </c>
      <c r="J25" s="443"/>
      <c r="K25" s="444"/>
      <c r="L25" s="418" t="s">
        <v>235</v>
      </c>
    </row>
    <row r="26" spans="1:12" ht="24.95" customHeight="1" x14ac:dyDescent="0.15">
      <c r="A26" s="457"/>
      <c r="B26" s="435"/>
      <c r="C26" s="468"/>
      <c r="D26" s="431"/>
      <c r="E26" s="376"/>
      <c r="F26" s="290"/>
      <c r="G26" s="290"/>
      <c r="H26" s="290"/>
      <c r="I26" s="290">
        <v>2</v>
      </c>
      <c r="J26" s="290">
        <v>2</v>
      </c>
      <c r="K26" s="290">
        <v>0</v>
      </c>
      <c r="L26" s="419"/>
    </row>
    <row r="27" spans="1:12" ht="24.95" customHeight="1" x14ac:dyDescent="0.15">
      <c r="A27" s="457"/>
      <c r="B27" s="435"/>
      <c r="C27" s="439" t="s">
        <v>101</v>
      </c>
      <c r="D27" s="380"/>
      <c r="E27" s="380"/>
      <c r="F27" s="291"/>
      <c r="G27" s="291"/>
      <c r="H27" s="291"/>
      <c r="I27" s="291">
        <f>(I14+I16+I18+I20+I22+I24+I26)</f>
        <v>16</v>
      </c>
      <c r="J27" s="291">
        <f t="shared" ref="J27:K27" si="1">(J14+J16+J18+J20+J22+J24+J26)</f>
        <v>3</v>
      </c>
      <c r="K27" s="291">
        <f t="shared" si="1"/>
        <v>13</v>
      </c>
      <c r="L27" s="107"/>
    </row>
    <row r="28" spans="1:12" ht="24.95" customHeight="1" x14ac:dyDescent="0.15">
      <c r="A28" s="457"/>
      <c r="B28" s="372" t="s">
        <v>36</v>
      </c>
      <c r="C28" s="372"/>
      <c r="D28" s="372"/>
      <c r="E28" s="372"/>
      <c r="F28" s="289"/>
      <c r="G28" s="289"/>
      <c r="H28" s="289"/>
      <c r="I28" s="289">
        <f>(I12+I27)</f>
        <v>20</v>
      </c>
      <c r="J28" s="289">
        <f>(J12+J27)</f>
        <v>6</v>
      </c>
      <c r="K28" s="289">
        <f t="shared" ref="K28" si="2">(K12+K27)</f>
        <v>14</v>
      </c>
      <c r="L28" s="110"/>
    </row>
    <row r="29" spans="1:12" ht="24.95" customHeight="1" x14ac:dyDescent="0.15">
      <c r="A29" s="457"/>
      <c r="B29" s="430">
        <v>2</v>
      </c>
      <c r="C29" s="436" t="s">
        <v>42</v>
      </c>
      <c r="D29" s="376" t="s">
        <v>18</v>
      </c>
      <c r="E29" s="376"/>
      <c r="F29" s="376"/>
      <c r="G29" s="376"/>
      <c r="H29" s="377"/>
      <c r="I29" s="381" t="s">
        <v>217</v>
      </c>
      <c r="J29" s="376"/>
      <c r="K29" s="377"/>
      <c r="L29" s="420" t="s">
        <v>240</v>
      </c>
    </row>
    <row r="30" spans="1:12" ht="24.95" customHeight="1" x14ac:dyDescent="0.15">
      <c r="A30" s="457"/>
      <c r="B30" s="435"/>
      <c r="C30" s="437"/>
      <c r="D30" s="376"/>
      <c r="E30" s="376"/>
      <c r="F30" s="290"/>
      <c r="G30" s="290"/>
      <c r="H30" s="290"/>
      <c r="I30" s="290">
        <v>1</v>
      </c>
      <c r="J30" s="290">
        <v>0</v>
      </c>
      <c r="K30" s="290">
        <v>1</v>
      </c>
      <c r="L30" s="423"/>
    </row>
    <row r="31" spans="1:12" ht="24.95" customHeight="1" x14ac:dyDescent="0.15">
      <c r="A31" s="457"/>
      <c r="B31" s="435"/>
      <c r="C31" s="437"/>
      <c r="D31" s="376" t="s">
        <v>21</v>
      </c>
      <c r="E31" s="430"/>
      <c r="F31" s="434"/>
      <c r="G31" s="432"/>
      <c r="H31" s="433"/>
      <c r="I31" s="434" t="s">
        <v>251</v>
      </c>
      <c r="J31" s="432"/>
      <c r="K31" s="433"/>
      <c r="L31" s="422" t="s">
        <v>235</v>
      </c>
    </row>
    <row r="32" spans="1:12" ht="24.95" customHeight="1" x14ac:dyDescent="0.15">
      <c r="A32" s="457"/>
      <c r="B32" s="435"/>
      <c r="C32" s="437"/>
      <c r="D32" s="376"/>
      <c r="E32" s="431"/>
      <c r="F32" s="298"/>
      <c r="G32" s="297"/>
      <c r="H32" s="298"/>
      <c r="I32" s="298">
        <v>2</v>
      </c>
      <c r="J32" s="297">
        <v>2</v>
      </c>
      <c r="K32" s="298">
        <v>0</v>
      </c>
      <c r="L32" s="423"/>
    </row>
    <row r="33" spans="1:12" ht="24.95" customHeight="1" x14ac:dyDescent="0.15">
      <c r="A33" s="457"/>
      <c r="B33" s="435"/>
      <c r="C33" s="437"/>
      <c r="D33" s="376"/>
      <c r="E33" s="435"/>
      <c r="F33" s="447"/>
      <c r="G33" s="448"/>
      <c r="H33" s="449"/>
      <c r="I33" s="434" t="s">
        <v>163</v>
      </c>
      <c r="J33" s="445"/>
      <c r="K33" s="446"/>
      <c r="L33" s="422" t="s">
        <v>235</v>
      </c>
    </row>
    <row r="34" spans="1:12" ht="24.95" customHeight="1" x14ac:dyDescent="0.15">
      <c r="A34" s="457"/>
      <c r="B34" s="435"/>
      <c r="C34" s="438"/>
      <c r="D34" s="376"/>
      <c r="E34" s="431"/>
      <c r="G34" s="299"/>
      <c r="H34" s="300"/>
      <c r="I34" s="292">
        <v>2</v>
      </c>
      <c r="J34" s="292">
        <v>2</v>
      </c>
      <c r="K34" s="292">
        <v>0</v>
      </c>
      <c r="L34" s="423"/>
    </row>
    <row r="35" spans="1:12" ht="24.95" customHeight="1" x14ac:dyDescent="0.15">
      <c r="A35" s="457"/>
      <c r="B35" s="435"/>
      <c r="C35" s="380" t="s">
        <v>34</v>
      </c>
      <c r="D35" s="380"/>
      <c r="E35" s="380"/>
      <c r="F35" s="291"/>
      <c r="G35" s="291"/>
      <c r="H35" s="291"/>
      <c r="I35" s="106">
        <f>(I30+I32+I34)</f>
        <v>5</v>
      </c>
      <c r="J35" s="291">
        <f t="shared" ref="J35:K35" si="3">(J30+J32+J34)</f>
        <v>4</v>
      </c>
      <c r="K35" s="291">
        <f t="shared" si="3"/>
        <v>1</v>
      </c>
      <c r="L35" s="108"/>
    </row>
    <row r="36" spans="1:12" ht="24.95" customHeight="1" x14ac:dyDescent="0.15">
      <c r="A36" s="457"/>
      <c r="B36" s="435"/>
      <c r="C36" s="436" t="s">
        <v>96</v>
      </c>
      <c r="D36" s="376" t="s">
        <v>35</v>
      </c>
      <c r="E36" s="376"/>
      <c r="F36" s="383"/>
      <c r="G36" s="432"/>
      <c r="H36" s="433"/>
      <c r="I36" s="383"/>
      <c r="J36" s="432"/>
      <c r="K36" s="433"/>
      <c r="L36" s="422"/>
    </row>
    <row r="37" spans="1:12" ht="24.95" customHeight="1" x14ac:dyDescent="0.15">
      <c r="A37" s="457"/>
      <c r="B37" s="435"/>
      <c r="C37" s="435"/>
      <c r="D37" s="376"/>
      <c r="E37" s="376"/>
      <c r="F37" s="6"/>
      <c r="G37" s="6"/>
      <c r="H37" s="6"/>
      <c r="I37" s="6"/>
      <c r="J37" s="6"/>
      <c r="K37" s="6"/>
      <c r="L37" s="423"/>
    </row>
    <row r="38" spans="1:12" ht="24.95" customHeight="1" x14ac:dyDescent="0.15">
      <c r="A38" s="457"/>
      <c r="B38" s="435"/>
      <c r="C38" s="435"/>
      <c r="D38" s="430" t="s">
        <v>21</v>
      </c>
      <c r="E38" s="430"/>
      <c r="F38" s="441"/>
      <c r="G38" s="441"/>
      <c r="H38" s="441"/>
      <c r="I38" s="441" t="s">
        <v>219</v>
      </c>
      <c r="J38" s="441"/>
      <c r="K38" s="441"/>
      <c r="L38" s="422" t="s">
        <v>244</v>
      </c>
    </row>
    <row r="39" spans="1:12" ht="24.95" customHeight="1" x14ac:dyDescent="0.15">
      <c r="A39" s="457"/>
      <c r="B39" s="435"/>
      <c r="C39" s="435"/>
      <c r="D39" s="435"/>
      <c r="E39" s="431"/>
      <c r="F39" s="292"/>
      <c r="G39" s="292"/>
      <c r="H39" s="292"/>
      <c r="I39" s="292">
        <v>3</v>
      </c>
      <c r="J39" s="292">
        <v>0</v>
      </c>
      <c r="K39" s="292">
        <v>3</v>
      </c>
      <c r="L39" s="423"/>
    </row>
    <row r="40" spans="1:12" ht="24.95" customHeight="1" x14ac:dyDescent="0.15">
      <c r="A40" s="457"/>
      <c r="B40" s="435"/>
      <c r="C40" s="435"/>
      <c r="D40" s="435"/>
      <c r="E40" s="430"/>
      <c r="F40" s="441"/>
      <c r="G40" s="441"/>
      <c r="H40" s="441"/>
      <c r="I40" s="441" t="s">
        <v>220</v>
      </c>
      <c r="J40" s="441"/>
      <c r="K40" s="441"/>
      <c r="L40" s="422" t="s">
        <v>235</v>
      </c>
    </row>
    <row r="41" spans="1:12" ht="24.95" customHeight="1" x14ac:dyDescent="0.15">
      <c r="A41" s="457"/>
      <c r="B41" s="435"/>
      <c r="C41" s="435"/>
      <c r="D41" s="435"/>
      <c r="E41" s="431"/>
      <c r="F41" s="292"/>
      <c r="G41" s="292"/>
      <c r="H41" s="292"/>
      <c r="I41" s="292">
        <v>3</v>
      </c>
      <c r="J41" s="292">
        <v>0</v>
      </c>
      <c r="K41" s="292">
        <v>3</v>
      </c>
      <c r="L41" s="423"/>
    </row>
    <row r="42" spans="1:12" ht="24.95" customHeight="1" x14ac:dyDescent="0.15">
      <c r="A42" s="457"/>
      <c r="B42" s="435"/>
      <c r="C42" s="435"/>
      <c r="D42" s="435"/>
      <c r="E42" s="430"/>
      <c r="F42" s="441"/>
      <c r="G42" s="441"/>
      <c r="H42" s="441"/>
      <c r="I42" s="441" t="s">
        <v>221</v>
      </c>
      <c r="J42" s="441"/>
      <c r="K42" s="441"/>
      <c r="L42" s="422" t="s">
        <v>245</v>
      </c>
    </row>
    <row r="43" spans="1:12" ht="24.95" customHeight="1" x14ac:dyDescent="0.15">
      <c r="A43" s="457"/>
      <c r="B43" s="435"/>
      <c r="C43" s="435"/>
      <c r="D43" s="435"/>
      <c r="E43" s="431"/>
      <c r="F43" s="292"/>
      <c r="G43" s="292"/>
      <c r="H43" s="292"/>
      <c r="I43" s="292">
        <v>3</v>
      </c>
      <c r="J43" s="292">
        <v>0</v>
      </c>
      <c r="K43" s="292">
        <v>3</v>
      </c>
      <c r="L43" s="423"/>
    </row>
    <row r="44" spans="1:12" ht="24.95" customHeight="1" x14ac:dyDescent="0.15">
      <c r="A44" s="457"/>
      <c r="B44" s="435"/>
      <c r="C44" s="435"/>
      <c r="D44" s="435"/>
      <c r="E44" s="430"/>
      <c r="F44" s="441"/>
      <c r="G44" s="441"/>
      <c r="H44" s="441"/>
      <c r="I44" s="441" t="s">
        <v>222</v>
      </c>
      <c r="J44" s="441"/>
      <c r="K44" s="441"/>
      <c r="L44" s="422" t="s">
        <v>235</v>
      </c>
    </row>
    <row r="45" spans="1:12" ht="24.95" customHeight="1" x14ac:dyDescent="0.15">
      <c r="A45" s="457"/>
      <c r="B45" s="435"/>
      <c r="C45" s="435"/>
      <c r="D45" s="435"/>
      <c r="E45" s="431"/>
      <c r="F45" s="292"/>
      <c r="G45" s="292"/>
      <c r="H45" s="292"/>
      <c r="I45" s="292">
        <v>3</v>
      </c>
      <c r="J45" s="292">
        <v>0</v>
      </c>
      <c r="K45" s="292">
        <v>3</v>
      </c>
      <c r="L45" s="423"/>
    </row>
    <row r="46" spans="1:12" ht="24.95" customHeight="1" x14ac:dyDescent="0.15">
      <c r="A46" s="457"/>
      <c r="B46" s="435"/>
      <c r="C46" s="435"/>
      <c r="D46" s="435"/>
      <c r="E46" s="430"/>
      <c r="F46" s="441"/>
      <c r="G46" s="441"/>
      <c r="H46" s="441"/>
      <c r="I46" s="441" t="s">
        <v>223</v>
      </c>
      <c r="J46" s="441"/>
      <c r="K46" s="441"/>
      <c r="L46" s="422" t="s">
        <v>235</v>
      </c>
    </row>
    <row r="47" spans="1:12" ht="24.95" customHeight="1" x14ac:dyDescent="0.15">
      <c r="A47" s="457"/>
      <c r="B47" s="435"/>
      <c r="C47" s="435"/>
      <c r="D47" s="435"/>
      <c r="E47" s="431"/>
      <c r="F47" s="290"/>
      <c r="G47" s="290"/>
      <c r="H47" s="290"/>
      <c r="I47" s="290">
        <v>3</v>
      </c>
      <c r="J47" s="290">
        <v>0</v>
      </c>
      <c r="K47" s="290">
        <v>3</v>
      </c>
      <c r="L47" s="423"/>
    </row>
    <row r="48" spans="1:12" ht="24.95" customHeight="1" x14ac:dyDescent="0.15">
      <c r="A48" s="457"/>
      <c r="B48" s="435"/>
      <c r="C48" s="435"/>
      <c r="D48" s="435"/>
      <c r="E48" s="430"/>
      <c r="F48" s="441"/>
      <c r="G48" s="441"/>
      <c r="H48" s="441"/>
      <c r="I48" s="441" t="s">
        <v>162</v>
      </c>
      <c r="J48" s="441"/>
      <c r="K48" s="441"/>
      <c r="L48" s="422" t="s">
        <v>235</v>
      </c>
    </row>
    <row r="49" spans="1:12" ht="24.95" customHeight="1" x14ac:dyDescent="0.15">
      <c r="A49" s="457"/>
      <c r="B49" s="435"/>
      <c r="C49" s="435"/>
      <c r="D49" s="435"/>
      <c r="E49" s="431"/>
      <c r="F49" s="296"/>
      <c r="G49" s="296"/>
      <c r="H49" s="296"/>
      <c r="I49" s="296">
        <v>3</v>
      </c>
      <c r="J49" s="296">
        <v>0</v>
      </c>
      <c r="K49" s="296">
        <v>0</v>
      </c>
      <c r="L49" s="423"/>
    </row>
    <row r="50" spans="1:12" ht="24.95" customHeight="1" x14ac:dyDescent="0.15">
      <c r="A50" s="457"/>
      <c r="B50" s="435"/>
      <c r="C50" s="380" t="s">
        <v>101</v>
      </c>
      <c r="D50" s="380"/>
      <c r="E50" s="380"/>
      <c r="F50" s="291"/>
      <c r="G50" s="291"/>
      <c r="H50" s="291"/>
      <c r="I50" s="291">
        <f>(I37+I39+I41+I43+I45+I47+I49)</f>
        <v>18</v>
      </c>
      <c r="J50" s="314">
        <f t="shared" ref="J50:K50" si="4">(J37+J39+J41+J43+J45+J47+J49)</f>
        <v>0</v>
      </c>
      <c r="K50" s="314">
        <f t="shared" si="4"/>
        <v>15</v>
      </c>
      <c r="L50" s="108"/>
    </row>
    <row r="51" spans="1:12" ht="24.95" customHeight="1" x14ac:dyDescent="0.15">
      <c r="A51" s="458"/>
      <c r="B51" s="372" t="s">
        <v>36</v>
      </c>
      <c r="C51" s="372"/>
      <c r="D51" s="372"/>
      <c r="E51" s="372"/>
      <c r="F51" s="289"/>
      <c r="G51" s="289"/>
      <c r="H51" s="289"/>
      <c r="I51" s="289">
        <f>(I35+I50)</f>
        <v>23</v>
      </c>
      <c r="J51" s="289">
        <f>(J35+J50)</f>
        <v>4</v>
      </c>
      <c r="K51" s="289">
        <f>(K35+K50)</f>
        <v>16</v>
      </c>
      <c r="L51" s="110"/>
    </row>
    <row r="52" spans="1:12" ht="24.95" customHeight="1" x14ac:dyDescent="0.15">
      <c r="A52" s="456">
        <v>2</v>
      </c>
      <c r="B52" s="430">
        <v>1</v>
      </c>
      <c r="C52" s="436" t="s">
        <v>42</v>
      </c>
      <c r="D52" s="376" t="s">
        <v>18</v>
      </c>
      <c r="E52" s="376"/>
      <c r="F52" s="383"/>
      <c r="G52" s="432"/>
      <c r="H52" s="433"/>
      <c r="I52" s="376"/>
      <c r="J52" s="376"/>
      <c r="K52" s="376"/>
      <c r="L52" s="418"/>
    </row>
    <row r="53" spans="1:12" ht="24.95" customHeight="1" x14ac:dyDescent="0.15">
      <c r="A53" s="457"/>
      <c r="B53" s="435"/>
      <c r="C53" s="435"/>
      <c r="D53" s="376"/>
      <c r="E53" s="376"/>
      <c r="F53" s="292"/>
      <c r="G53" s="292"/>
      <c r="H53" s="292"/>
      <c r="I53" s="82"/>
      <c r="J53" s="82"/>
      <c r="K53" s="82"/>
      <c r="L53" s="419"/>
    </row>
    <row r="54" spans="1:12" ht="24.95" customHeight="1" x14ac:dyDescent="0.15">
      <c r="A54" s="457"/>
      <c r="B54" s="435"/>
      <c r="C54" s="435"/>
      <c r="D54" s="376" t="s">
        <v>21</v>
      </c>
      <c r="E54" s="430"/>
      <c r="F54" s="383"/>
      <c r="G54" s="432"/>
      <c r="H54" s="433"/>
      <c r="I54" s="383" t="s">
        <v>163</v>
      </c>
      <c r="J54" s="432"/>
      <c r="K54" s="433"/>
      <c r="L54" s="418" t="s">
        <v>175</v>
      </c>
    </row>
    <row r="55" spans="1:12" ht="24.95" customHeight="1" x14ac:dyDescent="0.15">
      <c r="A55" s="457"/>
      <c r="B55" s="435"/>
      <c r="C55" s="431"/>
      <c r="D55" s="376"/>
      <c r="E55" s="431"/>
      <c r="F55" s="6"/>
      <c r="G55" s="6"/>
      <c r="H55" s="6"/>
      <c r="I55" s="292">
        <v>2</v>
      </c>
      <c r="J55" s="292">
        <v>2</v>
      </c>
      <c r="K55" s="292">
        <v>0</v>
      </c>
      <c r="L55" s="419"/>
    </row>
    <row r="56" spans="1:12" ht="24.95" customHeight="1" x14ac:dyDescent="0.15">
      <c r="A56" s="457"/>
      <c r="B56" s="435"/>
      <c r="C56" s="380" t="s">
        <v>34</v>
      </c>
      <c r="D56" s="380"/>
      <c r="E56" s="380"/>
      <c r="F56" s="106"/>
      <c r="G56" s="291"/>
      <c r="H56" s="291"/>
      <c r="I56" s="291">
        <f>(I53+I55)</f>
        <v>2</v>
      </c>
      <c r="J56" s="291">
        <f t="shared" ref="J56:K56" si="5">(J53+J55)</f>
        <v>2</v>
      </c>
      <c r="K56" s="291">
        <f t="shared" si="5"/>
        <v>0</v>
      </c>
      <c r="L56" s="107"/>
    </row>
    <row r="57" spans="1:12" ht="24.95" customHeight="1" x14ac:dyDescent="0.15">
      <c r="A57" s="457"/>
      <c r="B57" s="435"/>
      <c r="C57" s="436" t="s">
        <v>96</v>
      </c>
      <c r="D57" s="376" t="s">
        <v>35</v>
      </c>
      <c r="E57" s="376"/>
      <c r="F57" s="383"/>
      <c r="G57" s="432"/>
      <c r="H57" s="433"/>
      <c r="I57" s="383"/>
      <c r="J57" s="432"/>
      <c r="K57" s="433"/>
      <c r="L57" s="418"/>
    </row>
    <row r="58" spans="1:12" ht="24.95" customHeight="1" x14ac:dyDescent="0.15">
      <c r="A58" s="457"/>
      <c r="B58" s="435"/>
      <c r="C58" s="435"/>
      <c r="D58" s="376"/>
      <c r="E58" s="376"/>
      <c r="F58" s="6"/>
      <c r="G58" s="6"/>
      <c r="H58" s="6"/>
      <c r="I58" s="6"/>
      <c r="J58" s="6"/>
      <c r="K58" s="6"/>
      <c r="L58" s="419"/>
    </row>
    <row r="59" spans="1:12" ht="24.95" customHeight="1" x14ac:dyDescent="0.15">
      <c r="A59" s="457"/>
      <c r="B59" s="435"/>
      <c r="C59" s="435"/>
      <c r="D59" s="430" t="s">
        <v>21</v>
      </c>
      <c r="E59" s="430"/>
      <c r="F59" s="441"/>
      <c r="G59" s="441"/>
      <c r="H59" s="441"/>
      <c r="I59" s="441" t="s">
        <v>191</v>
      </c>
      <c r="J59" s="441"/>
      <c r="K59" s="441"/>
      <c r="L59" s="418" t="s">
        <v>243</v>
      </c>
    </row>
    <row r="60" spans="1:12" ht="24.95" customHeight="1" x14ac:dyDescent="0.15">
      <c r="A60" s="457"/>
      <c r="B60" s="435"/>
      <c r="C60" s="435"/>
      <c r="D60" s="435"/>
      <c r="E60" s="431"/>
      <c r="F60" s="292"/>
      <c r="G60" s="292"/>
      <c r="H60" s="292"/>
      <c r="I60" s="292">
        <v>3</v>
      </c>
      <c r="J60" s="292">
        <v>0</v>
      </c>
      <c r="K60" s="292">
        <v>3</v>
      </c>
      <c r="L60" s="419"/>
    </row>
    <row r="61" spans="1:12" ht="24.95" customHeight="1" x14ac:dyDescent="0.15">
      <c r="A61" s="457"/>
      <c r="B61" s="435"/>
      <c r="C61" s="435"/>
      <c r="D61" s="435"/>
      <c r="E61" s="430"/>
      <c r="F61" s="427"/>
      <c r="G61" s="428"/>
      <c r="H61" s="429"/>
      <c r="I61" s="427" t="s">
        <v>224</v>
      </c>
      <c r="J61" s="428"/>
      <c r="K61" s="429"/>
      <c r="L61" s="418" t="s">
        <v>242</v>
      </c>
    </row>
    <row r="62" spans="1:12" ht="24.95" customHeight="1" x14ac:dyDescent="0.15">
      <c r="A62" s="457"/>
      <c r="B62" s="435"/>
      <c r="C62" s="435"/>
      <c r="D62" s="435"/>
      <c r="E62" s="431"/>
      <c r="F62" s="292"/>
      <c r="G62" s="292"/>
      <c r="H62" s="292"/>
      <c r="I62" s="292">
        <v>3</v>
      </c>
      <c r="J62" s="292">
        <v>0</v>
      </c>
      <c r="K62" s="292">
        <v>3</v>
      </c>
      <c r="L62" s="419"/>
    </row>
    <row r="63" spans="1:12" ht="24.95" customHeight="1" x14ac:dyDescent="0.15">
      <c r="A63" s="457"/>
      <c r="B63" s="435"/>
      <c r="C63" s="435"/>
      <c r="D63" s="435"/>
      <c r="E63" s="430"/>
      <c r="F63" s="427"/>
      <c r="G63" s="428"/>
      <c r="H63" s="429"/>
      <c r="I63" s="427" t="s">
        <v>225</v>
      </c>
      <c r="J63" s="428"/>
      <c r="K63" s="429"/>
      <c r="L63" s="418" t="s">
        <v>241</v>
      </c>
    </row>
    <row r="64" spans="1:12" ht="24.95" customHeight="1" x14ac:dyDescent="0.15">
      <c r="A64" s="457"/>
      <c r="B64" s="435"/>
      <c r="C64" s="435"/>
      <c r="D64" s="435"/>
      <c r="E64" s="431"/>
      <c r="F64" s="292"/>
      <c r="G64" s="292"/>
      <c r="H64" s="292"/>
      <c r="I64" s="292">
        <v>3</v>
      </c>
      <c r="J64" s="292">
        <v>0</v>
      </c>
      <c r="K64" s="292">
        <v>3</v>
      </c>
      <c r="L64" s="419"/>
    </row>
    <row r="65" spans="1:12" ht="24.95" customHeight="1" x14ac:dyDescent="0.15">
      <c r="A65" s="457"/>
      <c r="B65" s="435"/>
      <c r="C65" s="435"/>
      <c r="D65" s="435"/>
      <c r="E65" s="430"/>
      <c r="F65" s="427"/>
      <c r="G65" s="428"/>
      <c r="H65" s="429"/>
      <c r="I65" s="427" t="s">
        <v>252</v>
      </c>
      <c r="J65" s="428"/>
      <c r="K65" s="429"/>
      <c r="L65" s="418" t="s">
        <v>235</v>
      </c>
    </row>
    <row r="66" spans="1:12" ht="24.95" customHeight="1" x14ac:dyDescent="0.15">
      <c r="A66" s="457"/>
      <c r="B66" s="435"/>
      <c r="C66" s="435"/>
      <c r="D66" s="435"/>
      <c r="E66" s="431"/>
      <c r="F66" s="292"/>
      <c r="G66" s="292"/>
      <c r="H66" s="292"/>
      <c r="I66" s="292">
        <v>3</v>
      </c>
      <c r="J66" s="292">
        <v>0</v>
      </c>
      <c r="K66" s="292">
        <v>3</v>
      </c>
      <c r="L66" s="419"/>
    </row>
    <row r="67" spans="1:12" ht="24.95" customHeight="1" x14ac:dyDescent="0.15">
      <c r="A67" s="457"/>
      <c r="B67" s="435"/>
      <c r="C67" s="435"/>
      <c r="D67" s="435"/>
      <c r="E67" s="430"/>
      <c r="F67" s="441"/>
      <c r="G67" s="441"/>
      <c r="H67" s="441"/>
      <c r="I67" s="441" t="s">
        <v>190</v>
      </c>
      <c r="J67" s="441"/>
      <c r="K67" s="441"/>
      <c r="L67" s="418" t="s">
        <v>240</v>
      </c>
    </row>
    <row r="68" spans="1:12" ht="24.95" customHeight="1" x14ac:dyDescent="0.15">
      <c r="A68" s="457"/>
      <c r="B68" s="435"/>
      <c r="C68" s="435"/>
      <c r="D68" s="435"/>
      <c r="E68" s="431"/>
      <c r="F68" s="290"/>
      <c r="G68" s="290"/>
      <c r="H68" s="290"/>
      <c r="I68" s="290">
        <v>2</v>
      </c>
      <c r="J68" s="290">
        <v>2</v>
      </c>
      <c r="K68" s="290">
        <v>0</v>
      </c>
      <c r="L68" s="419"/>
    </row>
    <row r="69" spans="1:12" ht="24.95" customHeight="1" x14ac:dyDescent="0.15">
      <c r="A69" s="457"/>
      <c r="B69" s="435"/>
      <c r="C69" s="435"/>
      <c r="D69" s="435"/>
      <c r="E69" s="430"/>
      <c r="F69" s="441"/>
      <c r="G69" s="441"/>
      <c r="H69" s="441"/>
      <c r="I69" s="441" t="s">
        <v>226</v>
      </c>
      <c r="J69" s="441"/>
      <c r="K69" s="441"/>
      <c r="L69" s="418" t="s">
        <v>239</v>
      </c>
    </row>
    <row r="70" spans="1:12" ht="24.95" customHeight="1" x14ac:dyDescent="0.15">
      <c r="A70" s="457"/>
      <c r="B70" s="435"/>
      <c r="C70" s="435"/>
      <c r="D70" s="435"/>
      <c r="E70" s="431"/>
      <c r="F70" s="296"/>
      <c r="G70" s="296"/>
      <c r="H70" s="296"/>
      <c r="I70" s="296">
        <v>2</v>
      </c>
      <c r="J70" s="296">
        <v>1</v>
      </c>
      <c r="K70" s="296">
        <v>1</v>
      </c>
      <c r="L70" s="419"/>
    </row>
    <row r="71" spans="1:12" ht="24.95" customHeight="1" x14ac:dyDescent="0.15">
      <c r="A71" s="457"/>
      <c r="B71" s="435"/>
      <c r="C71" s="435"/>
      <c r="D71" s="435"/>
      <c r="E71" s="430"/>
      <c r="F71" s="441"/>
      <c r="G71" s="441"/>
      <c r="H71" s="441"/>
      <c r="I71" s="441" t="s">
        <v>164</v>
      </c>
      <c r="J71" s="441"/>
      <c r="K71" s="441"/>
      <c r="L71" s="418" t="s">
        <v>238</v>
      </c>
    </row>
    <row r="72" spans="1:12" ht="24.95" customHeight="1" x14ac:dyDescent="0.15">
      <c r="A72" s="457"/>
      <c r="B72" s="435"/>
      <c r="C72" s="435"/>
      <c r="D72" s="435"/>
      <c r="E72" s="431"/>
      <c r="F72" s="296"/>
      <c r="G72" s="296"/>
      <c r="H72" s="296"/>
      <c r="I72" s="296">
        <v>3</v>
      </c>
      <c r="J72" s="296">
        <v>0</v>
      </c>
      <c r="K72" s="296">
        <v>0</v>
      </c>
      <c r="L72" s="419"/>
    </row>
    <row r="73" spans="1:12" ht="24.95" customHeight="1" x14ac:dyDescent="0.15">
      <c r="A73" s="457"/>
      <c r="B73" s="435"/>
      <c r="C73" s="435"/>
      <c r="D73" s="435"/>
      <c r="E73" s="376"/>
      <c r="F73" s="381"/>
      <c r="G73" s="376"/>
      <c r="H73" s="376"/>
      <c r="I73" s="381" t="s">
        <v>165</v>
      </c>
      <c r="J73" s="376"/>
      <c r="K73" s="376"/>
      <c r="L73" s="418" t="s">
        <v>237</v>
      </c>
    </row>
    <row r="74" spans="1:12" ht="24.95" customHeight="1" x14ac:dyDescent="0.15">
      <c r="A74" s="457"/>
      <c r="B74" s="435"/>
      <c r="C74" s="435"/>
      <c r="D74" s="431"/>
      <c r="E74" s="376"/>
      <c r="F74" s="290"/>
      <c r="G74" s="290"/>
      <c r="H74" s="290"/>
      <c r="I74" s="290">
        <v>1</v>
      </c>
      <c r="J74" s="290">
        <v>1</v>
      </c>
      <c r="K74" s="290">
        <v>0</v>
      </c>
      <c r="L74" s="419"/>
    </row>
    <row r="75" spans="1:12" ht="24.95" customHeight="1" x14ac:dyDescent="0.15">
      <c r="A75" s="457"/>
      <c r="B75" s="435"/>
      <c r="C75" s="380" t="s">
        <v>101</v>
      </c>
      <c r="D75" s="380"/>
      <c r="E75" s="380"/>
      <c r="F75" s="291"/>
      <c r="G75" s="291"/>
      <c r="H75" s="291"/>
      <c r="I75" s="291">
        <f>(I58+I60+I62+I64+I66+I68+I70+I72+I74)</f>
        <v>20</v>
      </c>
      <c r="J75" s="314">
        <f>(J58+J60+J62+J64+J66+J68+J70+J72+J74)</f>
        <v>4</v>
      </c>
      <c r="K75" s="314">
        <f t="shared" ref="K75" si="6">(K58+K60+K62+K64+K66+K68+K70+K72+K74)</f>
        <v>13</v>
      </c>
      <c r="L75" s="107"/>
    </row>
    <row r="76" spans="1:12" ht="24.95" customHeight="1" x14ac:dyDescent="0.15">
      <c r="A76" s="457"/>
      <c r="B76" s="372" t="s">
        <v>36</v>
      </c>
      <c r="C76" s="372"/>
      <c r="D76" s="372"/>
      <c r="E76" s="372"/>
      <c r="F76" s="289"/>
      <c r="G76" s="289"/>
      <c r="H76" s="289"/>
      <c r="I76" s="289">
        <f>(I56+I75)</f>
        <v>22</v>
      </c>
      <c r="J76" s="289">
        <f>(J56+J75)</f>
        <v>6</v>
      </c>
      <c r="K76" s="289">
        <f>(K56+K75)</f>
        <v>13</v>
      </c>
      <c r="L76" s="110"/>
    </row>
    <row r="77" spans="1:12" ht="24.95" customHeight="1" x14ac:dyDescent="0.15">
      <c r="A77" s="457"/>
      <c r="B77" s="430">
        <v>2</v>
      </c>
      <c r="C77" s="436" t="s">
        <v>42</v>
      </c>
      <c r="D77" s="376" t="s">
        <v>18</v>
      </c>
      <c r="E77" s="376"/>
      <c r="F77" s="376"/>
      <c r="G77" s="376"/>
      <c r="H77" s="376"/>
      <c r="I77" s="376"/>
      <c r="J77" s="376"/>
      <c r="K77" s="376"/>
      <c r="L77" s="420"/>
    </row>
    <row r="78" spans="1:12" ht="24.95" customHeight="1" x14ac:dyDescent="0.15">
      <c r="A78" s="457"/>
      <c r="B78" s="435"/>
      <c r="C78" s="435"/>
      <c r="D78" s="376"/>
      <c r="E78" s="376"/>
      <c r="F78" s="82"/>
      <c r="G78" s="82"/>
      <c r="H78" s="82"/>
      <c r="I78" s="82"/>
      <c r="J78" s="82"/>
      <c r="K78" s="82"/>
      <c r="L78" s="423"/>
    </row>
    <row r="79" spans="1:12" ht="24.95" customHeight="1" x14ac:dyDescent="0.15">
      <c r="A79" s="457"/>
      <c r="B79" s="435"/>
      <c r="C79" s="435"/>
      <c r="D79" s="376" t="s">
        <v>21</v>
      </c>
      <c r="E79" s="430"/>
      <c r="F79" s="383"/>
      <c r="G79" s="432"/>
      <c r="H79" s="433"/>
      <c r="I79" s="383" t="s">
        <v>166</v>
      </c>
      <c r="J79" s="432"/>
      <c r="K79" s="433"/>
      <c r="L79" s="422" t="s">
        <v>172</v>
      </c>
    </row>
    <row r="80" spans="1:12" ht="24.95" customHeight="1" x14ac:dyDescent="0.15">
      <c r="A80" s="457"/>
      <c r="B80" s="435"/>
      <c r="C80" s="431"/>
      <c r="D80" s="376"/>
      <c r="E80" s="431"/>
      <c r="F80" s="6"/>
      <c r="G80" s="6"/>
      <c r="H80" s="6"/>
      <c r="I80" s="292">
        <v>2</v>
      </c>
      <c r="J80" s="292">
        <v>2</v>
      </c>
      <c r="K80" s="292">
        <v>0</v>
      </c>
      <c r="L80" s="440"/>
    </row>
    <row r="81" spans="1:12" ht="24.95" customHeight="1" x14ac:dyDescent="0.15">
      <c r="A81" s="457"/>
      <c r="B81" s="435"/>
      <c r="C81" s="380" t="s">
        <v>34</v>
      </c>
      <c r="D81" s="380"/>
      <c r="E81" s="380"/>
      <c r="F81" s="106"/>
      <c r="G81" s="291"/>
      <c r="H81" s="291"/>
      <c r="I81" s="291">
        <f>(I78+I80)</f>
        <v>2</v>
      </c>
      <c r="J81" s="291">
        <f>(J78+J80)</f>
        <v>2</v>
      </c>
      <c r="K81" s="291">
        <f t="shared" ref="K81" si="7">(K78+K80)</f>
        <v>0</v>
      </c>
      <c r="L81" s="108"/>
    </row>
    <row r="82" spans="1:12" ht="24.95" customHeight="1" x14ac:dyDescent="0.15">
      <c r="A82" s="457"/>
      <c r="B82" s="435"/>
      <c r="C82" s="436" t="s">
        <v>96</v>
      </c>
      <c r="D82" s="376" t="s">
        <v>35</v>
      </c>
      <c r="E82" s="376"/>
      <c r="F82" s="427"/>
      <c r="G82" s="428"/>
      <c r="H82" s="429"/>
      <c r="I82" s="427" t="s">
        <v>167</v>
      </c>
      <c r="J82" s="428"/>
      <c r="K82" s="429"/>
      <c r="L82" s="422" t="s">
        <v>236</v>
      </c>
    </row>
    <row r="83" spans="1:12" ht="24.95" customHeight="1" x14ac:dyDescent="0.15">
      <c r="A83" s="457"/>
      <c r="B83" s="435"/>
      <c r="C83" s="437"/>
      <c r="D83" s="376"/>
      <c r="E83" s="376"/>
      <c r="F83" s="296"/>
      <c r="G83" s="296"/>
      <c r="H83" s="296"/>
      <c r="I83" s="296">
        <v>3</v>
      </c>
      <c r="J83" s="296">
        <v>0</v>
      </c>
      <c r="K83" s="296">
        <v>3</v>
      </c>
      <c r="L83" s="423"/>
    </row>
    <row r="84" spans="1:12" ht="24.95" customHeight="1" x14ac:dyDescent="0.15">
      <c r="A84" s="457"/>
      <c r="B84" s="435"/>
      <c r="C84" s="437"/>
      <c r="D84" s="376"/>
      <c r="E84" s="376"/>
      <c r="F84" s="427"/>
      <c r="G84" s="428"/>
      <c r="H84" s="429"/>
      <c r="I84" s="427" t="s">
        <v>168</v>
      </c>
      <c r="J84" s="428"/>
      <c r="K84" s="429"/>
      <c r="L84" s="422" t="s">
        <v>235</v>
      </c>
    </row>
    <row r="85" spans="1:12" ht="24.95" customHeight="1" x14ac:dyDescent="0.15">
      <c r="A85" s="457"/>
      <c r="B85" s="435"/>
      <c r="C85" s="435"/>
      <c r="D85" s="376"/>
      <c r="E85" s="376"/>
      <c r="F85" s="296"/>
      <c r="G85" s="296"/>
      <c r="H85" s="296"/>
      <c r="I85" s="296">
        <v>1</v>
      </c>
      <c r="J85" s="296">
        <v>1</v>
      </c>
      <c r="K85" s="296">
        <v>0</v>
      </c>
      <c r="L85" s="423"/>
    </row>
    <row r="86" spans="1:12" ht="24.95" customHeight="1" x14ac:dyDescent="0.15">
      <c r="A86" s="457"/>
      <c r="B86" s="435"/>
      <c r="C86" s="435"/>
      <c r="D86" s="430" t="s">
        <v>21</v>
      </c>
      <c r="E86" s="430"/>
      <c r="F86" s="427"/>
      <c r="G86" s="428"/>
      <c r="H86" s="429"/>
      <c r="I86" s="427" t="s">
        <v>196</v>
      </c>
      <c r="J86" s="428"/>
      <c r="K86" s="429"/>
      <c r="L86" s="422" t="s">
        <v>235</v>
      </c>
    </row>
    <row r="87" spans="1:12" ht="24.95" customHeight="1" x14ac:dyDescent="0.15">
      <c r="A87" s="457"/>
      <c r="B87" s="435"/>
      <c r="C87" s="435"/>
      <c r="D87" s="435"/>
      <c r="E87" s="431"/>
      <c r="F87" s="296"/>
      <c r="G87" s="296"/>
      <c r="H87" s="296"/>
      <c r="I87" s="296">
        <v>3</v>
      </c>
      <c r="J87" s="296">
        <v>0</v>
      </c>
      <c r="K87" s="296">
        <v>3</v>
      </c>
      <c r="L87" s="423"/>
    </row>
    <row r="88" spans="1:12" ht="24.95" customHeight="1" x14ac:dyDescent="0.15">
      <c r="A88" s="457"/>
      <c r="B88" s="435"/>
      <c r="C88" s="435"/>
      <c r="D88" s="435"/>
      <c r="E88" s="430"/>
      <c r="F88" s="427"/>
      <c r="G88" s="428"/>
      <c r="H88" s="429"/>
      <c r="I88" s="427" t="s">
        <v>227</v>
      </c>
      <c r="J88" s="428"/>
      <c r="K88" s="429"/>
      <c r="L88" s="422" t="s">
        <v>235</v>
      </c>
    </row>
    <row r="89" spans="1:12" ht="24.95" customHeight="1" x14ac:dyDescent="0.15">
      <c r="A89" s="457"/>
      <c r="B89" s="435"/>
      <c r="C89" s="435"/>
      <c r="D89" s="435"/>
      <c r="E89" s="431"/>
      <c r="F89" s="296"/>
      <c r="G89" s="296"/>
      <c r="H89" s="296"/>
      <c r="I89" s="296">
        <v>2</v>
      </c>
      <c r="J89" s="296">
        <v>1</v>
      </c>
      <c r="K89" s="296">
        <v>1</v>
      </c>
      <c r="L89" s="423"/>
    </row>
    <row r="90" spans="1:12" ht="24.95" customHeight="1" x14ac:dyDescent="0.15">
      <c r="A90" s="457"/>
      <c r="B90" s="435"/>
      <c r="C90" s="435"/>
      <c r="D90" s="435"/>
      <c r="E90" s="430"/>
      <c r="F90" s="427"/>
      <c r="G90" s="428"/>
      <c r="H90" s="429"/>
      <c r="I90" s="427" t="s">
        <v>228</v>
      </c>
      <c r="J90" s="428"/>
      <c r="K90" s="429"/>
      <c r="L90" s="422" t="s">
        <v>235</v>
      </c>
    </row>
    <row r="91" spans="1:12" ht="24.95" customHeight="1" x14ac:dyDescent="0.15">
      <c r="A91" s="457"/>
      <c r="B91" s="435"/>
      <c r="C91" s="435"/>
      <c r="D91" s="435"/>
      <c r="E91" s="431"/>
      <c r="F91" s="296"/>
      <c r="G91" s="296"/>
      <c r="H91" s="296"/>
      <c r="I91" s="296">
        <v>3</v>
      </c>
      <c r="J91" s="296">
        <v>0</v>
      </c>
      <c r="K91" s="296">
        <v>3</v>
      </c>
      <c r="L91" s="423"/>
    </row>
    <row r="92" spans="1:12" ht="24.95" customHeight="1" x14ac:dyDescent="0.15">
      <c r="A92" s="457"/>
      <c r="B92" s="435"/>
      <c r="C92" s="435"/>
      <c r="D92" s="435"/>
      <c r="E92" s="430"/>
      <c r="F92" s="427"/>
      <c r="G92" s="428"/>
      <c r="H92" s="429"/>
      <c r="I92" s="427" t="s">
        <v>229</v>
      </c>
      <c r="J92" s="428"/>
      <c r="K92" s="429"/>
      <c r="L92" s="440" t="s">
        <v>235</v>
      </c>
    </row>
    <row r="93" spans="1:12" ht="24.95" customHeight="1" x14ac:dyDescent="0.15">
      <c r="A93" s="457"/>
      <c r="B93" s="435"/>
      <c r="C93" s="435"/>
      <c r="D93" s="435"/>
      <c r="E93" s="431"/>
      <c r="F93" s="296"/>
      <c r="G93" s="296"/>
      <c r="H93" s="296"/>
      <c r="I93" s="296">
        <v>3</v>
      </c>
      <c r="J93" s="296">
        <v>0</v>
      </c>
      <c r="K93" s="296">
        <v>3</v>
      </c>
      <c r="L93" s="423"/>
    </row>
    <row r="94" spans="1:12" ht="24.95" customHeight="1" x14ac:dyDescent="0.15">
      <c r="A94" s="457"/>
      <c r="B94" s="435"/>
      <c r="C94" s="435"/>
      <c r="D94" s="435"/>
      <c r="E94" s="376"/>
      <c r="F94" s="427"/>
      <c r="G94" s="428"/>
      <c r="H94" s="429"/>
      <c r="I94" s="427" t="s">
        <v>189</v>
      </c>
      <c r="J94" s="428"/>
      <c r="K94" s="429"/>
      <c r="L94" s="420" t="s">
        <v>170</v>
      </c>
    </row>
    <row r="95" spans="1:12" ht="24.95" customHeight="1" x14ac:dyDescent="0.15">
      <c r="A95" s="457"/>
      <c r="B95" s="435"/>
      <c r="C95" s="435"/>
      <c r="D95" s="435"/>
      <c r="E95" s="376"/>
      <c r="F95" s="301"/>
      <c r="G95" s="301"/>
      <c r="H95" s="296"/>
      <c r="I95" s="296">
        <v>3</v>
      </c>
      <c r="J95" s="302">
        <v>0</v>
      </c>
      <c r="K95" s="296">
        <v>3</v>
      </c>
      <c r="L95" s="421"/>
    </row>
    <row r="96" spans="1:12" ht="24.95" customHeight="1" x14ac:dyDescent="0.15">
      <c r="A96" s="457"/>
      <c r="B96" s="435"/>
      <c r="C96" s="380" t="s">
        <v>101</v>
      </c>
      <c r="D96" s="380"/>
      <c r="E96" s="380"/>
      <c r="F96" s="291"/>
      <c r="G96" s="291"/>
      <c r="H96" s="291"/>
      <c r="I96" s="291">
        <f>(I83+I85+I87+I89+I91+I93+I95)</f>
        <v>18</v>
      </c>
      <c r="J96" s="314">
        <f>(J83+J85+J87+J89+J91+J93+J95)</f>
        <v>2</v>
      </c>
      <c r="K96" s="314">
        <f>(K83+K85+K87+K89+K91+K93+K95)</f>
        <v>16</v>
      </c>
      <c r="L96" s="108"/>
    </row>
    <row r="97" spans="1:12" ht="24.95" customHeight="1" x14ac:dyDescent="0.15">
      <c r="A97" s="458"/>
      <c r="B97" s="372" t="s">
        <v>36</v>
      </c>
      <c r="C97" s="372"/>
      <c r="D97" s="372"/>
      <c r="E97" s="372"/>
      <c r="F97" s="289"/>
      <c r="G97" s="289"/>
      <c r="H97" s="289"/>
      <c r="I97" s="289">
        <f>(I81+I96)</f>
        <v>20</v>
      </c>
      <c r="J97" s="289">
        <f>(J81+J96)</f>
        <v>4</v>
      </c>
      <c r="K97" s="289">
        <f>(K81+K96)</f>
        <v>16</v>
      </c>
      <c r="L97" s="110"/>
    </row>
    <row r="98" spans="1:12" ht="24.95" customHeight="1" x14ac:dyDescent="0.15">
      <c r="A98" s="456">
        <v>3</v>
      </c>
      <c r="B98" s="430">
        <v>1</v>
      </c>
      <c r="C98" s="436" t="s">
        <v>42</v>
      </c>
      <c r="D98" s="376" t="s">
        <v>18</v>
      </c>
      <c r="E98" s="376"/>
      <c r="F98" s="376"/>
      <c r="G98" s="376"/>
      <c r="H98" s="376"/>
      <c r="I98" s="376"/>
      <c r="J98" s="376"/>
      <c r="K98" s="376"/>
      <c r="L98" s="418"/>
    </row>
    <row r="99" spans="1:12" ht="24.95" customHeight="1" x14ac:dyDescent="0.15">
      <c r="A99" s="457"/>
      <c r="B99" s="435"/>
      <c r="C99" s="435"/>
      <c r="D99" s="376"/>
      <c r="E99" s="376"/>
      <c r="F99" s="82"/>
      <c r="G99" s="82"/>
      <c r="H99" s="82"/>
      <c r="I99" s="82"/>
      <c r="J99" s="82"/>
      <c r="K99" s="82"/>
      <c r="L99" s="419"/>
    </row>
    <row r="100" spans="1:12" ht="24.95" customHeight="1" x14ac:dyDescent="0.15">
      <c r="A100" s="457"/>
      <c r="B100" s="435"/>
      <c r="C100" s="435"/>
      <c r="D100" s="376" t="s">
        <v>21</v>
      </c>
      <c r="E100" s="430"/>
      <c r="F100" s="383"/>
      <c r="G100" s="432"/>
      <c r="H100" s="433"/>
      <c r="I100" s="383"/>
      <c r="J100" s="432"/>
      <c r="K100" s="433"/>
      <c r="L100" s="418"/>
    </row>
    <row r="101" spans="1:12" ht="24.95" customHeight="1" x14ac:dyDescent="0.15">
      <c r="A101" s="457"/>
      <c r="B101" s="435"/>
      <c r="C101" s="431"/>
      <c r="D101" s="376"/>
      <c r="E101" s="431"/>
      <c r="F101" s="6"/>
      <c r="G101" s="6"/>
      <c r="H101" s="6"/>
      <c r="I101" s="6"/>
      <c r="J101" s="6"/>
      <c r="K101" s="6"/>
      <c r="L101" s="419"/>
    </row>
    <row r="102" spans="1:12" ht="24.95" customHeight="1" x14ac:dyDescent="0.15">
      <c r="A102" s="457"/>
      <c r="B102" s="435"/>
      <c r="C102" s="380" t="s">
        <v>34</v>
      </c>
      <c r="D102" s="380"/>
      <c r="E102" s="380"/>
      <c r="F102" s="106"/>
      <c r="G102" s="106"/>
      <c r="H102" s="106"/>
      <c r="I102" s="106"/>
      <c r="J102" s="291"/>
      <c r="K102" s="291"/>
      <c r="L102" s="107"/>
    </row>
    <row r="103" spans="1:12" ht="24.95" customHeight="1" x14ac:dyDescent="0.15">
      <c r="A103" s="457"/>
      <c r="B103" s="435"/>
      <c r="C103" s="436" t="s">
        <v>96</v>
      </c>
      <c r="D103" s="376" t="s">
        <v>35</v>
      </c>
      <c r="E103" s="376"/>
      <c r="F103" s="383"/>
      <c r="G103" s="432"/>
      <c r="H103" s="433"/>
      <c r="I103" s="383"/>
      <c r="J103" s="432"/>
      <c r="K103" s="433"/>
      <c r="L103" s="418"/>
    </row>
    <row r="104" spans="1:12" ht="24.95" customHeight="1" x14ac:dyDescent="0.15">
      <c r="A104" s="457"/>
      <c r="B104" s="435"/>
      <c r="C104" s="435"/>
      <c r="D104" s="376"/>
      <c r="E104" s="376"/>
      <c r="F104" s="6"/>
      <c r="G104" s="6"/>
      <c r="H104" s="6"/>
      <c r="I104" s="6"/>
      <c r="J104" s="6"/>
      <c r="K104" s="6"/>
      <c r="L104" s="419"/>
    </row>
    <row r="105" spans="1:12" ht="24.95" customHeight="1" x14ac:dyDescent="0.15">
      <c r="A105" s="457"/>
      <c r="B105" s="435"/>
      <c r="C105" s="435"/>
      <c r="D105" s="430" t="s">
        <v>21</v>
      </c>
      <c r="E105" s="430"/>
      <c r="F105" s="434"/>
      <c r="G105" s="432"/>
      <c r="H105" s="433"/>
      <c r="I105" s="434" t="s">
        <v>230</v>
      </c>
      <c r="J105" s="432"/>
      <c r="K105" s="433"/>
      <c r="L105" s="418" t="s">
        <v>170</v>
      </c>
    </row>
    <row r="106" spans="1:12" ht="24.95" customHeight="1" x14ac:dyDescent="0.15">
      <c r="A106" s="457"/>
      <c r="B106" s="435"/>
      <c r="C106" s="435"/>
      <c r="D106" s="435"/>
      <c r="E106" s="431"/>
      <c r="F106" s="292"/>
      <c r="G106" s="292"/>
      <c r="H106" s="292"/>
      <c r="I106" s="292">
        <v>3</v>
      </c>
      <c r="J106" s="292">
        <v>3</v>
      </c>
      <c r="K106" s="292">
        <v>0</v>
      </c>
      <c r="L106" s="419"/>
    </row>
    <row r="107" spans="1:12" ht="24.95" customHeight="1" x14ac:dyDescent="0.15">
      <c r="A107" s="457"/>
      <c r="B107" s="435"/>
      <c r="C107" s="435"/>
      <c r="D107" s="435"/>
      <c r="E107" s="430"/>
      <c r="F107" s="434"/>
      <c r="G107" s="432"/>
      <c r="H107" s="433"/>
      <c r="I107" s="434" t="s">
        <v>169</v>
      </c>
      <c r="J107" s="432"/>
      <c r="K107" s="433"/>
      <c r="L107" s="418" t="s">
        <v>174</v>
      </c>
    </row>
    <row r="108" spans="1:12" ht="24.95" customHeight="1" x14ac:dyDescent="0.15">
      <c r="A108" s="457"/>
      <c r="B108" s="435"/>
      <c r="C108" s="435"/>
      <c r="D108" s="435"/>
      <c r="E108" s="431"/>
      <c r="F108" s="292"/>
      <c r="G108" s="292"/>
      <c r="H108" s="292"/>
      <c r="I108" s="292">
        <v>3</v>
      </c>
      <c r="J108" s="292">
        <v>3</v>
      </c>
      <c r="K108" s="292">
        <v>0</v>
      </c>
      <c r="L108" s="419"/>
    </row>
    <row r="109" spans="1:12" ht="24.95" customHeight="1" x14ac:dyDescent="0.15">
      <c r="A109" s="457"/>
      <c r="B109" s="435"/>
      <c r="C109" s="435"/>
      <c r="D109" s="435"/>
      <c r="E109" s="430"/>
      <c r="F109" s="434"/>
      <c r="G109" s="432"/>
      <c r="H109" s="433"/>
      <c r="I109" s="434" t="s">
        <v>231</v>
      </c>
      <c r="J109" s="432"/>
      <c r="K109" s="433"/>
      <c r="L109" s="418" t="s">
        <v>173</v>
      </c>
    </row>
    <row r="110" spans="1:12" ht="24.95" customHeight="1" x14ac:dyDescent="0.15">
      <c r="A110" s="457"/>
      <c r="B110" s="435"/>
      <c r="C110" s="435"/>
      <c r="D110" s="435"/>
      <c r="E110" s="431"/>
      <c r="F110" s="292"/>
      <c r="G110" s="292"/>
      <c r="H110" s="292"/>
      <c r="I110" s="292">
        <v>3</v>
      </c>
      <c r="J110" s="292">
        <v>0</v>
      </c>
      <c r="K110" s="292">
        <v>3</v>
      </c>
      <c r="L110" s="419"/>
    </row>
    <row r="111" spans="1:12" ht="24.95" customHeight="1" x14ac:dyDescent="0.15">
      <c r="A111" s="457"/>
      <c r="B111" s="435"/>
      <c r="C111" s="435"/>
      <c r="D111" s="435"/>
      <c r="E111" s="430"/>
      <c r="F111" s="434"/>
      <c r="G111" s="432"/>
      <c r="H111" s="433"/>
      <c r="I111" s="434" t="s">
        <v>201</v>
      </c>
      <c r="J111" s="432"/>
      <c r="K111" s="433"/>
      <c r="L111" s="418" t="s">
        <v>172</v>
      </c>
    </row>
    <row r="112" spans="1:12" ht="24.95" customHeight="1" x14ac:dyDescent="0.15">
      <c r="A112" s="457"/>
      <c r="B112" s="435"/>
      <c r="C112" s="435"/>
      <c r="D112" s="435"/>
      <c r="E112" s="431"/>
      <c r="F112" s="292"/>
      <c r="G112" s="292"/>
      <c r="H112" s="292"/>
      <c r="I112" s="292">
        <v>3</v>
      </c>
      <c r="J112" s="292">
        <v>0</v>
      </c>
      <c r="K112" s="292">
        <v>3</v>
      </c>
      <c r="L112" s="419"/>
    </row>
    <row r="113" spans="1:12" ht="24.95" customHeight="1" x14ac:dyDescent="0.15">
      <c r="A113" s="457"/>
      <c r="B113" s="435"/>
      <c r="C113" s="435"/>
      <c r="D113" s="435"/>
      <c r="E113" s="430"/>
      <c r="F113" s="434"/>
      <c r="G113" s="432"/>
      <c r="H113" s="433"/>
      <c r="I113" s="434" t="s">
        <v>232</v>
      </c>
      <c r="J113" s="432"/>
      <c r="K113" s="433"/>
      <c r="L113" s="418" t="s">
        <v>172</v>
      </c>
    </row>
    <row r="114" spans="1:12" ht="24.95" customHeight="1" x14ac:dyDescent="0.15">
      <c r="A114" s="457"/>
      <c r="B114" s="435"/>
      <c r="C114" s="435"/>
      <c r="D114" s="435"/>
      <c r="E114" s="431"/>
      <c r="F114" s="292"/>
      <c r="G114" s="292"/>
      <c r="H114" s="292"/>
      <c r="I114" s="292">
        <v>3</v>
      </c>
      <c r="J114" s="292">
        <v>0</v>
      </c>
      <c r="K114" s="292">
        <v>3</v>
      </c>
      <c r="L114" s="419"/>
    </row>
    <row r="115" spans="1:12" ht="24.95" customHeight="1" x14ac:dyDescent="0.15">
      <c r="A115" s="457"/>
      <c r="B115" s="435"/>
      <c r="C115" s="435"/>
      <c r="D115" s="435"/>
      <c r="E115" s="376"/>
      <c r="F115" s="381"/>
      <c r="G115" s="376"/>
      <c r="H115" s="376"/>
      <c r="I115" s="381" t="s">
        <v>203</v>
      </c>
      <c r="J115" s="376"/>
      <c r="K115" s="376"/>
      <c r="L115" s="418" t="s">
        <v>172</v>
      </c>
    </row>
    <row r="116" spans="1:12" ht="24.95" customHeight="1" x14ac:dyDescent="0.15">
      <c r="A116" s="457"/>
      <c r="B116" s="435"/>
      <c r="C116" s="435"/>
      <c r="D116" s="431"/>
      <c r="E116" s="376"/>
      <c r="F116" s="82"/>
      <c r="G116" s="82"/>
      <c r="H116" s="82"/>
      <c r="I116" s="290">
        <v>3</v>
      </c>
      <c r="J116" s="290">
        <v>0</v>
      </c>
      <c r="K116" s="290">
        <v>3</v>
      </c>
      <c r="L116" s="419"/>
    </row>
    <row r="117" spans="1:12" ht="24.95" customHeight="1" x14ac:dyDescent="0.15">
      <c r="A117" s="457"/>
      <c r="B117" s="435"/>
      <c r="C117" s="380" t="s">
        <v>101</v>
      </c>
      <c r="D117" s="380"/>
      <c r="E117" s="380"/>
      <c r="F117" s="106"/>
      <c r="G117" s="291"/>
      <c r="H117" s="291"/>
      <c r="I117" s="291">
        <f>(I104+I106+I108+I110+I112+I114+I116)</f>
        <v>18</v>
      </c>
      <c r="J117" s="291">
        <f t="shared" ref="J117:K117" si="8">(J104+J106+J108+J110+J112+J114+J116)</f>
        <v>6</v>
      </c>
      <c r="K117" s="291">
        <f t="shared" si="8"/>
        <v>12</v>
      </c>
      <c r="L117" s="107"/>
    </row>
    <row r="118" spans="1:12" ht="24.95" customHeight="1" x14ac:dyDescent="0.15">
      <c r="A118" s="457"/>
      <c r="B118" s="372" t="s">
        <v>36</v>
      </c>
      <c r="C118" s="372"/>
      <c r="D118" s="372"/>
      <c r="E118" s="372"/>
      <c r="F118" s="105"/>
      <c r="G118" s="105"/>
      <c r="H118" s="105"/>
      <c r="I118" s="105">
        <f>(I102+I117)</f>
        <v>18</v>
      </c>
      <c r="J118" s="289">
        <f t="shared" ref="J118:K118" si="9">(J102+J117)</f>
        <v>6</v>
      </c>
      <c r="K118" s="289">
        <f t="shared" si="9"/>
        <v>12</v>
      </c>
      <c r="L118" s="110"/>
    </row>
    <row r="119" spans="1:12" ht="24.95" customHeight="1" x14ac:dyDescent="0.15">
      <c r="A119" s="457"/>
      <c r="B119" s="430">
        <v>2</v>
      </c>
      <c r="C119" s="436" t="s">
        <v>42</v>
      </c>
      <c r="D119" s="376" t="s">
        <v>18</v>
      </c>
      <c r="E119" s="376"/>
      <c r="F119" s="376"/>
      <c r="G119" s="376"/>
      <c r="H119" s="376"/>
      <c r="I119" s="376"/>
      <c r="J119" s="376"/>
      <c r="K119" s="376"/>
      <c r="L119" s="420"/>
    </row>
    <row r="120" spans="1:12" ht="24.95" customHeight="1" x14ac:dyDescent="0.15">
      <c r="A120" s="457"/>
      <c r="B120" s="435"/>
      <c r="C120" s="435"/>
      <c r="D120" s="376"/>
      <c r="E120" s="376"/>
      <c r="F120" s="82"/>
      <c r="G120" s="82"/>
      <c r="H120" s="82"/>
      <c r="I120" s="82"/>
      <c r="J120" s="82"/>
      <c r="K120" s="82"/>
      <c r="L120" s="423"/>
    </row>
    <row r="121" spans="1:12" ht="24.95" customHeight="1" x14ac:dyDescent="0.15">
      <c r="A121" s="457"/>
      <c r="B121" s="435"/>
      <c r="C121" s="435"/>
      <c r="D121" s="376" t="s">
        <v>21</v>
      </c>
      <c r="E121" s="430"/>
      <c r="F121" s="383"/>
      <c r="G121" s="432"/>
      <c r="H121" s="433"/>
      <c r="I121" s="383"/>
      <c r="J121" s="432"/>
      <c r="K121" s="433"/>
      <c r="L121" s="422"/>
    </row>
    <row r="122" spans="1:12" ht="24.95" customHeight="1" x14ac:dyDescent="0.15">
      <c r="A122" s="457"/>
      <c r="B122" s="435"/>
      <c r="C122" s="431"/>
      <c r="D122" s="376"/>
      <c r="E122" s="431"/>
      <c r="F122" s="6"/>
      <c r="G122" s="6"/>
      <c r="H122" s="6"/>
      <c r="I122" s="6"/>
      <c r="J122" s="6"/>
      <c r="K122" s="6"/>
      <c r="L122" s="440"/>
    </row>
    <row r="123" spans="1:12" ht="24.95" customHeight="1" x14ac:dyDescent="0.15">
      <c r="A123" s="457"/>
      <c r="B123" s="435"/>
      <c r="C123" s="380" t="s">
        <v>34</v>
      </c>
      <c r="D123" s="380"/>
      <c r="E123" s="380"/>
      <c r="F123" s="106"/>
      <c r="G123" s="106"/>
      <c r="H123" s="106"/>
      <c r="I123" s="106"/>
      <c r="J123" s="106"/>
      <c r="K123" s="106"/>
      <c r="L123" s="108"/>
    </row>
    <row r="124" spans="1:12" ht="24.95" customHeight="1" x14ac:dyDescent="0.15">
      <c r="A124" s="457"/>
      <c r="B124" s="435"/>
      <c r="C124" s="436" t="s">
        <v>96</v>
      </c>
      <c r="D124" s="376" t="s">
        <v>35</v>
      </c>
      <c r="E124" s="376"/>
      <c r="F124" s="383"/>
      <c r="G124" s="432"/>
      <c r="H124" s="433"/>
      <c r="I124" s="434"/>
      <c r="J124" s="432"/>
      <c r="K124" s="433"/>
      <c r="L124" s="422"/>
    </row>
    <row r="125" spans="1:12" ht="24.95" customHeight="1" x14ac:dyDescent="0.15">
      <c r="A125" s="457"/>
      <c r="B125" s="435"/>
      <c r="C125" s="435"/>
      <c r="D125" s="376"/>
      <c r="E125" s="376"/>
      <c r="F125" s="6"/>
      <c r="G125" s="6"/>
      <c r="H125" s="6"/>
      <c r="I125" s="6"/>
      <c r="J125" s="6"/>
      <c r="K125" s="6"/>
      <c r="L125" s="423"/>
    </row>
    <row r="126" spans="1:12" ht="24.95" customHeight="1" x14ac:dyDescent="0.15">
      <c r="A126" s="457"/>
      <c r="B126" s="435"/>
      <c r="C126" s="435"/>
      <c r="D126" s="430" t="s">
        <v>21</v>
      </c>
      <c r="E126" s="430"/>
      <c r="F126" s="383"/>
      <c r="G126" s="432"/>
      <c r="H126" s="433"/>
      <c r="I126" s="434" t="s">
        <v>204</v>
      </c>
      <c r="J126" s="432"/>
      <c r="K126" s="433"/>
      <c r="L126" s="422" t="s">
        <v>172</v>
      </c>
    </row>
    <row r="127" spans="1:12" ht="24.95" customHeight="1" x14ac:dyDescent="0.15">
      <c r="A127" s="457"/>
      <c r="B127" s="435"/>
      <c r="C127" s="435"/>
      <c r="D127" s="435"/>
      <c r="E127" s="431"/>
      <c r="F127" s="292"/>
      <c r="G127" s="293"/>
      <c r="H127" s="292"/>
      <c r="I127" s="292">
        <v>3</v>
      </c>
      <c r="J127" s="292">
        <v>1</v>
      </c>
      <c r="K127" s="292">
        <v>2</v>
      </c>
      <c r="L127" s="423"/>
    </row>
    <row r="128" spans="1:12" ht="24.95" customHeight="1" x14ac:dyDescent="0.15">
      <c r="A128" s="457"/>
      <c r="B128" s="435"/>
      <c r="C128" s="435"/>
      <c r="D128" s="435"/>
      <c r="E128" s="430"/>
      <c r="F128" s="383"/>
      <c r="G128" s="432"/>
      <c r="H128" s="433"/>
      <c r="I128" s="434" t="s">
        <v>205</v>
      </c>
      <c r="J128" s="432"/>
      <c r="K128" s="433"/>
      <c r="L128" s="422" t="s">
        <v>170</v>
      </c>
    </row>
    <row r="129" spans="1:12" ht="24.95" customHeight="1" x14ac:dyDescent="0.15">
      <c r="A129" s="457"/>
      <c r="B129" s="435"/>
      <c r="C129" s="435"/>
      <c r="D129" s="435"/>
      <c r="E129" s="431"/>
      <c r="F129" s="292"/>
      <c r="G129" s="292"/>
      <c r="H129" s="292"/>
      <c r="I129" s="292">
        <v>3</v>
      </c>
      <c r="J129" s="292">
        <v>1</v>
      </c>
      <c r="K129" s="292">
        <v>2</v>
      </c>
      <c r="L129" s="423"/>
    </row>
    <row r="130" spans="1:12" ht="24.95" customHeight="1" x14ac:dyDescent="0.15">
      <c r="A130" s="457"/>
      <c r="B130" s="435"/>
      <c r="C130" s="435"/>
      <c r="D130" s="435"/>
      <c r="E130" s="430"/>
      <c r="F130" s="383"/>
      <c r="G130" s="432"/>
      <c r="H130" s="433"/>
      <c r="I130" s="434" t="s">
        <v>233</v>
      </c>
      <c r="J130" s="432"/>
      <c r="K130" s="433"/>
      <c r="L130" s="422" t="s">
        <v>171</v>
      </c>
    </row>
    <row r="131" spans="1:12" ht="24.95" customHeight="1" x14ac:dyDescent="0.15">
      <c r="A131" s="457"/>
      <c r="B131" s="435"/>
      <c r="C131" s="435"/>
      <c r="D131" s="435"/>
      <c r="E131" s="431"/>
      <c r="F131" s="292"/>
      <c r="G131" s="292"/>
      <c r="H131" s="292"/>
      <c r="I131" s="292">
        <v>3</v>
      </c>
      <c r="J131" s="292">
        <v>0</v>
      </c>
      <c r="K131" s="292">
        <v>3</v>
      </c>
      <c r="L131" s="423"/>
    </row>
    <row r="132" spans="1:12" ht="24.95" customHeight="1" x14ac:dyDescent="0.15">
      <c r="A132" s="457"/>
      <c r="B132" s="435"/>
      <c r="C132" s="435"/>
      <c r="D132" s="435"/>
      <c r="E132" s="430"/>
      <c r="F132" s="383"/>
      <c r="G132" s="432"/>
      <c r="H132" s="433"/>
      <c r="I132" s="434" t="s">
        <v>207</v>
      </c>
      <c r="J132" s="432"/>
      <c r="K132" s="433"/>
      <c r="L132" s="422" t="s">
        <v>172</v>
      </c>
    </row>
    <row r="133" spans="1:12" ht="24.95" customHeight="1" x14ac:dyDescent="0.15">
      <c r="A133" s="457"/>
      <c r="B133" s="435"/>
      <c r="C133" s="435"/>
      <c r="D133" s="435"/>
      <c r="E133" s="431"/>
      <c r="F133" s="292"/>
      <c r="G133" s="292"/>
      <c r="H133" s="292"/>
      <c r="I133" s="292">
        <v>3</v>
      </c>
      <c r="J133" s="292">
        <v>0</v>
      </c>
      <c r="K133" s="292">
        <v>3</v>
      </c>
      <c r="L133" s="423"/>
    </row>
    <row r="134" spans="1:12" ht="24.95" customHeight="1" x14ac:dyDescent="0.15">
      <c r="A134" s="457"/>
      <c r="B134" s="435"/>
      <c r="C134" s="435"/>
      <c r="D134" s="435"/>
      <c r="E134" s="430"/>
      <c r="F134" s="383"/>
      <c r="G134" s="432"/>
      <c r="H134" s="433"/>
      <c r="I134" s="434" t="s">
        <v>234</v>
      </c>
      <c r="J134" s="432"/>
      <c r="K134" s="433"/>
      <c r="L134" s="422" t="s">
        <v>171</v>
      </c>
    </row>
    <row r="135" spans="1:12" ht="24.95" customHeight="1" x14ac:dyDescent="0.15">
      <c r="A135" s="457"/>
      <c r="B135" s="435"/>
      <c r="C135" s="435"/>
      <c r="D135" s="435"/>
      <c r="E135" s="431"/>
      <c r="F135" s="292"/>
      <c r="G135" s="292"/>
      <c r="H135" s="292"/>
      <c r="I135" s="292">
        <v>3</v>
      </c>
      <c r="J135" s="292">
        <v>0</v>
      </c>
      <c r="K135" s="292">
        <v>3</v>
      </c>
      <c r="L135" s="423"/>
    </row>
    <row r="136" spans="1:12" ht="24.95" customHeight="1" x14ac:dyDescent="0.15">
      <c r="A136" s="457"/>
      <c r="B136" s="435"/>
      <c r="C136" s="380" t="s">
        <v>101</v>
      </c>
      <c r="D136" s="380"/>
      <c r="E136" s="380"/>
      <c r="F136" s="106"/>
      <c r="G136" s="106"/>
      <c r="H136" s="106"/>
      <c r="I136" s="106">
        <f>(I125+I127+I129+I131+I133+I135)</f>
        <v>15</v>
      </c>
      <c r="J136" s="314">
        <f t="shared" ref="J136:K136" si="10">(J125+J127+J129+J131+J133+J135)</f>
        <v>2</v>
      </c>
      <c r="K136" s="314">
        <f t="shared" si="10"/>
        <v>13</v>
      </c>
      <c r="L136" s="108"/>
    </row>
    <row r="137" spans="1:12" ht="24.95" customHeight="1" x14ac:dyDescent="0.15">
      <c r="A137" s="458"/>
      <c r="B137" s="372" t="s">
        <v>36</v>
      </c>
      <c r="C137" s="372"/>
      <c r="D137" s="372"/>
      <c r="E137" s="372"/>
      <c r="F137" s="105"/>
      <c r="G137" s="105"/>
      <c r="H137" s="105"/>
      <c r="I137" s="105">
        <f>(I123+I136)</f>
        <v>15</v>
      </c>
      <c r="J137" s="289">
        <f>(J123+J136)</f>
        <v>2</v>
      </c>
      <c r="K137" s="289">
        <f>(K123+K136)</f>
        <v>13</v>
      </c>
      <c r="L137" s="111"/>
    </row>
    <row r="138" spans="1:12" ht="24.95" customHeight="1" x14ac:dyDescent="0.15">
      <c r="A138" s="373" t="s">
        <v>22</v>
      </c>
      <c r="B138" s="372"/>
      <c r="C138" s="372"/>
      <c r="D138" s="372"/>
      <c r="E138" s="372"/>
      <c r="F138" s="105">
        <f t="shared" ref="F138:K138" si="11">(F28+F51+F76+F97+F118+F137)</f>
        <v>0</v>
      </c>
      <c r="G138" s="289">
        <f t="shared" si="11"/>
        <v>0</v>
      </c>
      <c r="H138" s="289">
        <f t="shared" si="11"/>
        <v>0</v>
      </c>
      <c r="I138" s="289">
        <f t="shared" si="11"/>
        <v>118</v>
      </c>
      <c r="J138" s="289">
        <f t="shared" si="11"/>
        <v>28</v>
      </c>
      <c r="K138" s="289">
        <f t="shared" si="11"/>
        <v>84</v>
      </c>
      <c r="L138" s="110"/>
    </row>
    <row r="139" spans="1:12" x14ac:dyDescent="0.15">
      <c r="A139" s="454" t="s">
        <v>129</v>
      </c>
      <c r="B139" s="362"/>
      <c r="C139" s="362"/>
      <c r="D139" s="362"/>
      <c r="E139" s="362"/>
      <c r="F139" s="362"/>
      <c r="G139" s="362"/>
      <c r="H139" s="362"/>
      <c r="I139" s="362"/>
      <c r="J139" s="362"/>
      <c r="K139" s="362"/>
      <c r="L139" s="455"/>
    </row>
    <row r="140" spans="1:12" ht="20.100000000000001" customHeight="1" x14ac:dyDescent="0.15">
      <c r="A140" s="360" t="s">
        <v>23</v>
      </c>
      <c r="B140" s="359"/>
      <c r="C140" s="361" t="s">
        <v>32</v>
      </c>
      <c r="D140" s="362"/>
      <c r="E140" s="362"/>
      <c r="F140" s="362"/>
      <c r="G140" s="363"/>
      <c r="H140" s="361" t="s">
        <v>24</v>
      </c>
      <c r="I140" s="362"/>
      <c r="J140" s="362"/>
      <c r="K140" s="363"/>
      <c r="L140" s="7" t="s">
        <v>25</v>
      </c>
    </row>
    <row r="141" spans="1:12" x14ac:dyDescent="0.15">
      <c r="A141" s="360"/>
      <c r="B141" s="359"/>
      <c r="C141" s="361">
        <f>(I14+I37+I58+I83+I85+I104+I125)</f>
        <v>4</v>
      </c>
      <c r="D141" s="362"/>
      <c r="E141" s="362"/>
      <c r="F141" s="362"/>
      <c r="G141" s="362"/>
      <c r="H141" s="361">
        <f>(I27+I50+I75+I96+I117+I136)-C141</f>
        <v>101</v>
      </c>
      <c r="I141" s="362"/>
      <c r="J141" s="362"/>
      <c r="K141" s="363"/>
      <c r="L141" s="8">
        <f>(C141+H141)</f>
        <v>105</v>
      </c>
    </row>
    <row r="142" spans="1:12" x14ac:dyDescent="0.15">
      <c r="A142" s="459" t="s">
        <v>54</v>
      </c>
      <c r="B142" s="460"/>
      <c r="C142" s="361" t="s">
        <v>73</v>
      </c>
      <c r="D142" s="362"/>
      <c r="E142" s="362"/>
      <c r="F142" s="362"/>
      <c r="G142" s="363"/>
      <c r="H142" s="362"/>
      <c r="I142" s="362"/>
      <c r="J142" s="362"/>
      <c r="K142" s="363"/>
      <c r="L142" s="7" t="s">
        <v>74</v>
      </c>
    </row>
    <row r="143" spans="1:12" x14ac:dyDescent="0.15">
      <c r="A143" s="461"/>
      <c r="B143" s="462"/>
      <c r="C143" s="361">
        <f>(I12+I35+I56+I81+I102+I123)</f>
        <v>13</v>
      </c>
      <c r="D143" s="362"/>
      <c r="E143" s="362"/>
      <c r="F143" s="362"/>
      <c r="G143" s="363"/>
      <c r="H143" s="362"/>
      <c r="I143" s="362"/>
      <c r="J143" s="362"/>
      <c r="K143" s="363"/>
      <c r="L143" s="7">
        <f>C143</f>
        <v>13</v>
      </c>
    </row>
    <row r="144" spans="1:12" ht="24.75" customHeight="1" x14ac:dyDescent="0.15">
      <c r="A144" s="450" t="s">
        <v>26</v>
      </c>
      <c r="B144" s="451"/>
      <c r="C144" s="368" t="s">
        <v>148</v>
      </c>
      <c r="D144" s="368"/>
      <c r="E144" s="369"/>
      <c r="F144" s="409" t="s">
        <v>55</v>
      </c>
      <c r="G144" s="409"/>
      <c r="H144" s="400" t="s">
        <v>107</v>
      </c>
      <c r="I144" s="401"/>
      <c r="J144" s="401"/>
      <c r="K144" s="402"/>
      <c r="L144" s="9" t="s">
        <v>76</v>
      </c>
    </row>
    <row r="145" spans="1:12" ht="17.25" thickBot="1" x14ac:dyDescent="0.2">
      <c r="A145" s="452"/>
      <c r="B145" s="453"/>
      <c r="C145" s="370">
        <f>(F145+H145)</f>
        <v>46</v>
      </c>
      <c r="D145" s="370"/>
      <c r="E145" s="371"/>
      <c r="F145" s="367">
        <v>8</v>
      </c>
      <c r="G145" s="367"/>
      <c r="H145" s="403">
        <v>38</v>
      </c>
      <c r="I145" s="370"/>
      <c r="J145" s="370"/>
      <c r="K145" s="371"/>
      <c r="L145" s="10">
        <f>(L141+L143)</f>
        <v>118</v>
      </c>
    </row>
    <row r="147" spans="1:12" ht="30" customHeight="1" x14ac:dyDescent="0.15">
      <c r="A147" s="56" t="s">
        <v>44</v>
      </c>
    </row>
  </sheetData>
  <mergeCells count="326">
    <mergeCell ref="H144:K144"/>
    <mergeCell ref="H145:K145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51"/>
    <mergeCell ref="B6:B27"/>
    <mergeCell ref="C6:C11"/>
    <mergeCell ref="I13:K13"/>
    <mergeCell ref="L13:L14"/>
    <mergeCell ref="I6:K6"/>
    <mergeCell ref="L6:L7"/>
    <mergeCell ref="E10:E11"/>
    <mergeCell ref="F10:H10"/>
    <mergeCell ref="I10:K10"/>
    <mergeCell ref="L10:L11"/>
    <mergeCell ref="F6:H6"/>
    <mergeCell ref="C12:E12"/>
    <mergeCell ref="C13:C26"/>
    <mergeCell ref="D13:D14"/>
    <mergeCell ref="E13:E14"/>
    <mergeCell ref="F13:H13"/>
    <mergeCell ref="D6:D7"/>
    <mergeCell ref="E6:E7"/>
    <mergeCell ref="D8:D11"/>
    <mergeCell ref="E8:E9"/>
    <mergeCell ref="F8:H8"/>
    <mergeCell ref="I8:K8"/>
    <mergeCell ref="E15:E16"/>
    <mergeCell ref="E17:E18"/>
    <mergeCell ref="E21:E22"/>
    <mergeCell ref="E23:E24"/>
    <mergeCell ref="E25:E26"/>
    <mergeCell ref="F25:H25"/>
    <mergeCell ref="F29:H29"/>
    <mergeCell ref="I29:K29"/>
    <mergeCell ref="L29:L30"/>
    <mergeCell ref="F31:H31"/>
    <mergeCell ref="I31:K31"/>
    <mergeCell ref="F36:H36"/>
    <mergeCell ref="F52:H52"/>
    <mergeCell ref="I52:K52"/>
    <mergeCell ref="L52:L53"/>
    <mergeCell ref="L38:L39"/>
    <mergeCell ref="L36:L37"/>
    <mergeCell ref="F44:H44"/>
    <mergeCell ref="I44:K44"/>
    <mergeCell ref="F46:H46"/>
    <mergeCell ref="I46:K46"/>
    <mergeCell ref="F48:H48"/>
    <mergeCell ref="F61:H61"/>
    <mergeCell ref="I61:K61"/>
    <mergeCell ref="E79:E80"/>
    <mergeCell ref="C75:E75"/>
    <mergeCell ref="B76:E76"/>
    <mergeCell ref="B77:B96"/>
    <mergeCell ref="C96:E96"/>
    <mergeCell ref="C77:C80"/>
    <mergeCell ref="D77:D78"/>
    <mergeCell ref="E77:E78"/>
    <mergeCell ref="C81:E81"/>
    <mergeCell ref="C82:C95"/>
    <mergeCell ref="D82:D85"/>
    <mergeCell ref="E82:E85"/>
    <mergeCell ref="E94:E95"/>
    <mergeCell ref="D86:D95"/>
    <mergeCell ref="E86:E87"/>
    <mergeCell ref="E88:E89"/>
    <mergeCell ref="E90:E91"/>
    <mergeCell ref="E92:E93"/>
    <mergeCell ref="B137:E137"/>
    <mergeCell ref="C136:E136"/>
    <mergeCell ref="L132:L133"/>
    <mergeCell ref="A144:B145"/>
    <mergeCell ref="C144:E144"/>
    <mergeCell ref="F144:G144"/>
    <mergeCell ref="B97:E97"/>
    <mergeCell ref="A138:E138"/>
    <mergeCell ref="A139:L139"/>
    <mergeCell ref="A140:B141"/>
    <mergeCell ref="C140:G140"/>
    <mergeCell ref="H140:K140"/>
    <mergeCell ref="C141:G141"/>
    <mergeCell ref="H141:K141"/>
    <mergeCell ref="I98:K98"/>
    <mergeCell ref="A52:A97"/>
    <mergeCell ref="A98:A137"/>
    <mergeCell ref="B98:B117"/>
    <mergeCell ref="C98:C101"/>
    <mergeCell ref="D98:D99"/>
    <mergeCell ref="E98:E99"/>
    <mergeCell ref="F98:H98"/>
    <mergeCell ref="A142:B143"/>
    <mergeCell ref="L73:L74"/>
    <mergeCell ref="C143:G143"/>
    <mergeCell ref="L128:L129"/>
    <mergeCell ref="L130:L131"/>
    <mergeCell ref="H143:K143"/>
    <mergeCell ref="D100:D101"/>
    <mergeCell ref="E100:E101"/>
    <mergeCell ref="F100:H100"/>
    <mergeCell ref="I100:K100"/>
    <mergeCell ref="L100:L101"/>
    <mergeCell ref="C102:E102"/>
    <mergeCell ref="B118:E118"/>
    <mergeCell ref="B119:B136"/>
    <mergeCell ref="C119:C122"/>
    <mergeCell ref="D119:D120"/>
    <mergeCell ref="E119:E120"/>
    <mergeCell ref="C123:E123"/>
    <mergeCell ref="C124:C135"/>
    <mergeCell ref="D124:D125"/>
    <mergeCell ref="E124:E125"/>
    <mergeCell ref="F124:H124"/>
    <mergeCell ref="D121:D122"/>
    <mergeCell ref="E121:E122"/>
    <mergeCell ref="F121:H121"/>
    <mergeCell ref="E111:E112"/>
    <mergeCell ref="I86:K86"/>
    <mergeCell ref="I88:K88"/>
    <mergeCell ref="F84:H84"/>
    <mergeCell ref="C145:E145"/>
    <mergeCell ref="F145:G145"/>
    <mergeCell ref="L103:L104"/>
    <mergeCell ref="E115:E116"/>
    <mergeCell ref="F115:H115"/>
    <mergeCell ref="I115:K115"/>
    <mergeCell ref="L115:L116"/>
    <mergeCell ref="C103:C116"/>
    <mergeCell ref="D103:D104"/>
    <mergeCell ref="E103:E104"/>
    <mergeCell ref="F103:H103"/>
    <mergeCell ref="I103:K103"/>
    <mergeCell ref="C117:E117"/>
    <mergeCell ref="I124:K124"/>
    <mergeCell ref="L124:L125"/>
    <mergeCell ref="F119:H119"/>
    <mergeCell ref="I119:K119"/>
    <mergeCell ref="L119:L120"/>
    <mergeCell ref="L121:L122"/>
    <mergeCell ref="C142:G142"/>
    <mergeCell ref="H142:K142"/>
    <mergeCell ref="F77:H77"/>
    <mergeCell ref="L79:L80"/>
    <mergeCell ref="I82:K82"/>
    <mergeCell ref="L84:L85"/>
    <mergeCell ref="L54:L55"/>
    <mergeCell ref="F57:H57"/>
    <mergeCell ref="I57:K57"/>
    <mergeCell ref="L57:L58"/>
    <mergeCell ref="F73:H73"/>
    <mergeCell ref="I73:K73"/>
    <mergeCell ref="I69:K69"/>
    <mergeCell ref="F71:H71"/>
    <mergeCell ref="I71:K71"/>
    <mergeCell ref="L59:L60"/>
    <mergeCell ref="L61:L62"/>
    <mergeCell ref="F63:H63"/>
    <mergeCell ref="I63:K63"/>
    <mergeCell ref="F54:H54"/>
    <mergeCell ref="F65:H65"/>
    <mergeCell ref="I65:K65"/>
    <mergeCell ref="F67:H67"/>
    <mergeCell ref="I67:K67"/>
    <mergeCell ref="F69:H69"/>
    <mergeCell ref="F59:H59"/>
    <mergeCell ref="D52:D53"/>
    <mergeCell ref="E52:E53"/>
    <mergeCell ref="C56:E56"/>
    <mergeCell ref="I54:K54"/>
    <mergeCell ref="E59:E60"/>
    <mergeCell ref="L15:L16"/>
    <mergeCell ref="L17:L18"/>
    <mergeCell ref="L19:L20"/>
    <mergeCell ref="L21:L22"/>
    <mergeCell ref="L23:L24"/>
    <mergeCell ref="L25:L26"/>
    <mergeCell ref="I33:K33"/>
    <mergeCell ref="F33:H33"/>
    <mergeCell ref="F42:H42"/>
    <mergeCell ref="I42:K42"/>
    <mergeCell ref="F38:H38"/>
    <mergeCell ref="I38:K38"/>
    <mergeCell ref="F40:H40"/>
    <mergeCell ref="I40:K40"/>
    <mergeCell ref="I36:K36"/>
    <mergeCell ref="D54:D55"/>
    <mergeCell ref="E54:E55"/>
    <mergeCell ref="I59:K59"/>
    <mergeCell ref="I48:K48"/>
    <mergeCell ref="D15:D26"/>
    <mergeCell ref="F15:H15"/>
    <mergeCell ref="I15:K15"/>
    <mergeCell ref="F17:H17"/>
    <mergeCell ref="F19:H19"/>
    <mergeCell ref="F21:H21"/>
    <mergeCell ref="F23:H23"/>
    <mergeCell ref="I23:K23"/>
    <mergeCell ref="I21:K21"/>
    <mergeCell ref="I19:K19"/>
    <mergeCell ref="E19:E20"/>
    <mergeCell ref="I25:K25"/>
    <mergeCell ref="B29:B50"/>
    <mergeCell ref="C29:C34"/>
    <mergeCell ref="C27:E27"/>
    <mergeCell ref="C50:E50"/>
    <mergeCell ref="E40:E41"/>
    <mergeCell ref="E42:E43"/>
    <mergeCell ref="E44:E45"/>
    <mergeCell ref="E46:E47"/>
    <mergeCell ref="E48:E49"/>
    <mergeCell ref="D31:D34"/>
    <mergeCell ref="D29:D30"/>
    <mergeCell ref="D38:D49"/>
    <mergeCell ref="E38:E39"/>
    <mergeCell ref="B28:E28"/>
    <mergeCell ref="E29:E30"/>
    <mergeCell ref="C35:E35"/>
    <mergeCell ref="C36:C49"/>
    <mergeCell ref="D36:D37"/>
    <mergeCell ref="E36:E37"/>
    <mergeCell ref="E31:E32"/>
    <mergeCell ref="E33:E34"/>
    <mergeCell ref="F94:H94"/>
    <mergeCell ref="I94:K94"/>
    <mergeCell ref="F86:H86"/>
    <mergeCell ref="F88:H88"/>
    <mergeCell ref="F90:H90"/>
    <mergeCell ref="F92:H92"/>
    <mergeCell ref="E61:E62"/>
    <mergeCell ref="B51:E51"/>
    <mergeCell ref="B52:B75"/>
    <mergeCell ref="C52:C55"/>
    <mergeCell ref="C57:C74"/>
    <mergeCell ref="D57:D58"/>
    <mergeCell ref="E57:E58"/>
    <mergeCell ref="E73:E74"/>
    <mergeCell ref="D59:D74"/>
    <mergeCell ref="E63:E64"/>
    <mergeCell ref="E65:E66"/>
    <mergeCell ref="E67:E68"/>
    <mergeCell ref="E69:E70"/>
    <mergeCell ref="E71:E72"/>
    <mergeCell ref="I77:K77"/>
    <mergeCell ref="D79:D80"/>
    <mergeCell ref="I79:K79"/>
    <mergeCell ref="F79:H79"/>
    <mergeCell ref="L98:L99"/>
    <mergeCell ref="F82:H82"/>
    <mergeCell ref="D126:D135"/>
    <mergeCell ref="E126:E127"/>
    <mergeCell ref="F126:H126"/>
    <mergeCell ref="I126:K126"/>
    <mergeCell ref="F132:H132"/>
    <mergeCell ref="I132:K132"/>
    <mergeCell ref="F134:H134"/>
    <mergeCell ref="I134:K134"/>
    <mergeCell ref="I121:K121"/>
    <mergeCell ref="E128:E129"/>
    <mergeCell ref="E130:E131"/>
    <mergeCell ref="E132:E133"/>
    <mergeCell ref="E134:E135"/>
    <mergeCell ref="D105:D116"/>
    <mergeCell ref="F105:H105"/>
    <mergeCell ref="I105:K105"/>
    <mergeCell ref="F107:H107"/>
    <mergeCell ref="L105:L106"/>
    <mergeCell ref="L107:L108"/>
    <mergeCell ref="L109:L110"/>
    <mergeCell ref="L111:L112"/>
    <mergeCell ref="L113:L114"/>
    <mergeCell ref="L134:L135"/>
    <mergeCell ref="L126:L127"/>
    <mergeCell ref="E105:E106"/>
    <mergeCell ref="E107:E108"/>
    <mergeCell ref="E109:E110"/>
    <mergeCell ref="E113:E114"/>
    <mergeCell ref="F128:H128"/>
    <mergeCell ref="I128:K128"/>
    <mergeCell ref="F130:H130"/>
    <mergeCell ref="I130:K130"/>
    <mergeCell ref="I107:K107"/>
    <mergeCell ref="F109:H109"/>
    <mergeCell ref="I109:K109"/>
    <mergeCell ref="F111:H111"/>
    <mergeCell ref="I111:K111"/>
    <mergeCell ref="F113:H113"/>
    <mergeCell ref="I113:K113"/>
    <mergeCell ref="L8:L9"/>
    <mergeCell ref="L94:L95"/>
    <mergeCell ref="L31:L32"/>
    <mergeCell ref="L33:L34"/>
    <mergeCell ref="I17:K17"/>
    <mergeCell ref="L63:L64"/>
    <mergeCell ref="L65:L66"/>
    <mergeCell ref="L67:L68"/>
    <mergeCell ref="L69:L70"/>
    <mergeCell ref="L71:L72"/>
    <mergeCell ref="L40:L41"/>
    <mergeCell ref="L42:L43"/>
    <mergeCell ref="L44:L45"/>
    <mergeCell ref="L46:L47"/>
    <mergeCell ref="L48:L49"/>
    <mergeCell ref="I84:K84"/>
    <mergeCell ref="I90:K90"/>
    <mergeCell ref="I92:K92"/>
    <mergeCell ref="L86:L87"/>
    <mergeCell ref="L92:L93"/>
    <mergeCell ref="L82:L83"/>
    <mergeCell ref="L77:L78"/>
    <mergeCell ref="L88:L89"/>
    <mergeCell ref="L90:L9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2023~2025학년도 신구교과목대비표(3년제)</oddHeader>
  </headerFooter>
  <rowBreaks count="1" manualBreakCount="1">
    <brk id="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view="pageBreakPreview" zoomScale="75" zoomScaleNormal="100" zoomScaleSheetLayoutView="75" workbookViewId="0">
      <selection activeCell="P14" sqref="P14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62" bestFit="1" customWidth="1"/>
    <col min="6" max="23" width="4.6640625" style="1" bestFit="1" customWidth="1"/>
    <col min="24" max="29" width="4.6640625" style="1" customWidth="1"/>
    <col min="30" max="32" width="4.6640625" style="1" bestFit="1" customWidth="1"/>
    <col min="33" max="16384" width="8.88671875" style="1"/>
  </cols>
  <sheetData>
    <row r="1" spans="1:32" s="2" customFormat="1" ht="16.5" customHeight="1" thickBot="1" x14ac:dyDescent="0.2">
      <c r="A1" s="351" t="s">
        <v>118</v>
      </c>
      <c r="B1" s="351"/>
      <c r="C1" s="351"/>
      <c r="D1" s="351"/>
      <c r="E1" s="351"/>
      <c r="F1" s="410" t="s">
        <v>127</v>
      </c>
      <c r="G1" s="410"/>
      <c r="H1" s="410"/>
      <c r="I1" s="410"/>
      <c r="J1" s="410"/>
      <c r="K1" s="410"/>
      <c r="L1" s="410"/>
      <c r="M1" s="410"/>
      <c r="N1" s="410"/>
      <c r="O1" s="411" t="s">
        <v>132</v>
      </c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</row>
    <row r="2" spans="1:32" ht="16.5" customHeight="1" x14ac:dyDescent="0.15">
      <c r="A2" s="324" t="s">
        <v>0</v>
      </c>
      <c r="B2" s="325"/>
      <c r="C2" s="325" t="s">
        <v>12</v>
      </c>
      <c r="D2" s="325" t="s">
        <v>45</v>
      </c>
      <c r="E2" s="412" t="s">
        <v>48</v>
      </c>
      <c r="F2" s="324" t="s">
        <v>1</v>
      </c>
      <c r="G2" s="325"/>
      <c r="H2" s="325"/>
      <c r="I2" s="325"/>
      <c r="J2" s="325"/>
      <c r="K2" s="343"/>
      <c r="L2" s="324" t="s">
        <v>2</v>
      </c>
      <c r="M2" s="345"/>
      <c r="N2" s="325"/>
      <c r="O2" s="325"/>
      <c r="P2" s="325"/>
      <c r="Q2" s="343"/>
      <c r="R2" s="324" t="s">
        <v>53</v>
      </c>
      <c r="S2" s="345"/>
      <c r="T2" s="325"/>
      <c r="U2" s="325"/>
      <c r="V2" s="325"/>
      <c r="W2" s="343"/>
      <c r="X2" s="324" t="s">
        <v>111</v>
      </c>
      <c r="Y2" s="345"/>
      <c r="Z2" s="325"/>
      <c r="AA2" s="325"/>
      <c r="AB2" s="325"/>
      <c r="AC2" s="343"/>
      <c r="AD2" s="324" t="s">
        <v>3</v>
      </c>
      <c r="AE2" s="325"/>
      <c r="AF2" s="343"/>
    </row>
    <row r="3" spans="1:32" ht="16.5" customHeight="1" x14ac:dyDescent="0.15">
      <c r="A3" s="326"/>
      <c r="B3" s="327"/>
      <c r="C3" s="327"/>
      <c r="D3" s="327"/>
      <c r="E3" s="413"/>
      <c r="F3" s="326" t="s">
        <v>4</v>
      </c>
      <c r="G3" s="327"/>
      <c r="H3" s="327"/>
      <c r="I3" s="327" t="s">
        <v>5</v>
      </c>
      <c r="J3" s="327"/>
      <c r="K3" s="347"/>
      <c r="L3" s="326" t="s">
        <v>4</v>
      </c>
      <c r="M3" s="349"/>
      <c r="N3" s="327"/>
      <c r="O3" s="327" t="s">
        <v>5</v>
      </c>
      <c r="P3" s="327"/>
      <c r="Q3" s="347"/>
      <c r="R3" s="326" t="s">
        <v>4</v>
      </c>
      <c r="S3" s="349"/>
      <c r="T3" s="327"/>
      <c r="U3" s="327" t="s">
        <v>5</v>
      </c>
      <c r="V3" s="327"/>
      <c r="W3" s="347"/>
      <c r="X3" s="326" t="s">
        <v>4</v>
      </c>
      <c r="Y3" s="349"/>
      <c r="Z3" s="327"/>
      <c r="AA3" s="327" t="s">
        <v>5</v>
      </c>
      <c r="AB3" s="327"/>
      <c r="AC3" s="347"/>
      <c r="AD3" s="326"/>
      <c r="AE3" s="327"/>
      <c r="AF3" s="347"/>
    </row>
    <row r="4" spans="1:32" ht="16.5" customHeight="1" x14ac:dyDescent="0.15">
      <c r="A4" s="326"/>
      <c r="B4" s="327"/>
      <c r="C4" s="327"/>
      <c r="D4" s="327"/>
      <c r="E4" s="414"/>
      <c r="F4" s="192" t="s">
        <v>6</v>
      </c>
      <c r="G4" s="193" t="s">
        <v>7</v>
      </c>
      <c r="H4" s="193" t="s">
        <v>8</v>
      </c>
      <c r="I4" s="193" t="s">
        <v>6</v>
      </c>
      <c r="J4" s="193" t="s">
        <v>7</v>
      </c>
      <c r="K4" s="197" t="s">
        <v>8</v>
      </c>
      <c r="L4" s="192" t="s">
        <v>6</v>
      </c>
      <c r="M4" s="193" t="s">
        <v>7</v>
      </c>
      <c r="N4" s="193" t="s">
        <v>8</v>
      </c>
      <c r="O4" s="193" t="s">
        <v>6</v>
      </c>
      <c r="P4" s="193" t="s">
        <v>7</v>
      </c>
      <c r="Q4" s="197" t="s">
        <v>8</v>
      </c>
      <c r="R4" s="192" t="s">
        <v>6</v>
      </c>
      <c r="S4" s="193" t="s">
        <v>7</v>
      </c>
      <c r="T4" s="193" t="s">
        <v>8</v>
      </c>
      <c r="U4" s="193" t="s">
        <v>6</v>
      </c>
      <c r="V4" s="193" t="s">
        <v>7</v>
      </c>
      <c r="W4" s="197" t="s">
        <v>8</v>
      </c>
      <c r="X4" s="192" t="s">
        <v>6</v>
      </c>
      <c r="Y4" s="193" t="s">
        <v>7</v>
      </c>
      <c r="Z4" s="193" t="s">
        <v>8</v>
      </c>
      <c r="AA4" s="193" t="s">
        <v>6</v>
      </c>
      <c r="AB4" s="193" t="s">
        <v>7</v>
      </c>
      <c r="AC4" s="197" t="s">
        <v>8</v>
      </c>
      <c r="AD4" s="192" t="s">
        <v>6</v>
      </c>
      <c r="AE4" s="193" t="s">
        <v>7</v>
      </c>
      <c r="AF4" s="197" t="s">
        <v>8</v>
      </c>
    </row>
    <row r="5" spans="1:32" ht="16.5" customHeight="1" x14ac:dyDescent="0.15">
      <c r="A5" s="321" t="s">
        <v>37</v>
      </c>
      <c r="B5" s="333" t="s">
        <v>9</v>
      </c>
      <c r="C5" s="70"/>
      <c r="D5" s="129" t="s">
        <v>81</v>
      </c>
      <c r="E5" s="155" t="s">
        <v>85</v>
      </c>
      <c r="F5" s="132">
        <v>1</v>
      </c>
      <c r="G5" s="131">
        <v>1</v>
      </c>
      <c r="H5" s="131">
        <v>0</v>
      </c>
      <c r="I5" s="131"/>
      <c r="J5" s="131"/>
      <c r="K5" s="133"/>
      <c r="L5" s="135"/>
      <c r="M5" s="131"/>
      <c r="N5" s="131"/>
      <c r="O5" s="163"/>
      <c r="P5" s="164"/>
      <c r="Q5" s="166"/>
      <c r="R5" s="132"/>
      <c r="S5" s="131"/>
      <c r="T5" s="131"/>
      <c r="U5" s="163"/>
      <c r="V5" s="164"/>
      <c r="W5" s="166"/>
      <c r="X5" s="132"/>
      <c r="Y5" s="131"/>
      <c r="Z5" s="131"/>
      <c r="AA5" s="163"/>
      <c r="AB5" s="164"/>
      <c r="AC5" s="166"/>
      <c r="AD5" s="191">
        <f>SUM(F5,I5,L5,O5,R5,U5,X5,AA5)</f>
        <v>1</v>
      </c>
      <c r="AE5" s="204">
        <f>SUM(G5,J5,M5,P5,S5,V5,Y5,AB5)</f>
        <v>1</v>
      </c>
      <c r="AF5" s="19">
        <f>SUM(H5,K5,N5,Q5,T5,W5,Z5,AC5)</f>
        <v>0</v>
      </c>
    </row>
    <row r="6" spans="1:32" ht="16.5" customHeight="1" x14ac:dyDescent="0.15">
      <c r="A6" s="321"/>
      <c r="B6" s="334"/>
      <c r="C6" s="151"/>
      <c r="D6" s="152" t="s">
        <v>114</v>
      </c>
      <c r="E6" s="156" t="s">
        <v>95</v>
      </c>
      <c r="F6" s="132">
        <v>1</v>
      </c>
      <c r="G6" s="131">
        <v>0</v>
      </c>
      <c r="H6" s="131">
        <v>1</v>
      </c>
      <c r="I6" s="131"/>
      <c r="J6" s="131"/>
      <c r="K6" s="133"/>
      <c r="L6" s="135"/>
      <c r="M6" s="131"/>
      <c r="N6" s="131"/>
      <c r="O6" s="163"/>
      <c r="P6" s="164"/>
      <c r="Q6" s="166"/>
      <c r="R6" s="132"/>
      <c r="S6" s="131"/>
      <c r="T6" s="131"/>
      <c r="U6" s="163"/>
      <c r="V6" s="164"/>
      <c r="W6" s="166"/>
      <c r="X6" s="132"/>
      <c r="Y6" s="131"/>
      <c r="Z6" s="131"/>
      <c r="AA6" s="163"/>
      <c r="AB6" s="164"/>
      <c r="AC6" s="166"/>
      <c r="AD6" s="191">
        <f t="shared" ref="AD6:AD7" si="0">SUM(F6,I6,L6,O6,R6,U6,X6,AA6)</f>
        <v>1</v>
      </c>
      <c r="AE6" s="204">
        <f t="shared" ref="AE6:AE7" si="1">SUM(G6,J6,M6,P6,S6,V6,Y6,AB6)</f>
        <v>0</v>
      </c>
      <c r="AF6" s="19">
        <f t="shared" ref="AF6:AF7" si="2">SUM(H6,K6,N6,Q6,T6,W6,Z6,AC6)</f>
        <v>1</v>
      </c>
    </row>
    <row r="7" spans="1:32" ht="16.5" customHeight="1" x14ac:dyDescent="0.15">
      <c r="A7" s="321"/>
      <c r="B7" s="334"/>
      <c r="C7" s="151"/>
      <c r="D7" s="152" t="s">
        <v>115</v>
      </c>
      <c r="E7" s="156" t="s">
        <v>95</v>
      </c>
      <c r="F7" s="132"/>
      <c r="G7" s="131"/>
      <c r="H7" s="131"/>
      <c r="I7" s="131">
        <v>1</v>
      </c>
      <c r="J7" s="131">
        <v>0</v>
      </c>
      <c r="K7" s="133">
        <v>1</v>
      </c>
      <c r="L7" s="135"/>
      <c r="M7" s="131"/>
      <c r="N7" s="131"/>
      <c r="O7" s="163"/>
      <c r="P7" s="164"/>
      <c r="Q7" s="166"/>
      <c r="R7" s="132"/>
      <c r="S7" s="131"/>
      <c r="T7" s="131"/>
      <c r="U7" s="163"/>
      <c r="V7" s="164"/>
      <c r="W7" s="166"/>
      <c r="X7" s="132"/>
      <c r="Y7" s="131"/>
      <c r="Z7" s="131"/>
      <c r="AA7" s="163"/>
      <c r="AB7" s="164"/>
      <c r="AC7" s="166"/>
      <c r="AD7" s="191">
        <f t="shared" si="0"/>
        <v>1</v>
      </c>
      <c r="AE7" s="204">
        <f t="shared" si="1"/>
        <v>0</v>
      </c>
      <c r="AF7" s="19">
        <f t="shared" si="2"/>
        <v>1</v>
      </c>
    </row>
    <row r="8" spans="1:32" ht="16.5" customHeight="1" thickBot="1" x14ac:dyDescent="0.2">
      <c r="A8" s="321"/>
      <c r="B8" s="417" t="s">
        <v>10</v>
      </c>
      <c r="C8" s="85"/>
      <c r="D8" s="152" t="s">
        <v>116</v>
      </c>
      <c r="E8" s="156" t="s">
        <v>131</v>
      </c>
      <c r="F8" s="249"/>
      <c r="G8" s="250"/>
      <c r="H8" s="250"/>
      <c r="I8" s="250"/>
      <c r="J8" s="250"/>
      <c r="K8" s="251"/>
      <c r="L8" s="252"/>
      <c r="M8" s="250"/>
      <c r="N8" s="250"/>
      <c r="O8" s="250"/>
      <c r="P8" s="250"/>
      <c r="Q8" s="255"/>
      <c r="R8" s="249"/>
      <c r="S8" s="250"/>
      <c r="T8" s="250"/>
      <c r="U8" s="250"/>
      <c r="V8" s="250"/>
      <c r="W8" s="255"/>
      <c r="X8" s="249"/>
      <c r="Y8" s="250"/>
      <c r="Z8" s="250"/>
      <c r="AA8" s="250"/>
      <c r="AB8" s="250"/>
      <c r="AC8" s="255"/>
      <c r="AD8" s="191">
        <v>2</v>
      </c>
      <c r="AE8" s="204">
        <v>2</v>
      </c>
      <c r="AF8" s="19">
        <v>0</v>
      </c>
    </row>
    <row r="9" spans="1:32" ht="16.5" customHeight="1" x14ac:dyDescent="0.15">
      <c r="A9" s="321"/>
      <c r="B9" s="340"/>
      <c r="C9" s="184"/>
      <c r="D9" s="239" t="s">
        <v>151</v>
      </c>
      <c r="E9" s="170" t="s">
        <v>112</v>
      </c>
      <c r="F9" s="259"/>
      <c r="G9" s="257"/>
      <c r="H9" s="257"/>
      <c r="I9" s="257"/>
      <c r="J9" s="257"/>
      <c r="K9" s="258"/>
      <c r="L9" s="259"/>
      <c r="M9" s="257"/>
      <c r="N9" s="257"/>
      <c r="O9" s="260"/>
      <c r="P9" s="260"/>
      <c r="Q9" s="261"/>
      <c r="R9" s="264"/>
      <c r="S9" s="260"/>
      <c r="T9" s="260"/>
      <c r="U9" s="260"/>
      <c r="V9" s="260"/>
      <c r="W9" s="261"/>
      <c r="X9" s="264"/>
      <c r="Y9" s="260"/>
      <c r="Z9" s="260"/>
      <c r="AA9" s="260"/>
      <c r="AB9" s="260"/>
      <c r="AC9" s="261"/>
      <c r="AD9" s="191">
        <v>2</v>
      </c>
      <c r="AE9" s="204">
        <v>2</v>
      </c>
      <c r="AF9" s="19">
        <v>0</v>
      </c>
    </row>
    <row r="10" spans="1:32" ht="16.5" customHeight="1" x14ac:dyDescent="0.15">
      <c r="A10" s="321"/>
      <c r="B10" s="340"/>
      <c r="C10" s="146"/>
      <c r="D10" s="240" t="s">
        <v>151</v>
      </c>
      <c r="E10" s="159" t="s">
        <v>112</v>
      </c>
      <c r="F10" s="259"/>
      <c r="G10" s="257"/>
      <c r="H10" s="257"/>
      <c r="I10" s="257"/>
      <c r="J10" s="257"/>
      <c r="K10" s="258"/>
      <c r="L10" s="259"/>
      <c r="M10" s="257"/>
      <c r="N10" s="257"/>
      <c r="O10" s="260"/>
      <c r="P10" s="260"/>
      <c r="Q10" s="261"/>
      <c r="R10" s="264"/>
      <c r="S10" s="260"/>
      <c r="T10" s="260"/>
      <c r="U10" s="260"/>
      <c r="V10" s="260"/>
      <c r="W10" s="261"/>
      <c r="X10" s="264"/>
      <c r="Y10" s="260"/>
      <c r="Z10" s="260"/>
      <c r="AA10" s="260"/>
      <c r="AB10" s="260"/>
      <c r="AC10" s="261"/>
      <c r="AD10" s="191">
        <v>2</v>
      </c>
      <c r="AE10" s="204">
        <v>2</v>
      </c>
      <c r="AF10" s="19">
        <v>0</v>
      </c>
    </row>
    <row r="11" spans="1:32" ht="16.5" customHeight="1" x14ac:dyDescent="0.15">
      <c r="A11" s="321"/>
      <c r="B11" s="340"/>
      <c r="C11" s="160"/>
      <c r="D11" s="240" t="s">
        <v>151</v>
      </c>
      <c r="E11" s="211" t="s">
        <v>113</v>
      </c>
      <c r="F11" s="259"/>
      <c r="G11" s="257"/>
      <c r="H11" s="257"/>
      <c r="I11" s="257"/>
      <c r="J11" s="257"/>
      <c r="K11" s="258"/>
      <c r="L11" s="259"/>
      <c r="M11" s="257"/>
      <c r="N11" s="257"/>
      <c r="O11" s="260"/>
      <c r="P11" s="260"/>
      <c r="Q11" s="261"/>
      <c r="R11" s="264"/>
      <c r="S11" s="260"/>
      <c r="T11" s="260"/>
      <c r="U11" s="260"/>
      <c r="V11" s="260"/>
      <c r="W11" s="261"/>
      <c r="X11" s="264"/>
      <c r="Y11" s="260"/>
      <c r="Z11" s="260"/>
      <c r="AA11" s="260"/>
      <c r="AB11" s="260"/>
      <c r="AC11" s="261"/>
      <c r="AD11" s="228">
        <v>2</v>
      </c>
      <c r="AE11" s="230">
        <v>2</v>
      </c>
      <c r="AF11" s="19">
        <v>0</v>
      </c>
    </row>
    <row r="12" spans="1:32" ht="16.5" customHeight="1" x14ac:dyDescent="0.15">
      <c r="A12" s="321"/>
      <c r="B12" s="340"/>
      <c r="C12" s="160"/>
      <c r="D12" s="240" t="s">
        <v>151</v>
      </c>
      <c r="E12" s="211" t="s">
        <v>113</v>
      </c>
      <c r="F12" s="259"/>
      <c r="G12" s="257"/>
      <c r="H12" s="257"/>
      <c r="I12" s="257"/>
      <c r="J12" s="257"/>
      <c r="K12" s="258"/>
      <c r="L12" s="259"/>
      <c r="M12" s="257"/>
      <c r="N12" s="257"/>
      <c r="O12" s="260"/>
      <c r="P12" s="260"/>
      <c r="Q12" s="261"/>
      <c r="R12" s="264"/>
      <c r="S12" s="260"/>
      <c r="T12" s="260"/>
      <c r="U12" s="260"/>
      <c r="V12" s="260"/>
      <c r="W12" s="261"/>
      <c r="X12" s="264"/>
      <c r="Y12" s="260"/>
      <c r="Z12" s="260"/>
      <c r="AA12" s="260"/>
      <c r="AB12" s="260"/>
      <c r="AC12" s="261"/>
      <c r="AD12" s="228">
        <v>2</v>
      </c>
      <c r="AE12" s="230">
        <v>2</v>
      </c>
      <c r="AF12" s="19">
        <v>0</v>
      </c>
    </row>
    <row r="13" spans="1:32" ht="16.5" customHeight="1" x14ac:dyDescent="0.15">
      <c r="A13" s="321"/>
      <c r="B13" s="340"/>
      <c r="C13" s="160"/>
      <c r="D13" s="240" t="s">
        <v>151</v>
      </c>
      <c r="E13" s="211" t="s">
        <v>113</v>
      </c>
      <c r="F13" s="256"/>
      <c r="G13" s="257"/>
      <c r="H13" s="257"/>
      <c r="I13" s="257"/>
      <c r="J13" s="257"/>
      <c r="K13" s="258"/>
      <c r="L13" s="259"/>
      <c r="M13" s="257"/>
      <c r="N13" s="257"/>
      <c r="O13" s="260"/>
      <c r="P13" s="260"/>
      <c r="Q13" s="261"/>
      <c r="R13" s="264"/>
      <c r="S13" s="260"/>
      <c r="T13" s="260"/>
      <c r="U13" s="260"/>
      <c r="V13" s="260"/>
      <c r="W13" s="261"/>
      <c r="X13" s="264"/>
      <c r="Y13" s="260"/>
      <c r="Z13" s="260"/>
      <c r="AA13" s="260"/>
      <c r="AB13" s="260"/>
      <c r="AC13" s="261"/>
      <c r="AD13" s="228">
        <v>2</v>
      </c>
      <c r="AE13" s="230">
        <v>2</v>
      </c>
      <c r="AF13" s="19">
        <v>0</v>
      </c>
    </row>
    <row r="14" spans="1:32" ht="16.5" customHeight="1" x14ac:dyDescent="0.15">
      <c r="A14" s="321"/>
      <c r="B14" s="340"/>
      <c r="C14" s="160"/>
      <c r="D14" s="240" t="s">
        <v>151</v>
      </c>
      <c r="E14" s="211" t="s">
        <v>113</v>
      </c>
      <c r="F14" s="256"/>
      <c r="G14" s="257"/>
      <c r="H14" s="257"/>
      <c r="I14" s="257"/>
      <c r="J14" s="257"/>
      <c r="K14" s="258"/>
      <c r="L14" s="259"/>
      <c r="M14" s="257"/>
      <c r="N14" s="257"/>
      <c r="O14" s="260"/>
      <c r="P14" s="260"/>
      <c r="Q14" s="261"/>
      <c r="R14" s="264"/>
      <c r="S14" s="260"/>
      <c r="T14" s="260"/>
      <c r="U14" s="260"/>
      <c r="V14" s="260"/>
      <c r="W14" s="261"/>
      <c r="X14" s="264"/>
      <c r="Y14" s="260"/>
      <c r="Z14" s="260"/>
      <c r="AA14" s="260"/>
      <c r="AB14" s="260"/>
      <c r="AC14" s="261"/>
      <c r="AD14" s="228">
        <v>2</v>
      </c>
      <c r="AE14" s="230">
        <v>2</v>
      </c>
      <c r="AF14" s="19">
        <v>0</v>
      </c>
    </row>
    <row r="15" spans="1:32" ht="16.5" customHeight="1" x14ac:dyDescent="0.15">
      <c r="A15" s="321"/>
      <c r="B15" s="340"/>
      <c r="C15" s="160"/>
      <c r="D15" s="240" t="s">
        <v>151</v>
      </c>
      <c r="E15" s="211" t="s">
        <v>112</v>
      </c>
      <c r="F15" s="256"/>
      <c r="G15" s="257"/>
      <c r="H15" s="257"/>
      <c r="I15" s="257"/>
      <c r="J15" s="257"/>
      <c r="K15" s="258"/>
      <c r="L15" s="259"/>
      <c r="M15" s="257"/>
      <c r="N15" s="257"/>
      <c r="O15" s="260"/>
      <c r="P15" s="260"/>
      <c r="Q15" s="261"/>
      <c r="R15" s="264"/>
      <c r="S15" s="260"/>
      <c r="T15" s="260"/>
      <c r="U15" s="260"/>
      <c r="V15" s="260"/>
      <c r="W15" s="261"/>
      <c r="X15" s="264"/>
      <c r="Y15" s="260"/>
      <c r="Z15" s="260"/>
      <c r="AA15" s="260"/>
      <c r="AB15" s="260"/>
      <c r="AC15" s="261"/>
      <c r="AD15" s="228">
        <v>2</v>
      </c>
      <c r="AE15" s="230">
        <v>2</v>
      </c>
      <c r="AF15" s="19">
        <v>0</v>
      </c>
    </row>
    <row r="16" spans="1:32" ht="16.5" customHeight="1" x14ac:dyDescent="0.15">
      <c r="A16" s="321"/>
      <c r="B16" s="340"/>
      <c r="C16" s="160"/>
      <c r="D16" s="240" t="s">
        <v>151</v>
      </c>
      <c r="E16" s="211" t="s">
        <v>113</v>
      </c>
      <c r="F16" s="256"/>
      <c r="G16" s="257"/>
      <c r="H16" s="257"/>
      <c r="I16" s="257"/>
      <c r="J16" s="257"/>
      <c r="K16" s="258"/>
      <c r="L16" s="259"/>
      <c r="M16" s="257"/>
      <c r="N16" s="257"/>
      <c r="O16" s="260"/>
      <c r="P16" s="260"/>
      <c r="Q16" s="261"/>
      <c r="R16" s="264"/>
      <c r="S16" s="260"/>
      <c r="T16" s="260"/>
      <c r="U16" s="260"/>
      <c r="V16" s="260"/>
      <c r="W16" s="261"/>
      <c r="X16" s="264"/>
      <c r="Y16" s="260"/>
      <c r="Z16" s="260"/>
      <c r="AA16" s="260"/>
      <c r="AB16" s="260"/>
      <c r="AC16" s="261"/>
      <c r="AD16" s="228">
        <v>2</v>
      </c>
      <c r="AE16" s="230">
        <v>2</v>
      </c>
      <c r="AF16" s="19">
        <v>0</v>
      </c>
    </row>
    <row r="17" spans="1:32" ht="16.5" customHeight="1" x14ac:dyDescent="0.15">
      <c r="A17" s="321"/>
      <c r="B17" s="340"/>
      <c r="C17" s="160"/>
      <c r="D17" s="240" t="s">
        <v>151</v>
      </c>
      <c r="E17" s="211" t="s">
        <v>113</v>
      </c>
      <c r="F17" s="256"/>
      <c r="G17" s="257"/>
      <c r="H17" s="257"/>
      <c r="I17" s="257"/>
      <c r="J17" s="257"/>
      <c r="K17" s="258"/>
      <c r="L17" s="259"/>
      <c r="M17" s="257"/>
      <c r="N17" s="257"/>
      <c r="O17" s="257"/>
      <c r="P17" s="257"/>
      <c r="Q17" s="258"/>
      <c r="R17" s="264"/>
      <c r="S17" s="260"/>
      <c r="T17" s="260"/>
      <c r="U17" s="260"/>
      <c r="V17" s="260"/>
      <c r="W17" s="261"/>
      <c r="X17" s="264"/>
      <c r="Y17" s="260"/>
      <c r="Z17" s="260"/>
      <c r="AA17" s="260"/>
      <c r="AB17" s="260"/>
      <c r="AC17" s="261"/>
      <c r="AD17" s="228">
        <v>2</v>
      </c>
      <c r="AE17" s="230">
        <v>2</v>
      </c>
      <c r="AF17" s="19">
        <v>0</v>
      </c>
    </row>
    <row r="18" spans="1:32" ht="16.5" customHeight="1" thickBot="1" x14ac:dyDescent="0.2">
      <c r="A18" s="321"/>
      <c r="B18" s="341"/>
      <c r="C18" s="147"/>
      <c r="D18" s="241" t="s">
        <v>151</v>
      </c>
      <c r="E18" s="157" t="s">
        <v>112</v>
      </c>
      <c r="F18" s="256"/>
      <c r="G18" s="257"/>
      <c r="H18" s="257"/>
      <c r="I18" s="257"/>
      <c r="J18" s="257"/>
      <c r="K18" s="258"/>
      <c r="L18" s="259"/>
      <c r="M18" s="257"/>
      <c r="N18" s="257"/>
      <c r="O18" s="257"/>
      <c r="P18" s="257"/>
      <c r="Q18" s="258"/>
      <c r="R18" s="264"/>
      <c r="S18" s="260"/>
      <c r="T18" s="260"/>
      <c r="U18" s="260"/>
      <c r="V18" s="260"/>
      <c r="W18" s="261"/>
      <c r="X18" s="264"/>
      <c r="Y18" s="260"/>
      <c r="Z18" s="260"/>
      <c r="AA18" s="260"/>
      <c r="AB18" s="260"/>
      <c r="AC18" s="261"/>
      <c r="AD18" s="191">
        <v>2</v>
      </c>
      <c r="AE18" s="204">
        <v>2</v>
      </c>
      <c r="AF18" s="19">
        <v>0</v>
      </c>
    </row>
    <row r="19" spans="1:32" ht="16.5" customHeight="1" thickBot="1" x14ac:dyDescent="0.2">
      <c r="A19" s="323"/>
      <c r="B19" s="195" t="s">
        <v>38</v>
      </c>
      <c r="C19" s="141"/>
      <c r="D19" s="141"/>
      <c r="E19" s="183"/>
      <c r="F19" s="194">
        <f t="shared" ref="F19:AF19" si="3">SUM(F5:F18)</f>
        <v>2</v>
      </c>
      <c r="G19" s="195">
        <f t="shared" si="3"/>
        <v>1</v>
      </c>
      <c r="H19" s="195">
        <f t="shared" si="3"/>
        <v>1</v>
      </c>
      <c r="I19" s="195">
        <f t="shared" si="3"/>
        <v>1</v>
      </c>
      <c r="J19" s="195">
        <f t="shared" si="3"/>
        <v>0</v>
      </c>
      <c r="K19" s="24">
        <f t="shared" si="3"/>
        <v>1</v>
      </c>
      <c r="L19" s="194">
        <f t="shared" si="3"/>
        <v>0</v>
      </c>
      <c r="M19" s="195">
        <f t="shared" si="3"/>
        <v>0</v>
      </c>
      <c r="N19" s="195">
        <f t="shared" si="3"/>
        <v>0</v>
      </c>
      <c r="O19" s="195">
        <f t="shared" si="3"/>
        <v>0</v>
      </c>
      <c r="P19" s="195">
        <f t="shared" si="3"/>
        <v>0</v>
      </c>
      <c r="Q19" s="24">
        <f t="shared" si="3"/>
        <v>0</v>
      </c>
      <c r="R19" s="194">
        <f t="shared" si="3"/>
        <v>0</v>
      </c>
      <c r="S19" s="195">
        <f t="shared" si="3"/>
        <v>0</v>
      </c>
      <c r="T19" s="195">
        <f t="shared" si="3"/>
        <v>0</v>
      </c>
      <c r="U19" s="195">
        <f t="shared" si="3"/>
        <v>0</v>
      </c>
      <c r="V19" s="195">
        <f t="shared" si="3"/>
        <v>0</v>
      </c>
      <c r="W19" s="24">
        <f t="shared" si="3"/>
        <v>0</v>
      </c>
      <c r="X19" s="194">
        <f t="shared" si="3"/>
        <v>0</v>
      </c>
      <c r="Y19" s="195">
        <f t="shared" si="3"/>
        <v>0</v>
      </c>
      <c r="Z19" s="195">
        <f t="shared" si="3"/>
        <v>0</v>
      </c>
      <c r="AA19" s="195">
        <f t="shared" si="3"/>
        <v>0</v>
      </c>
      <c r="AB19" s="195">
        <f t="shared" si="3"/>
        <v>0</v>
      </c>
      <c r="AC19" s="24">
        <f t="shared" si="3"/>
        <v>0</v>
      </c>
      <c r="AD19" s="97">
        <f t="shared" si="3"/>
        <v>25</v>
      </c>
      <c r="AE19" s="140">
        <f t="shared" si="3"/>
        <v>23</v>
      </c>
      <c r="AF19" s="24">
        <f t="shared" si="3"/>
        <v>2</v>
      </c>
    </row>
    <row r="20" spans="1:32" ht="16.5" customHeight="1" x14ac:dyDescent="0.15">
      <c r="A20" s="336" t="s">
        <v>96</v>
      </c>
      <c r="B20" s="332" t="s">
        <v>9</v>
      </c>
      <c r="C20" s="196"/>
      <c r="D20" s="41"/>
      <c r="E20" s="42"/>
      <c r="F20" s="52"/>
      <c r="G20" s="53"/>
      <c r="H20" s="54"/>
      <c r="I20" s="54"/>
      <c r="J20" s="53"/>
      <c r="K20" s="59"/>
      <c r="L20" s="121"/>
      <c r="M20" s="122"/>
      <c r="N20" s="122"/>
      <c r="O20" s="123"/>
      <c r="P20" s="123"/>
      <c r="Q20" s="134"/>
      <c r="R20" s="52"/>
      <c r="S20" s="53"/>
      <c r="T20" s="53"/>
      <c r="U20" s="54"/>
      <c r="V20" s="54"/>
      <c r="W20" s="55"/>
      <c r="X20" s="52"/>
      <c r="Y20" s="53"/>
      <c r="Z20" s="53"/>
      <c r="AA20" s="54"/>
      <c r="AB20" s="54"/>
      <c r="AC20" s="55"/>
      <c r="AD20" s="191">
        <f>SUM(F20,I20,L20,O20,R20,U20,X20,AA20)</f>
        <v>0</v>
      </c>
      <c r="AE20" s="204">
        <f>SUM(G20,J20,M20,P20,S20,V20,Y20,AB20)</f>
        <v>0</v>
      </c>
      <c r="AF20" s="19">
        <f>SUM(H20,K20,N20,Q20,T20,W20,Z20,AC20)</f>
        <v>0</v>
      </c>
    </row>
    <row r="21" spans="1:32" ht="16.5" customHeight="1" x14ac:dyDescent="0.15">
      <c r="A21" s="337"/>
      <c r="B21" s="416"/>
      <c r="C21" s="204"/>
      <c r="D21" s="45"/>
      <c r="E21" s="46"/>
      <c r="F21" s="39"/>
      <c r="G21" s="37"/>
      <c r="H21" s="34"/>
      <c r="I21" s="34"/>
      <c r="J21" s="37"/>
      <c r="K21" s="47"/>
      <c r="L21" s="39"/>
      <c r="M21" s="37"/>
      <c r="N21" s="37"/>
      <c r="O21" s="37"/>
      <c r="P21" s="37"/>
      <c r="Q21" s="47"/>
      <c r="R21" s="39"/>
      <c r="S21" s="37"/>
      <c r="T21" s="37"/>
      <c r="U21" s="37"/>
      <c r="V21" s="37"/>
      <c r="W21" s="47"/>
      <c r="X21" s="39"/>
      <c r="Y21" s="37"/>
      <c r="Z21" s="37"/>
      <c r="AA21" s="37"/>
      <c r="AB21" s="37"/>
      <c r="AC21" s="47"/>
      <c r="AD21" s="191">
        <f t="shared" ref="AD21:AD51" si="4">SUM(F21,I21,L21,O21,R21,U21,X21,AA21)</f>
        <v>0</v>
      </c>
      <c r="AE21" s="204">
        <f t="shared" ref="AE21:AE51" si="5">SUM(G21,J21,M21,P21,S21,V21,Y21,AB21)</f>
        <v>0</v>
      </c>
      <c r="AF21" s="19">
        <f t="shared" ref="AF21:AF51" si="6">SUM(H21,K21,N21,Q21,T21,W21,Z21,AC21)</f>
        <v>0</v>
      </c>
    </row>
    <row r="22" spans="1:32" ht="16.5" customHeight="1" x14ac:dyDescent="0.15">
      <c r="A22" s="337"/>
      <c r="B22" s="416"/>
      <c r="C22" s="204"/>
      <c r="D22" s="45" t="s">
        <v>105</v>
      </c>
      <c r="E22" s="96" t="s">
        <v>47</v>
      </c>
      <c r="F22" s="39"/>
      <c r="G22" s="37"/>
      <c r="H22" s="34"/>
      <c r="I22" s="34"/>
      <c r="J22" s="37"/>
      <c r="K22" s="47"/>
      <c r="L22" s="39"/>
      <c r="M22" s="37"/>
      <c r="N22" s="37"/>
      <c r="O22" s="34"/>
      <c r="P22" s="34"/>
      <c r="Q22" s="36"/>
      <c r="R22" s="39">
        <v>1</v>
      </c>
      <c r="S22" s="37">
        <v>1</v>
      </c>
      <c r="T22" s="37">
        <v>0</v>
      </c>
      <c r="U22" s="34">
        <v>3</v>
      </c>
      <c r="V22" s="34">
        <v>0</v>
      </c>
      <c r="W22" s="36">
        <v>0</v>
      </c>
      <c r="X22" s="39"/>
      <c r="Y22" s="37"/>
      <c r="Z22" s="37"/>
      <c r="AA22" s="34"/>
      <c r="AB22" s="34"/>
      <c r="AC22" s="36"/>
      <c r="AD22" s="191">
        <f t="shared" si="4"/>
        <v>4</v>
      </c>
      <c r="AE22" s="204">
        <f t="shared" si="5"/>
        <v>1</v>
      </c>
      <c r="AF22" s="19">
        <f t="shared" si="6"/>
        <v>0</v>
      </c>
    </row>
    <row r="23" spans="1:32" ht="16.5" customHeight="1" x14ac:dyDescent="0.15">
      <c r="A23" s="337"/>
      <c r="B23" s="335" t="s">
        <v>10</v>
      </c>
      <c r="C23" s="204"/>
      <c r="D23" s="148"/>
      <c r="E23" s="142"/>
      <c r="F23" s="15"/>
      <c r="G23" s="14"/>
      <c r="H23" s="14"/>
      <c r="I23" s="14"/>
      <c r="J23" s="14"/>
      <c r="K23" s="20"/>
      <c r="L23" s="15"/>
      <c r="M23" s="14"/>
      <c r="N23" s="14"/>
      <c r="O23" s="131"/>
      <c r="P23" s="131"/>
      <c r="Q23" s="133"/>
      <c r="R23" s="143"/>
      <c r="S23" s="142"/>
      <c r="T23" s="142"/>
      <c r="U23" s="14"/>
      <c r="V23" s="14"/>
      <c r="W23" s="20"/>
      <c r="X23" s="143"/>
      <c r="Y23" s="142"/>
      <c r="Z23" s="142"/>
      <c r="AA23" s="14"/>
      <c r="AB23" s="14"/>
      <c r="AC23" s="20"/>
      <c r="AD23" s="191">
        <f t="shared" si="4"/>
        <v>0</v>
      </c>
      <c r="AE23" s="204">
        <f t="shared" si="5"/>
        <v>0</v>
      </c>
      <c r="AF23" s="19">
        <f t="shared" si="6"/>
        <v>0</v>
      </c>
    </row>
    <row r="24" spans="1:32" ht="16.5" customHeight="1" x14ac:dyDescent="0.15">
      <c r="A24" s="337"/>
      <c r="B24" s="331"/>
      <c r="C24" s="204"/>
      <c r="D24" s="148"/>
      <c r="E24" s="142"/>
      <c r="F24" s="15"/>
      <c r="G24" s="14"/>
      <c r="H24" s="14"/>
      <c r="I24" s="14"/>
      <c r="J24" s="14"/>
      <c r="K24" s="20"/>
      <c r="L24" s="15"/>
      <c r="M24" s="14"/>
      <c r="N24" s="14"/>
      <c r="O24" s="131"/>
      <c r="P24" s="131"/>
      <c r="Q24" s="133"/>
      <c r="R24" s="143"/>
      <c r="S24" s="142"/>
      <c r="T24" s="142"/>
      <c r="U24" s="14"/>
      <c r="V24" s="14"/>
      <c r="W24" s="20"/>
      <c r="X24" s="143"/>
      <c r="Y24" s="142"/>
      <c r="Z24" s="142"/>
      <c r="AA24" s="14"/>
      <c r="AB24" s="14"/>
      <c r="AC24" s="20"/>
      <c r="AD24" s="191">
        <f t="shared" si="4"/>
        <v>0</v>
      </c>
      <c r="AE24" s="204">
        <f t="shared" si="5"/>
        <v>0</v>
      </c>
      <c r="AF24" s="19">
        <f t="shared" si="6"/>
        <v>0</v>
      </c>
    </row>
    <row r="25" spans="1:32" ht="16.5" customHeight="1" x14ac:dyDescent="0.15">
      <c r="A25" s="337"/>
      <c r="B25" s="331"/>
      <c r="C25" s="204"/>
      <c r="D25" s="148"/>
      <c r="E25" s="142"/>
      <c r="F25" s="15"/>
      <c r="G25" s="14"/>
      <c r="H25" s="14"/>
      <c r="I25" s="14"/>
      <c r="J25" s="14"/>
      <c r="K25" s="20"/>
      <c r="L25" s="15"/>
      <c r="M25" s="14"/>
      <c r="N25" s="14"/>
      <c r="O25" s="131"/>
      <c r="P25" s="131"/>
      <c r="Q25" s="133"/>
      <c r="R25" s="143"/>
      <c r="S25" s="142"/>
      <c r="T25" s="142"/>
      <c r="U25" s="14"/>
      <c r="V25" s="14"/>
      <c r="W25" s="20"/>
      <c r="X25" s="143"/>
      <c r="Y25" s="142"/>
      <c r="Z25" s="142"/>
      <c r="AA25" s="14"/>
      <c r="AB25" s="14"/>
      <c r="AC25" s="20"/>
      <c r="AD25" s="191">
        <f t="shared" si="4"/>
        <v>0</v>
      </c>
      <c r="AE25" s="204">
        <f t="shared" si="5"/>
        <v>0</v>
      </c>
      <c r="AF25" s="19">
        <f t="shared" si="6"/>
        <v>0</v>
      </c>
    </row>
    <row r="26" spans="1:32" ht="16.5" customHeight="1" x14ac:dyDescent="0.15">
      <c r="A26" s="337"/>
      <c r="B26" s="331"/>
      <c r="C26" s="204"/>
      <c r="D26" s="148"/>
      <c r="E26" s="142"/>
      <c r="F26" s="15"/>
      <c r="G26" s="14"/>
      <c r="H26" s="14"/>
      <c r="I26" s="14"/>
      <c r="J26" s="14"/>
      <c r="K26" s="20"/>
      <c r="L26" s="15"/>
      <c r="M26" s="14"/>
      <c r="N26" s="14"/>
      <c r="O26" s="131"/>
      <c r="P26" s="131"/>
      <c r="Q26" s="133"/>
      <c r="R26" s="143"/>
      <c r="S26" s="142"/>
      <c r="T26" s="142"/>
      <c r="U26" s="14"/>
      <c r="V26" s="14"/>
      <c r="W26" s="20"/>
      <c r="X26" s="143"/>
      <c r="Y26" s="142"/>
      <c r="Z26" s="142"/>
      <c r="AA26" s="14"/>
      <c r="AB26" s="14"/>
      <c r="AC26" s="20"/>
      <c r="AD26" s="191">
        <f t="shared" si="4"/>
        <v>0</v>
      </c>
      <c r="AE26" s="204">
        <f t="shared" si="5"/>
        <v>0</v>
      </c>
      <c r="AF26" s="19">
        <f t="shared" si="6"/>
        <v>0</v>
      </c>
    </row>
    <row r="27" spans="1:32" ht="16.5" customHeight="1" x14ac:dyDescent="0.15">
      <c r="A27" s="337"/>
      <c r="B27" s="331"/>
      <c r="C27" s="204"/>
      <c r="D27" s="189"/>
      <c r="E27" s="142"/>
      <c r="F27" s="15"/>
      <c r="G27" s="14"/>
      <c r="H27" s="14"/>
      <c r="I27" s="14"/>
      <c r="J27" s="14"/>
      <c r="K27" s="20"/>
      <c r="L27" s="15"/>
      <c r="M27" s="14"/>
      <c r="N27" s="14"/>
      <c r="O27" s="131"/>
      <c r="P27" s="131"/>
      <c r="Q27" s="133"/>
      <c r="R27" s="143"/>
      <c r="S27" s="142"/>
      <c r="T27" s="142"/>
      <c r="U27" s="14"/>
      <c r="V27" s="14"/>
      <c r="W27" s="20"/>
      <c r="X27" s="143"/>
      <c r="Y27" s="142"/>
      <c r="Z27" s="142"/>
      <c r="AA27" s="14"/>
      <c r="AB27" s="14"/>
      <c r="AC27" s="20"/>
      <c r="AD27" s="191">
        <f t="shared" si="4"/>
        <v>0</v>
      </c>
      <c r="AE27" s="204">
        <f t="shared" si="5"/>
        <v>0</v>
      </c>
      <c r="AF27" s="19">
        <f t="shared" si="6"/>
        <v>0</v>
      </c>
    </row>
    <row r="28" spans="1:32" ht="16.5" customHeight="1" x14ac:dyDescent="0.15">
      <c r="A28" s="337"/>
      <c r="B28" s="331"/>
      <c r="C28" s="204"/>
      <c r="D28" s="190"/>
      <c r="E28" s="142"/>
      <c r="F28" s="15"/>
      <c r="G28" s="14"/>
      <c r="H28" s="14"/>
      <c r="I28" s="14"/>
      <c r="J28" s="14"/>
      <c r="K28" s="20"/>
      <c r="L28" s="15"/>
      <c r="M28" s="14"/>
      <c r="N28" s="14"/>
      <c r="O28" s="131"/>
      <c r="P28" s="131"/>
      <c r="Q28" s="133"/>
      <c r="R28" s="143"/>
      <c r="S28" s="142"/>
      <c r="T28" s="142"/>
      <c r="U28" s="14"/>
      <c r="V28" s="14"/>
      <c r="W28" s="20"/>
      <c r="X28" s="143"/>
      <c r="Y28" s="142"/>
      <c r="Z28" s="142"/>
      <c r="AA28" s="14"/>
      <c r="AB28" s="14"/>
      <c r="AC28" s="20"/>
      <c r="AD28" s="191">
        <f t="shared" si="4"/>
        <v>0</v>
      </c>
      <c r="AE28" s="204">
        <f t="shared" si="5"/>
        <v>0</v>
      </c>
      <c r="AF28" s="19">
        <f t="shared" si="6"/>
        <v>0</v>
      </c>
    </row>
    <row r="29" spans="1:32" ht="16.5" customHeight="1" x14ac:dyDescent="0.15">
      <c r="A29" s="337"/>
      <c r="B29" s="331"/>
      <c r="C29" s="204"/>
      <c r="D29" s="148"/>
      <c r="E29" s="142"/>
      <c r="F29" s="15"/>
      <c r="G29" s="14"/>
      <c r="H29" s="14"/>
      <c r="I29" s="14"/>
      <c r="J29" s="14"/>
      <c r="K29" s="20"/>
      <c r="L29" s="15"/>
      <c r="M29" s="14"/>
      <c r="N29" s="14"/>
      <c r="O29" s="131"/>
      <c r="P29" s="131"/>
      <c r="Q29" s="133"/>
      <c r="R29" s="143"/>
      <c r="S29" s="142"/>
      <c r="T29" s="142"/>
      <c r="U29" s="14"/>
      <c r="V29" s="14"/>
      <c r="W29" s="20"/>
      <c r="X29" s="143"/>
      <c r="Y29" s="142"/>
      <c r="Z29" s="142"/>
      <c r="AA29" s="14"/>
      <c r="AB29" s="14"/>
      <c r="AC29" s="20"/>
      <c r="AD29" s="191">
        <f t="shared" si="4"/>
        <v>0</v>
      </c>
      <c r="AE29" s="204">
        <f t="shared" si="5"/>
        <v>0</v>
      </c>
      <c r="AF29" s="19">
        <f t="shared" si="6"/>
        <v>0</v>
      </c>
    </row>
    <row r="30" spans="1:32" ht="16.5" customHeight="1" x14ac:dyDescent="0.15">
      <c r="A30" s="337"/>
      <c r="B30" s="331"/>
      <c r="C30" s="204"/>
      <c r="D30" s="148"/>
      <c r="E30" s="142"/>
      <c r="F30" s="15"/>
      <c r="G30" s="14"/>
      <c r="H30" s="14"/>
      <c r="I30" s="14"/>
      <c r="J30" s="14"/>
      <c r="K30" s="20"/>
      <c r="L30" s="15"/>
      <c r="M30" s="14"/>
      <c r="N30" s="14"/>
      <c r="O30" s="131"/>
      <c r="P30" s="131"/>
      <c r="Q30" s="133"/>
      <c r="R30" s="143"/>
      <c r="S30" s="142"/>
      <c r="T30" s="142"/>
      <c r="U30" s="14"/>
      <c r="V30" s="14"/>
      <c r="W30" s="20"/>
      <c r="X30" s="143"/>
      <c r="Y30" s="142"/>
      <c r="Z30" s="142"/>
      <c r="AA30" s="14"/>
      <c r="AB30" s="14"/>
      <c r="AC30" s="20"/>
      <c r="AD30" s="191">
        <f t="shared" si="4"/>
        <v>0</v>
      </c>
      <c r="AE30" s="204">
        <f t="shared" si="5"/>
        <v>0</v>
      </c>
      <c r="AF30" s="19">
        <f t="shared" si="6"/>
        <v>0</v>
      </c>
    </row>
    <row r="31" spans="1:32" ht="16.5" customHeight="1" x14ac:dyDescent="0.15">
      <c r="A31" s="337"/>
      <c r="B31" s="331"/>
      <c r="C31" s="204"/>
      <c r="D31" s="148"/>
      <c r="E31" s="142"/>
      <c r="F31" s="15"/>
      <c r="G31" s="14"/>
      <c r="H31" s="14"/>
      <c r="I31" s="14"/>
      <c r="J31" s="14"/>
      <c r="K31" s="20"/>
      <c r="L31" s="15"/>
      <c r="M31" s="14"/>
      <c r="N31" s="14"/>
      <c r="O31" s="131"/>
      <c r="P31" s="131"/>
      <c r="Q31" s="133"/>
      <c r="R31" s="143"/>
      <c r="S31" s="142"/>
      <c r="T31" s="142"/>
      <c r="U31" s="14"/>
      <c r="V31" s="14"/>
      <c r="W31" s="20"/>
      <c r="X31" s="143"/>
      <c r="Y31" s="142"/>
      <c r="Z31" s="142"/>
      <c r="AA31" s="14"/>
      <c r="AB31" s="14"/>
      <c r="AC31" s="20"/>
      <c r="AD31" s="191">
        <f t="shared" si="4"/>
        <v>0</v>
      </c>
      <c r="AE31" s="204">
        <f t="shared" si="5"/>
        <v>0</v>
      </c>
      <c r="AF31" s="19">
        <f t="shared" si="6"/>
        <v>0</v>
      </c>
    </row>
    <row r="32" spans="1:32" ht="16.5" customHeight="1" x14ac:dyDescent="0.15">
      <c r="A32" s="337"/>
      <c r="B32" s="331"/>
      <c r="C32" s="204"/>
      <c r="D32" s="148"/>
      <c r="E32" s="142" t="s">
        <v>97</v>
      </c>
      <c r="F32" s="15"/>
      <c r="G32" s="14"/>
      <c r="H32" s="14"/>
      <c r="I32" s="14"/>
      <c r="J32" s="14"/>
      <c r="K32" s="20"/>
      <c r="L32" s="15"/>
      <c r="M32" s="14"/>
      <c r="N32" s="14"/>
      <c r="O32" s="131"/>
      <c r="P32" s="131"/>
      <c r="Q32" s="133"/>
      <c r="R32" s="143"/>
      <c r="S32" s="142"/>
      <c r="T32" s="142"/>
      <c r="U32" s="14"/>
      <c r="V32" s="14"/>
      <c r="W32" s="20"/>
      <c r="X32" s="143"/>
      <c r="Y32" s="142"/>
      <c r="Z32" s="142"/>
      <c r="AA32" s="14"/>
      <c r="AB32" s="14"/>
      <c r="AC32" s="20"/>
      <c r="AD32" s="191">
        <f t="shared" si="4"/>
        <v>0</v>
      </c>
      <c r="AE32" s="204">
        <f t="shared" si="5"/>
        <v>0</v>
      </c>
      <c r="AF32" s="19">
        <f t="shared" si="6"/>
        <v>0</v>
      </c>
    </row>
    <row r="33" spans="1:32" ht="16.5" customHeight="1" x14ac:dyDescent="0.15">
      <c r="A33" s="337"/>
      <c r="B33" s="331"/>
      <c r="C33" s="204"/>
      <c r="D33" s="148"/>
      <c r="E33" s="142" t="s">
        <v>98</v>
      </c>
      <c r="F33" s="15"/>
      <c r="G33" s="14"/>
      <c r="H33" s="14"/>
      <c r="I33" s="14"/>
      <c r="J33" s="14"/>
      <c r="K33" s="20"/>
      <c r="L33" s="15"/>
      <c r="M33" s="14"/>
      <c r="N33" s="14"/>
      <c r="O33" s="131"/>
      <c r="P33" s="131"/>
      <c r="Q33" s="133"/>
      <c r="R33" s="143"/>
      <c r="S33" s="142"/>
      <c r="T33" s="142"/>
      <c r="U33" s="14"/>
      <c r="V33" s="14"/>
      <c r="W33" s="20"/>
      <c r="X33" s="143"/>
      <c r="Y33" s="142"/>
      <c r="Z33" s="142"/>
      <c r="AA33" s="14"/>
      <c r="AB33" s="14"/>
      <c r="AC33" s="20"/>
      <c r="AD33" s="191">
        <f t="shared" si="4"/>
        <v>0</v>
      </c>
      <c r="AE33" s="204">
        <f t="shared" si="5"/>
        <v>0</v>
      </c>
      <c r="AF33" s="19">
        <f t="shared" si="6"/>
        <v>0</v>
      </c>
    </row>
    <row r="34" spans="1:32" ht="16.5" customHeight="1" x14ac:dyDescent="0.15">
      <c r="A34" s="337"/>
      <c r="B34" s="331"/>
      <c r="C34" s="204"/>
      <c r="D34" s="148"/>
      <c r="E34" s="142" t="s">
        <v>99</v>
      </c>
      <c r="F34" s="15"/>
      <c r="G34" s="14"/>
      <c r="H34" s="14"/>
      <c r="I34" s="14"/>
      <c r="J34" s="14"/>
      <c r="K34" s="20"/>
      <c r="L34" s="15"/>
      <c r="M34" s="14"/>
      <c r="N34" s="14"/>
      <c r="O34" s="131"/>
      <c r="P34" s="131"/>
      <c r="Q34" s="133"/>
      <c r="R34" s="143"/>
      <c r="S34" s="142"/>
      <c r="T34" s="142"/>
      <c r="U34" s="14"/>
      <c r="V34" s="14"/>
      <c r="W34" s="20"/>
      <c r="X34" s="143"/>
      <c r="Y34" s="142"/>
      <c r="Z34" s="142"/>
      <c r="AA34" s="14"/>
      <c r="AB34" s="14"/>
      <c r="AC34" s="20"/>
      <c r="AD34" s="191">
        <f t="shared" si="4"/>
        <v>0</v>
      </c>
      <c r="AE34" s="204">
        <f t="shared" si="5"/>
        <v>0</v>
      </c>
      <c r="AF34" s="19">
        <f t="shared" si="6"/>
        <v>0</v>
      </c>
    </row>
    <row r="35" spans="1:32" ht="16.5" customHeight="1" x14ac:dyDescent="0.15">
      <c r="A35" s="337"/>
      <c r="B35" s="331"/>
      <c r="C35" s="204"/>
      <c r="D35" s="148"/>
      <c r="E35" s="142" t="s">
        <v>100</v>
      </c>
      <c r="F35" s="15"/>
      <c r="G35" s="14"/>
      <c r="H35" s="14"/>
      <c r="I35" s="14"/>
      <c r="J35" s="14"/>
      <c r="K35" s="20"/>
      <c r="L35" s="15"/>
      <c r="M35" s="14"/>
      <c r="N35" s="14"/>
      <c r="O35" s="131"/>
      <c r="P35" s="131"/>
      <c r="Q35" s="133"/>
      <c r="R35" s="143"/>
      <c r="S35" s="142"/>
      <c r="T35" s="142"/>
      <c r="U35" s="14"/>
      <c r="V35" s="14"/>
      <c r="W35" s="20"/>
      <c r="X35" s="143"/>
      <c r="Y35" s="142"/>
      <c r="Z35" s="142"/>
      <c r="AA35" s="14"/>
      <c r="AB35" s="14"/>
      <c r="AC35" s="20"/>
      <c r="AD35" s="191">
        <f t="shared" si="4"/>
        <v>0</v>
      </c>
      <c r="AE35" s="204">
        <f t="shared" si="5"/>
        <v>0</v>
      </c>
      <c r="AF35" s="19">
        <f t="shared" si="6"/>
        <v>0</v>
      </c>
    </row>
    <row r="36" spans="1:32" ht="16.5" customHeight="1" x14ac:dyDescent="0.15">
      <c r="A36" s="337"/>
      <c r="B36" s="331"/>
      <c r="C36" s="204"/>
      <c r="D36" s="148"/>
      <c r="E36" s="142"/>
      <c r="F36" s="15"/>
      <c r="G36" s="14"/>
      <c r="H36" s="14"/>
      <c r="I36" s="14"/>
      <c r="J36" s="14"/>
      <c r="K36" s="20"/>
      <c r="L36" s="15"/>
      <c r="M36" s="14"/>
      <c r="N36" s="14"/>
      <c r="O36" s="131"/>
      <c r="P36" s="131"/>
      <c r="Q36" s="133"/>
      <c r="R36" s="143"/>
      <c r="S36" s="142"/>
      <c r="T36" s="142"/>
      <c r="U36" s="14"/>
      <c r="V36" s="14"/>
      <c r="W36" s="20"/>
      <c r="X36" s="143"/>
      <c r="Y36" s="142"/>
      <c r="Z36" s="142"/>
      <c r="AA36" s="14"/>
      <c r="AB36" s="14"/>
      <c r="AC36" s="20"/>
      <c r="AD36" s="191">
        <f t="shared" si="4"/>
        <v>0</v>
      </c>
      <c r="AE36" s="204">
        <f t="shared" si="5"/>
        <v>0</v>
      </c>
      <c r="AF36" s="19">
        <f t="shared" si="6"/>
        <v>0</v>
      </c>
    </row>
    <row r="37" spans="1:32" ht="16.5" customHeight="1" x14ac:dyDescent="0.15">
      <c r="A37" s="337"/>
      <c r="B37" s="331"/>
      <c r="C37" s="204"/>
      <c r="D37" s="148"/>
      <c r="E37" s="142"/>
      <c r="F37" s="15"/>
      <c r="G37" s="14"/>
      <c r="H37" s="14"/>
      <c r="I37" s="14"/>
      <c r="J37" s="14"/>
      <c r="K37" s="20"/>
      <c r="L37" s="15"/>
      <c r="M37" s="14"/>
      <c r="N37" s="14"/>
      <c r="O37" s="131"/>
      <c r="P37" s="131"/>
      <c r="Q37" s="133"/>
      <c r="R37" s="143"/>
      <c r="S37" s="142"/>
      <c r="T37" s="142"/>
      <c r="U37" s="14"/>
      <c r="V37" s="14"/>
      <c r="W37" s="20"/>
      <c r="X37" s="143"/>
      <c r="Y37" s="142"/>
      <c r="Z37" s="142"/>
      <c r="AA37" s="14"/>
      <c r="AB37" s="14"/>
      <c r="AC37" s="20"/>
      <c r="AD37" s="191">
        <f t="shared" si="4"/>
        <v>0</v>
      </c>
      <c r="AE37" s="204">
        <f t="shared" si="5"/>
        <v>0</v>
      </c>
      <c r="AF37" s="19">
        <f t="shared" si="6"/>
        <v>0</v>
      </c>
    </row>
    <row r="38" spans="1:32" ht="16.5" customHeight="1" x14ac:dyDescent="0.15">
      <c r="A38" s="337"/>
      <c r="B38" s="331"/>
      <c r="C38" s="204"/>
      <c r="D38" s="148"/>
      <c r="E38" s="142"/>
      <c r="F38" s="15"/>
      <c r="G38" s="14"/>
      <c r="H38" s="14"/>
      <c r="I38" s="14"/>
      <c r="J38" s="14"/>
      <c r="K38" s="20"/>
      <c r="L38" s="15"/>
      <c r="M38" s="14"/>
      <c r="N38" s="14"/>
      <c r="O38" s="131"/>
      <c r="P38" s="131"/>
      <c r="Q38" s="133"/>
      <c r="R38" s="143"/>
      <c r="S38" s="142"/>
      <c r="T38" s="142"/>
      <c r="U38" s="14"/>
      <c r="V38" s="14"/>
      <c r="W38" s="20"/>
      <c r="X38" s="143"/>
      <c r="Y38" s="142"/>
      <c r="Z38" s="142"/>
      <c r="AA38" s="14"/>
      <c r="AB38" s="14"/>
      <c r="AC38" s="20"/>
      <c r="AD38" s="191">
        <f t="shared" si="4"/>
        <v>0</v>
      </c>
      <c r="AE38" s="204">
        <f t="shared" si="5"/>
        <v>0</v>
      </c>
      <c r="AF38" s="19">
        <f t="shared" si="6"/>
        <v>0</v>
      </c>
    </row>
    <row r="39" spans="1:32" ht="16.5" customHeight="1" x14ac:dyDescent="0.15">
      <c r="A39" s="337"/>
      <c r="B39" s="331"/>
      <c r="C39" s="204"/>
      <c r="D39" s="148"/>
      <c r="E39" s="142"/>
      <c r="F39" s="15"/>
      <c r="G39" s="14"/>
      <c r="H39" s="14"/>
      <c r="I39" s="14"/>
      <c r="J39" s="14"/>
      <c r="K39" s="20"/>
      <c r="L39" s="15"/>
      <c r="M39" s="14"/>
      <c r="N39" s="14"/>
      <c r="O39" s="131"/>
      <c r="P39" s="131"/>
      <c r="Q39" s="133"/>
      <c r="R39" s="143"/>
      <c r="S39" s="142"/>
      <c r="T39" s="142"/>
      <c r="U39" s="14"/>
      <c r="V39" s="14"/>
      <c r="W39" s="20"/>
      <c r="X39" s="143"/>
      <c r="Y39" s="142"/>
      <c r="Z39" s="142"/>
      <c r="AA39" s="14"/>
      <c r="AB39" s="14"/>
      <c r="AC39" s="20"/>
      <c r="AD39" s="191">
        <f t="shared" si="4"/>
        <v>0</v>
      </c>
      <c r="AE39" s="204">
        <f t="shared" si="5"/>
        <v>0</v>
      </c>
      <c r="AF39" s="19">
        <f t="shared" si="6"/>
        <v>0</v>
      </c>
    </row>
    <row r="40" spans="1:32" ht="16.5" customHeight="1" x14ac:dyDescent="0.15">
      <c r="A40" s="337"/>
      <c r="B40" s="331"/>
      <c r="C40" s="204"/>
      <c r="D40" s="148"/>
      <c r="E40" s="142"/>
      <c r="F40" s="15"/>
      <c r="G40" s="14"/>
      <c r="H40" s="14"/>
      <c r="I40" s="14"/>
      <c r="J40" s="14"/>
      <c r="K40" s="20"/>
      <c r="L40" s="15"/>
      <c r="M40" s="14"/>
      <c r="N40" s="14"/>
      <c r="O40" s="131"/>
      <c r="P40" s="131"/>
      <c r="Q40" s="133"/>
      <c r="R40" s="143"/>
      <c r="S40" s="142"/>
      <c r="T40" s="142"/>
      <c r="U40" s="14"/>
      <c r="V40" s="14"/>
      <c r="W40" s="20"/>
      <c r="X40" s="143"/>
      <c r="Y40" s="142"/>
      <c r="Z40" s="142"/>
      <c r="AA40" s="14"/>
      <c r="AB40" s="14"/>
      <c r="AC40" s="20"/>
      <c r="AD40" s="191">
        <f t="shared" si="4"/>
        <v>0</v>
      </c>
      <c r="AE40" s="204">
        <f t="shared" si="5"/>
        <v>0</v>
      </c>
      <c r="AF40" s="19">
        <f t="shared" si="6"/>
        <v>0</v>
      </c>
    </row>
    <row r="41" spans="1:32" ht="16.5" customHeight="1" x14ac:dyDescent="0.15">
      <c r="A41" s="337"/>
      <c r="B41" s="331"/>
      <c r="C41" s="204"/>
      <c r="D41" s="148"/>
      <c r="E41" s="142"/>
      <c r="F41" s="15"/>
      <c r="G41" s="14"/>
      <c r="H41" s="14"/>
      <c r="I41" s="14"/>
      <c r="J41" s="14"/>
      <c r="K41" s="20"/>
      <c r="L41" s="15"/>
      <c r="M41" s="14"/>
      <c r="N41" s="14"/>
      <c r="O41" s="131"/>
      <c r="P41" s="131"/>
      <c r="Q41" s="133"/>
      <c r="R41" s="143"/>
      <c r="S41" s="142"/>
      <c r="T41" s="142"/>
      <c r="U41" s="14"/>
      <c r="V41" s="14"/>
      <c r="W41" s="20"/>
      <c r="X41" s="143"/>
      <c r="Y41" s="142"/>
      <c r="Z41" s="142"/>
      <c r="AA41" s="14"/>
      <c r="AB41" s="14"/>
      <c r="AC41" s="20"/>
      <c r="AD41" s="191">
        <f t="shared" si="4"/>
        <v>0</v>
      </c>
      <c r="AE41" s="204">
        <f t="shared" si="5"/>
        <v>0</v>
      </c>
      <c r="AF41" s="19">
        <f t="shared" si="6"/>
        <v>0</v>
      </c>
    </row>
    <row r="42" spans="1:32" ht="16.5" customHeight="1" x14ac:dyDescent="0.15">
      <c r="A42" s="337"/>
      <c r="B42" s="331"/>
      <c r="C42" s="204"/>
      <c r="D42" s="148"/>
      <c r="E42" s="142"/>
      <c r="F42" s="15"/>
      <c r="G42" s="14"/>
      <c r="H42" s="14"/>
      <c r="I42" s="14"/>
      <c r="J42" s="14"/>
      <c r="K42" s="20"/>
      <c r="L42" s="15"/>
      <c r="M42" s="14"/>
      <c r="N42" s="14"/>
      <c r="O42" s="131"/>
      <c r="P42" s="131"/>
      <c r="Q42" s="133"/>
      <c r="R42" s="143"/>
      <c r="S42" s="142"/>
      <c r="T42" s="142"/>
      <c r="U42" s="14"/>
      <c r="V42" s="14"/>
      <c r="W42" s="20"/>
      <c r="X42" s="143"/>
      <c r="Y42" s="142"/>
      <c r="Z42" s="142"/>
      <c r="AA42" s="14"/>
      <c r="AB42" s="14"/>
      <c r="AC42" s="20"/>
      <c r="AD42" s="191">
        <f t="shared" si="4"/>
        <v>0</v>
      </c>
      <c r="AE42" s="204">
        <f t="shared" si="5"/>
        <v>0</v>
      </c>
      <c r="AF42" s="19">
        <f t="shared" si="6"/>
        <v>0</v>
      </c>
    </row>
    <row r="43" spans="1:32" ht="16.5" customHeight="1" x14ac:dyDescent="0.15">
      <c r="A43" s="337"/>
      <c r="B43" s="331"/>
      <c r="C43" s="204"/>
      <c r="D43" s="148"/>
      <c r="E43" s="142"/>
      <c r="F43" s="15"/>
      <c r="G43" s="14"/>
      <c r="H43" s="14"/>
      <c r="I43" s="14"/>
      <c r="J43" s="14"/>
      <c r="K43" s="20"/>
      <c r="L43" s="15"/>
      <c r="M43" s="14"/>
      <c r="N43" s="14"/>
      <c r="O43" s="131"/>
      <c r="P43" s="131"/>
      <c r="Q43" s="133"/>
      <c r="R43" s="143"/>
      <c r="S43" s="142"/>
      <c r="T43" s="142"/>
      <c r="U43" s="14"/>
      <c r="V43" s="14"/>
      <c r="W43" s="20"/>
      <c r="X43" s="143"/>
      <c r="Y43" s="142"/>
      <c r="Z43" s="142"/>
      <c r="AA43" s="14"/>
      <c r="AB43" s="14"/>
      <c r="AC43" s="20"/>
      <c r="AD43" s="191">
        <f t="shared" si="4"/>
        <v>0</v>
      </c>
      <c r="AE43" s="204">
        <f t="shared" si="5"/>
        <v>0</v>
      </c>
      <c r="AF43" s="19">
        <f t="shared" si="6"/>
        <v>0</v>
      </c>
    </row>
    <row r="44" spans="1:32" ht="16.5" customHeight="1" x14ac:dyDescent="0.15">
      <c r="A44" s="337"/>
      <c r="B44" s="331"/>
      <c r="C44" s="48"/>
      <c r="D44" s="94" t="s">
        <v>52</v>
      </c>
      <c r="E44" s="34" t="s">
        <v>46</v>
      </c>
      <c r="F44" s="35"/>
      <c r="G44" s="37"/>
      <c r="H44" s="37"/>
      <c r="I44" s="34"/>
      <c r="J44" s="34"/>
      <c r="K44" s="36"/>
      <c r="L44" s="39"/>
      <c r="M44" s="37"/>
      <c r="N44" s="37"/>
      <c r="O44" s="37"/>
      <c r="P44" s="37"/>
      <c r="Q44" s="36"/>
      <c r="R44" s="39">
        <v>2</v>
      </c>
      <c r="S44" s="37">
        <v>1</v>
      </c>
      <c r="T44" s="37">
        <v>1</v>
      </c>
      <c r="U44" s="37"/>
      <c r="V44" s="37"/>
      <c r="W44" s="36"/>
      <c r="X44" s="39">
        <v>2</v>
      </c>
      <c r="Y44" s="37">
        <v>1</v>
      </c>
      <c r="Z44" s="37">
        <v>1</v>
      </c>
      <c r="AA44" s="37"/>
      <c r="AB44" s="37"/>
      <c r="AC44" s="36"/>
      <c r="AD44" s="191">
        <f t="shared" si="4"/>
        <v>4</v>
      </c>
      <c r="AE44" s="204">
        <f t="shared" si="5"/>
        <v>2</v>
      </c>
      <c r="AF44" s="19">
        <f t="shared" si="6"/>
        <v>2</v>
      </c>
    </row>
    <row r="45" spans="1:32" ht="16.5" customHeight="1" x14ac:dyDescent="0.15">
      <c r="A45" s="337"/>
      <c r="B45" s="331"/>
      <c r="C45" s="48"/>
      <c r="D45" s="94" t="s">
        <v>50</v>
      </c>
      <c r="E45" s="34" t="s">
        <v>51</v>
      </c>
      <c r="F45" s="39"/>
      <c r="G45" s="37"/>
      <c r="H45" s="34"/>
      <c r="I45" s="34"/>
      <c r="J45" s="37"/>
      <c r="K45" s="47"/>
      <c r="L45" s="39"/>
      <c r="M45" s="37"/>
      <c r="N45" s="37"/>
      <c r="O45" s="34"/>
      <c r="P45" s="34"/>
      <c r="Q45" s="36"/>
      <c r="R45" s="39">
        <v>2</v>
      </c>
      <c r="S45" s="37">
        <v>2</v>
      </c>
      <c r="T45" s="37">
        <v>0</v>
      </c>
      <c r="U45" s="34"/>
      <c r="V45" s="34"/>
      <c r="W45" s="36"/>
      <c r="X45" s="39">
        <v>2</v>
      </c>
      <c r="Y45" s="37">
        <v>2</v>
      </c>
      <c r="Z45" s="37">
        <v>0</v>
      </c>
      <c r="AA45" s="34"/>
      <c r="AB45" s="34"/>
      <c r="AC45" s="36"/>
      <c r="AD45" s="191">
        <f t="shared" si="4"/>
        <v>4</v>
      </c>
      <c r="AE45" s="204">
        <f t="shared" si="5"/>
        <v>4</v>
      </c>
      <c r="AF45" s="19">
        <f t="shared" si="6"/>
        <v>0</v>
      </c>
    </row>
    <row r="46" spans="1:32" ht="16.5" customHeight="1" x14ac:dyDescent="0.15">
      <c r="A46" s="337"/>
      <c r="B46" s="331"/>
      <c r="C46" s="48"/>
      <c r="D46" s="94" t="s">
        <v>49</v>
      </c>
      <c r="E46" s="34" t="s">
        <v>49</v>
      </c>
      <c r="F46" s="39"/>
      <c r="G46" s="37"/>
      <c r="H46" s="34"/>
      <c r="I46" s="34"/>
      <c r="J46" s="37"/>
      <c r="K46" s="47"/>
      <c r="L46" s="39"/>
      <c r="M46" s="37"/>
      <c r="N46" s="37"/>
      <c r="O46" s="34"/>
      <c r="P46" s="34"/>
      <c r="Q46" s="36"/>
      <c r="R46" s="39">
        <v>3</v>
      </c>
      <c r="S46" s="37">
        <v>0</v>
      </c>
      <c r="T46" s="37">
        <v>3</v>
      </c>
      <c r="U46" s="34"/>
      <c r="V46" s="34"/>
      <c r="W46" s="36"/>
      <c r="X46" s="39">
        <v>3</v>
      </c>
      <c r="Y46" s="37">
        <v>0</v>
      </c>
      <c r="Z46" s="37">
        <v>3</v>
      </c>
      <c r="AA46" s="34"/>
      <c r="AB46" s="34"/>
      <c r="AC46" s="36"/>
      <c r="AD46" s="191">
        <f t="shared" si="4"/>
        <v>6</v>
      </c>
      <c r="AE46" s="204">
        <f t="shared" si="5"/>
        <v>0</v>
      </c>
      <c r="AF46" s="19">
        <f t="shared" si="6"/>
        <v>6</v>
      </c>
    </row>
    <row r="47" spans="1:32" ht="16.5" customHeight="1" x14ac:dyDescent="0.15">
      <c r="A47" s="338"/>
      <c r="B47" s="332"/>
      <c r="C47" s="48"/>
      <c r="D47" s="94" t="s">
        <v>39</v>
      </c>
      <c r="E47" s="34" t="s">
        <v>102</v>
      </c>
      <c r="F47" s="39"/>
      <c r="G47" s="37"/>
      <c r="H47" s="34"/>
      <c r="I47" s="34"/>
      <c r="J47" s="37"/>
      <c r="K47" s="47"/>
      <c r="L47" s="39"/>
      <c r="M47" s="37"/>
      <c r="N47" s="37"/>
      <c r="O47" s="34"/>
      <c r="P47" s="34"/>
      <c r="Q47" s="36"/>
      <c r="R47" s="39"/>
      <c r="S47" s="37"/>
      <c r="T47" s="37"/>
      <c r="U47" s="34"/>
      <c r="V47" s="34"/>
      <c r="W47" s="36"/>
      <c r="X47" s="39"/>
      <c r="Y47" s="37"/>
      <c r="Z47" s="37"/>
      <c r="AA47" s="34"/>
      <c r="AB47" s="34"/>
      <c r="AC47" s="36"/>
      <c r="AD47" s="191">
        <f t="shared" si="4"/>
        <v>0</v>
      </c>
      <c r="AE47" s="204">
        <f t="shared" si="5"/>
        <v>0</v>
      </c>
      <c r="AF47" s="19">
        <f t="shared" si="6"/>
        <v>0</v>
      </c>
    </row>
    <row r="48" spans="1:32" ht="16.5" customHeight="1" x14ac:dyDescent="0.15">
      <c r="A48" s="322" t="s">
        <v>69</v>
      </c>
      <c r="B48" s="331" t="s">
        <v>70</v>
      </c>
      <c r="C48" s="48"/>
      <c r="D48" s="94" t="s">
        <v>72</v>
      </c>
      <c r="E48" s="161"/>
      <c r="F48" s="39"/>
      <c r="G48" s="37"/>
      <c r="H48" s="34"/>
      <c r="I48" s="34"/>
      <c r="J48" s="37"/>
      <c r="K48" s="47"/>
      <c r="L48" s="39"/>
      <c r="M48" s="37"/>
      <c r="N48" s="37"/>
      <c r="O48" s="34"/>
      <c r="P48" s="34"/>
      <c r="Q48" s="36"/>
      <c r="R48" s="39"/>
      <c r="S48" s="37"/>
      <c r="T48" s="37"/>
      <c r="U48" s="34"/>
      <c r="V48" s="34"/>
      <c r="W48" s="36"/>
      <c r="X48" s="39"/>
      <c r="Y48" s="37"/>
      <c r="Z48" s="37"/>
      <c r="AA48" s="34"/>
      <c r="AB48" s="34"/>
      <c r="AC48" s="36"/>
      <c r="AD48" s="191">
        <f t="shared" si="4"/>
        <v>0</v>
      </c>
      <c r="AE48" s="204">
        <f t="shared" si="5"/>
        <v>0</v>
      </c>
      <c r="AF48" s="19">
        <f t="shared" si="6"/>
        <v>0</v>
      </c>
    </row>
    <row r="49" spans="1:32" ht="16.5" customHeight="1" x14ac:dyDescent="0.15">
      <c r="A49" s="337"/>
      <c r="B49" s="332"/>
      <c r="C49" s="48"/>
      <c r="D49" s="94"/>
      <c r="E49" s="161"/>
      <c r="F49" s="39"/>
      <c r="G49" s="37"/>
      <c r="H49" s="34"/>
      <c r="I49" s="34"/>
      <c r="J49" s="37"/>
      <c r="K49" s="47"/>
      <c r="L49" s="39"/>
      <c r="M49" s="37"/>
      <c r="N49" s="37"/>
      <c r="O49" s="34"/>
      <c r="P49" s="34"/>
      <c r="Q49" s="36"/>
      <c r="R49" s="39"/>
      <c r="S49" s="37"/>
      <c r="T49" s="37"/>
      <c r="U49" s="34"/>
      <c r="V49" s="34"/>
      <c r="W49" s="36"/>
      <c r="X49" s="39"/>
      <c r="Y49" s="37"/>
      <c r="Z49" s="37"/>
      <c r="AA49" s="34"/>
      <c r="AB49" s="34"/>
      <c r="AC49" s="36"/>
      <c r="AD49" s="191">
        <f t="shared" si="4"/>
        <v>0</v>
      </c>
      <c r="AE49" s="204">
        <f t="shared" si="5"/>
        <v>0</v>
      </c>
      <c r="AF49" s="19">
        <f t="shared" si="6"/>
        <v>0</v>
      </c>
    </row>
    <row r="50" spans="1:32" ht="16.5" customHeight="1" x14ac:dyDescent="0.15">
      <c r="A50" s="337"/>
      <c r="B50" s="335" t="s">
        <v>71</v>
      </c>
      <c r="C50" s="48"/>
      <c r="D50" s="94"/>
      <c r="E50" s="34"/>
      <c r="F50" s="39"/>
      <c r="G50" s="37"/>
      <c r="H50" s="34"/>
      <c r="I50" s="34"/>
      <c r="J50" s="37"/>
      <c r="K50" s="47"/>
      <c r="L50" s="39"/>
      <c r="M50" s="37"/>
      <c r="N50" s="37"/>
      <c r="O50" s="34"/>
      <c r="P50" s="34"/>
      <c r="Q50" s="36"/>
      <c r="R50" s="39"/>
      <c r="S50" s="37"/>
      <c r="T50" s="37"/>
      <c r="U50" s="34"/>
      <c r="V50" s="34"/>
      <c r="W50" s="36"/>
      <c r="X50" s="39"/>
      <c r="Y50" s="37"/>
      <c r="Z50" s="37"/>
      <c r="AA50" s="34"/>
      <c r="AB50" s="34"/>
      <c r="AC50" s="36"/>
      <c r="AD50" s="191">
        <f t="shared" si="4"/>
        <v>0</v>
      </c>
      <c r="AE50" s="204">
        <f t="shared" si="5"/>
        <v>0</v>
      </c>
      <c r="AF50" s="19">
        <f t="shared" si="6"/>
        <v>0</v>
      </c>
    </row>
    <row r="51" spans="1:32" ht="16.5" customHeight="1" x14ac:dyDescent="0.15">
      <c r="A51" s="337"/>
      <c r="B51" s="332"/>
      <c r="C51" s="48"/>
      <c r="D51" s="95"/>
      <c r="E51" s="14"/>
      <c r="F51" s="15"/>
      <c r="G51" s="14"/>
      <c r="H51" s="14"/>
      <c r="I51" s="14"/>
      <c r="J51" s="14"/>
      <c r="K51" s="20"/>
      <c r="L51" s="15"/>
      <c r="M51" s="14"/>
      <c r="N51" s="14"/>
      <c r="O51" s="14"/>
      <c r="P51" s="14"/>
      <c r="Q51" s="20"/>
      <c r="R51" s="15"/>
      <c r="S51" s="14"/>
      <c r="T51" s="14"/>
      <c r="U51" s="14"/>
      <c r="V51" s="14"/>
      <c r="W51" s="20"/>
      <c r="X51" s="15"/>
      <c r="Y51" s="14"/>
      <c r="Z51" s="14"/>
      <c r="AA51" s="14"/>
      <c r="AB51" s="14"/>
      <c r="AC51" s="20"/>
      <c r="AD51" s="191">
        <f t="shared" si="4"/>
        <v>0</v>
      </c>
      <c r="AE51" s="204">
        <f t="shared" si="5"/>
        <v>0</v>
      </c>
      <c r="AF51" s="19">
        <f t="shared" si="6"/>
        <v>0</v>
      </c>
    </row>
    <row r="52" spans="1:32" ht="16.5" customHeight="1" x14ac:dyDescent="0.15">
      <c r="A52" s="338"/>
      <c r="B52" s="193" t="s">
        <v>38</v>
      </c>
      <c r="C52" s="32"/>
      <c r="D52" s="32"/>
      <c r="E52" s="193"/>
      <c r="F52" s="192">
        <f t="shared" ref="F52:AF52" si="7">SUM(F20:F51)</f>
        <v>0</v>
      </c>
      <c r="G52" s="193">
        <f t="shared" si="7"/>
        <v>0</v>
      </c>
      <c r="H52" s="193">
        <f t="shared" si="7"/>
        <v>0</v>
      </c>
      <c r="I52" s="193">
        <f t="shared" si="7"/>
        <v>0</v>
      </c>
      <c r="J52" s="193">
        <f t="shared" si="7"/>
        <v>0</v>
      </c>
      <c r="K52" s="197">
        <f t="shared" si="7"/>
        <v>0</v>
      </c>
      <c r="L52" s="192">
        <f t="shared" si="7"/>
        <v>0</v>
      </c>
      <c r="M52" s="193">
        <f t="shared" si="7"/>
        <v>0</v>
      </c>
      <c r="N52" s="193">
        <f t="shared" si="7"/>
        <v>0</v>
      </c>
      <c r="O52" s="193">
        <f t="shared" si="7"/>
        <v>0</v>
      </c>
      <c r="P52" s="193">
        <f t="shared" si="7"/>
        <v>0</v>
      </c>
      <c r="Q52" s="197">
        <f t="shared" si="7"/>
        <v>0</v>
      </c>
      <c r="R52" s="192">
        <f t="shared" si="7"/>
        <v>8</v>
      </c>
      <c r="S52" s="193">
        <f t="shared" si="7"/>
        <v>4</v>
      </c>
      <c r="T52" s="193">
        <f t="shared" si="7"/>
        <v>4</v>
      </c>
      <c r="U52" s="193">
        <f t="shared" si="7"/>
        <v>3</v>
      </c>
      <c r="V52" s="193">
        <f t="shared" si="7"/>
        <v>0</v>
      </c>
      <c r="W52" s="197">
        <f t="shared" si="7"/>
        <v>0</v>
      </c>
      <c r="X52" s="192">
        <f t="shared" si="7"/>
        <v>7</v>
      </c>
      <c r="Y52" s="193">
        <f t="shared" si="7"/>
        <v>3</v>
      </c>
      <c r="Z52" s="193">
        <f t="shared" si="7"/>
        <v>4</v>
      </c>
      <c r="AA52" s="193">
        <f t="shared" si="7"/>
        <v>0</v>
      </c>
      <c r="AB52" s="193">
        <f t="shared" si="7"/>
        <v>0</v>
      </c>
      <c r="AC52" s="197">
        <f t="shared" si="7"/>
        <v>0</v>
      </c>
      <c r="AD52" s="98">
        <f t="shared" si="7"/>
        <v>18</v>
      </c>
      <c r="AE52" s="198">
        <f t="shared" si="7"/>
        <v>7</v>
      </c>
      <c r="AF52" s="197">
        <f t="shared" si="7"/>
        <v>8</v>
      </c>
    </row>
    <row r="53" spans="1:32" ht="16.5" customHeight="1" thickBot="1" x14ac:dyDescent="0.2">
      <c r="A53" s="328" t="s">
        <v>11</v>
      </c>
      <c r="B53" s="329"/>
      <c r="C53" s="329"/>
      <c r="D53" s="329"/>
      <c r="E53" s="329"/>
      <c r="F53" s="194">
        <f t="shared" ref="F53:AC53" si="8">SUM(F19,,F52)</f>
        <v>2</v>
      </c>
      <c r="G53" s="195">
        <f t="shared" si="8"/>
        <v>1</v>
      </c>
      <c r="H53" s="195">
        <f t="shared" si="8"/>
        <v>1</v>
      </c>
      <c r="I53" s="195">
        <f t="shared" si="8"/>
        <v>1</v>
      </c>
      <c r="J53" s="195">
        <f t="shared" si="8"/>
        <v>0</v>
      </c>
      <c r="K53" s="24">
        <f t="shared" si="8"/>
        <v>1</v>
      </c>
      <c r="L53" s="194">
        <f t="shared" si="8"/>
        <v>0</v>
      </c>
      <c r="M53" s="195">
        <f t="shared" si="8"/>
        <v>0</v>
      </c>
      <c r="N53" s="195">
        <f t="shared" si="8"/>
        <v>0</v>
      </c>
      <c r="O53" s="195">
        <f t="shared" si="8"/>
        <v>0</v>
      </c>
      <c r="P53" s="195">
        <f t="shared" si="8"/>
        <v>0</v>
      </c>
      <c r="Q53" s="24">
        <f t="shared" si="8"/>
        <v>0</v>
      </c>
      <c r="R53" s="194">
        <f t="shared" si="8"/>
        <v>8</v>
      </c>
      <c r="S53" s="195">
        <f t="shared" si="8"/>
        <v>4</v>
      </c>
      <c r="T53" s="195">
        <f t="shared" si="8"/>
        <v>4</v>
      </c>
      <c r="U53" s="195">
        <f t="shared" si="8"/>
        <v>3</v>
      </c>
      <c r="V53" s="195">
        <f t="shared" si="8"/>
        <v>0</v>
      </c>
      <c r="W53" s="24">
        <f t="shared" si="8"/>
        <v>0</v>
      </c>
      <c r="X53" s="194">
        <f t="shared" si="8"/>
        <v>7</v>
      </c>
      <c r="Y53" s="195">
        <f t="shared" si="8"/>
        <v>3</v>
      </c>
      <c r="Z53" s="195">
        <f t="shared" si="8"/>
        <v>4</v>
      </c>
      <c r="AA53" s="195">
        <f t="shared" si="8"/>
        <v>0</v>
      </c>
      <c r="AB53" s="195">
        <f t="shared" si="8"/>
        <v>0</v>
      </c>
      <c r="AC53" s="24">
        <f t="shared" si="8"/>
        <v>0</v>
      </c>
      <c r="AD53" s="97">
        <f>SUM(AD19,AD52)</f>
        <v>43</v>
      </c>
      <c r="AE53" s="140">
        <f>SUM(AE19,AE52)</f>
        <v>30</v>
      </c>
      <c r="AF53" s="24">
        <f>SUM(AF19,AF52)</f>
        <v>10</v>
      </c>
    </row>
    <row r="55" spans="1:32" ht="192" customHeight="1" x14ac:dyDescent="0.15">
      <c r="A55" s="415" t="s">
        <v>149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</row>
  </sheetData>
  <mergeCells count="31">
    <mergeCell ref="A1:E1"/>
    <mergeCell ref="F1:N1"/>
    <mergeCell ref="O1:AF1"/>
    <mergeCell ref="A2:B4"/>
    <mergeCell ref="C2:C4"/>
    <mergeCell ref="D2:D4"/>
    <mergeCell ref="E2:E4"/>
    <mergeCell ref="F2:K2"/>
    <mergeCell ref="L2:Q2"/>
    <mergeCell ref="R2:W2"/>
    <mergeCell ref="A20:A47"/>
    <mergeCell ref="B20:B22"/>
    <mergeCell ref="B23:B47"/>
    <mergeCell ref="AD2:AF3"/>
    <mergeCell ref="F3:H3"/>
    <mergeCell ref="I3:K3"/>
    <mergeCell ref="L3:N3"/>
    <mergeCell ref="O3:Q3"/>
    <mergeCell ref="R3:T3"/>
    <mergeCell ref="U3:W3"/>
    <mergeCell ref="X2:AC2"/>
    <mergeCell ref="X3:Z3"/>
    <mergeCell ref="AA3:AC3"/>
    <mergeCell ref="A5:A19"/>
    <mergeCell ref="B5:B7"/>
    <mergeCell ref="B8:B18"/>
    <mergeCell ref="A48:A52"/>
    <mergeCell ref="B48:B49"/>
    <mergeCell ref="B50:B51"/>
    <mergeCell ref="A53:E53"/>
    <mergeCell ref="A55:AF55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47" orientation="portrait" r:id="rId1"/>
  <headerFooter>
    <oddHeader>&amp;C&amp;"돋움,굵게"&amp;16 2023~2026학년도 교육과정구성표(4년제)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topLeftCell="A64" zoomScale="90" zoomScaleNormal="90" zoomScaleSheetLayoutView="75" workbookViewId="0">
      <selection activeCell="C98" sqref="C98:G98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118</v>
      </c>
      <c r="B1" s="5"/>
      <c r="C1" s="5"/>
      <c r="D1" s="5"/>
      <c r="E1" s="5"/>
      <c r="F1" s="5"/>
      <c r="G1" s="5"/>
      <c r="H1" s="475" t="s">
        <v>127</v>
      </c>
      <c r="I1" s="475"/>
      <c r="J1" s="475"/>
      <c r="K1" s="475"/>
      <c r="L1" s="127" t="s">
        <v>133</v>
      </c>
      <c r="N1" s="404"/>
      <c r="O1" s="404"/>
      <c r="P1" s="404"/>
      <c r="Q1" s="404"/>
      <c r="R1" s="404"/>
      <c r="S1" s="404"/>
      <c r="T1" s="203"/>
      <c r="U1" s="356"/>
      <c r="V1" s="356"/>
      <c r="W1" s="356"/>
      <c r="X1" s="356"/>
      <c r="Y1" s="356"/>
      <c r="Z1" s="356"/>
      <c r="AA1" s="356"/>
    </row>
    <row r="2" spans="1:27" x14ac:dyDescent="0.15">
      <c r="A2" s="388" t="s">
        <v>13</v>
      </c>
      <c r="B2" s="391" t="s">
        <v>14</v>
      </c>
      <c r="C2" s="394" t="s">
        <v>15</v>
      </c>
      <c r="D2" s="394" t="s">
        <v>16</v>
      </c>
      <c r="E2" s="394" t="s">
        <v>12</v>
      </c>
      <c r="F2" s="391" t="s">
        <v>135</v>
      </c>
      <c r="G2" s="391"/>
      <c r="H2" s="391"/>
      <c r="I2" s="391" t="s">
        <v>134</v>
      </c>
      <c r="J2" s="391"/>
      <c r="K2" s="391"/>
      <c r="L2" s="472" t="s">
        <v>106</v>
      </c>
    </row>
    <row r="3" spans="1:27" x14ac:dyDescent="0.15">
      <c r="A3" s="389"/>
      <c r="B3" s="392"/>
      <c r="C3" s="395"/>
      <c r="D3" s="395"/>
      <c r="E3" s="395"/>
      <c r="F3" s="392" t="s">
        <v>43</v>
      </c>
      <c r="G3" s="392"/>
      <c r="H3" s="392"/>
      <c r="I3" s="392" t="s">
        <v>43</v>
      </c>
      <c r="J3" s="392"/>
      <c r="K3" s="392"/>
      <c r="L3" s="473"/>
    </row>
    <row r="4" spans="1:27" x14ac:dyDescent="0.15">
      <c r="A4" s="389"/>
      <c r="B4" s="392"/>
      <c r="C4" s="395"/>
      <c r="D4" s="395"/>
      <c r="E4" s="395"/>
      <c r="F4" s="392" t="s">
        <v>6</v>
      </c>
      <c r="G4" s="392" t="s">
        <v>17</v>
      </c>
      <c r="H4" s="392"/>
      <c r="I4" s="392" t="s">
        <v>6</v>
      </c>
      <c r="J4" s="392" t="s">
        <v>17</v>
      </c>
      <c r="K4" s="392"/>
      <c r="L4" s="473"/>
    </row>
    <row r="5" spans="1:27" ht="17.25" thickBot="1" x14ac:dyDescent="0.2">
      <c r="A5" s="469"/>
      <c r="B5" s="470"/>
      <c r="C5" s="471"/>
      <c r="D5" s="471"/>
      <c r="E5" s="471"/>
      <c r="F5" s="470"/>
      <c r="G5" s="205" t="s">
        <v>7</v>
      </c>
      <c r="H5" s="205" t="s">
        <v>8</v>
      </c>
      <c r="I5" s="470"/>
      <c r="J5" s="205" t="s">
        <v>7</v>
      </c>
      <c r="K5" s="205" t="s">
        <v>8</v>
      </c>
      <c r="L5" s="474"/>
    </row>
    <row r="6" spans="1:27" x14ac:dyDescent="0.15">
      <c r="A6" s="457">
        <v>1</v>
      </c>
      <c r="B6" s="435">
        <v>1</v>
      </c>
      <c r="C6" s="468" t="s">
        <v>42</v>
      </c>
      <c r="D6" s="431" t="s">
        <v>18</v>
      </c>
      <c r="E6" s="431"/>
      <c r="F6" s="431"/>
      <c r="G6" s="431"/>
      <c r="H6" s="431"/>
      <c r="I6" s="431"/>
      <c r="J6" s="431"/>
      <c r="K6" s="431"/>
      <c r="L6" s="466" t="s">
        <v>84</v>
      </c>
    </row>
    <row r="7" spans="1:27" x14ac:dyDescent="0.15">
      <c r="A7" s="457"/>
      <c r="B7" s="435"/>
      <c r="C7" s="476"/>
      <c r="D7" s="376"/>
      <c r="E7" s="376"/>
      <c r="F7" s="200"/>
      <c r="G7" s="200"/>
      <c r="H7" s="200"/>
      <c r="I7" s="200"/>
      <c r="J7" s="200"/>
      <c r="K7" s="200"/>
      <c r="L7" s="419"/>
    </row>
    <row r="8" spans="1:27" x14ac:dyDescent="0.15">
      <c r="A8" s="457"/>
      <c r="B8" s="435"/>
      <c r="C8" s="476"/>
      <c r="D8" s="376" t="s">
        <v>19</v>
      </c>
      <c r="E8" s="430"/>
      <c r="F8" s="383"/>
      <c r="G8" s="432"/>
      <c r="H8" s="433"/>
      <c r="I8" s="383"/>
      <c r="J8" s="432"/>
      <c r="K8" s="433"/>
      <c r="L8" s="418"/>
    </row>
    <row r="9" spans="1:27" x14ac:dyDescent="0.15">
      <c r="A9" s="457"/>
      <c r="B9" s="435"/>
      <c r="C9" s="477"/>
      <c r="D9" s="376"/>
      <c r="E9" s="431"/>
      <c r="F9" s="201"/>
      <c r="G9" s="201"/>
      <c r="H9" s="201"/>
      <c r="I9" s="201"/>
      <c r="J9" s="201"/>
      <c r="K9" s="201"/>
      <c r="L9" s="419"/>
    </row>
    <row r="10" spans="1:27" x14ac:dyDescent="0.15">
      <c r="A10" s="457"/>
      <c r="B10" s="435"/>
      <c r="C10" s="439" t="s">
        <v>30</v>
      </c>
      <c r="D10" s="380"/>
      <c r="E10" s="380"/>
      <c r="F10" s="202"/>
      <c r="G10" s="202"/>
      <c r="H10" s="202"/>
      <c r="I10" s="202"/>
      <c r="J10" s="202"/>
      <c r="K10" s="202"/>
      <c r="L10" s="107"/>
    </row>
    <row r="11" spans="1:27" x14ac:dyDescent="0.15">
      <c r="A11" s="457"/>
      <c r="B11" s="435"/>
      <c r="C11" s="467" t="s">
        <v>96</v>
      </c>
      <c r="D11" s="376" t="s">
        <v>20</v>
      </c>
      <c r="E11" s="376"/>
      <c r="F11" s="383"/>
      <c r="G11" s="432"/>
      <c r="H11" s="433"/>
      <c r="I11" s="383"/>
      <c r="J11" s="432"/>
      <c r="K11" s="433"/>
      <c r="L11" s="418"/>
    </row>
    <row r="12" spans="1:27" x14ac:dyDescent="0.15">
      <c r="A12" s="457"/>
      <c r="B12" s="435"/>
      <c r="C12" s="468"/>
      <c r="D12" s="376"/>
      <c r="E12" s="376"/>
      <c r="F12" s="201"/>
      <c r="G12" s="201"/>
      <c r="H12" s="201"/>
      <c r="I12" s="201"/>
      <c r="J12" s="201"/>
      <c r="K12" s="201"/>
      <c r="L12" s="419"/>
    </row>
    <row r="13" spans="1:27" x14ac:dyDescent="0.15">
      <c r="A13" s="457"/>
      <c r="B13" s="435"/>
      <c r="C13" s="468"/>
      <c r="D13" s="376" t="s">
        <v>19</v>
      </c>
      <c r="E13" s="376"/>
      <c r="F13" s="376"/>
      <c r="G13" s="376"/>
      <c r="H13" s="376"/>
      <c r="I13" s="376"/>
      <c r="J13" s="376"/>
      <c r="K13" s="376"/>
      <c r="L13" s="418"/>
    </row>
    <row r="14" spans="1:27" x14ac:dyDescent="0.15">
      <c r="A14" s="457"/>
      <c r="B14" s="435"/>
      <c r="C14" s="468"/>
      <c r="D14" s="376"/>
      <c r="E14" s="376"/>
      <c r="F14" s="200"/>
      <c r="G14" s="200"/>
      <c r="H14" s="200"/>
      <c r="I14" s="200"/>
      <c r="J14" s="200"/>
      <c r="K14" s="200"/>
      <c r="L14" s="419"/>
    </row>
    <row r="15" spans="1:27" x14ac:dyDescent="0.15">
      <c r="A15" s="457"/>
      <c r="B15" s="435"/>
      <c r="C15" s="439" t="s">
        <v>101</v>
      </c>
      <c r="D15" s="380"/>
      <c r="E15" s="380"/>
      <c r="F15" s="202"/>
      <c r="G15" s="202"/>
      <c r="H15" s="202"/>
      <c r="I15" s="202"/>
      <c r="J15" s="202"/>
      <c r="K15" s="202"/>
      <c r="L15" s="107"/>
    </row>
    <row r="16" spans="1:27" x14ac:dyDescent="0.15">
      <c r="A16" s="457"/>
      <c r="B16" s="372" t="s">
        <v>31</v>
      </c>
      <c r="C16" s="372"/>
      <c r="D16" s="372"/>
      <c r="E16" s="372"/>
      <c r="F16" s="199"/>
      <c r="G16" s="199"/>
      <c r="H16" s="199"/>
      <c r="I16" s="199"/>
      <c r="J16" s="199"/>
      <c r="K16" s="199"/>
      <c r="L16" s="110"/>
    </row>
    <row r="17" spans="1:12" x14ac:dyDescent="0.15">
      <c r="A17" s="457"/>
      <c r="B17" s="430">
        <v>2</v>
      </c>
      <c r="C17" s="436" t="s">
        <v>42</v>
      </c>
      <c r="D17" s="376" t="s">
        <v>18</v>
      </c>
      <c r="E17" s="376"/>
      <c r="F17" s="376"/>
      <c r="G17" s="376"/>
      <c r="H17" s="376"/>
      <c r="I17" s="376"/>
      <c r="J17" s="376"/>
      <c r="K17" s="376"/>
      <c r="L17" s="420"/>
    </row>
    <row r="18" spans="1:12" x14ac:dyDescent="0.15">
      <c r="A18" s="457"/>
      <c r="B18" s="435"/>
      <c r="C18" s="437"/>
      <c r="D18" s="376"/>
      <c r="E18" s="376"/>
      <c r="F18" s="200"/>
      <c r="G18" s="200"/>
      <c r="H18" s="200"/>
      <c r="I18" s="200"/>
      <c r="J18" s="200"/>
      <c r="K18" s="200"/>
      <c r="L18" s="423"/>
    </row>
    <row r="19" spans="1:12" x14ac:dyDescent="0.15">
      <c r="A19" s="457"/>
      <c r="B19" s="435"/>
      <c r="C19" s="437"/>
      <c r="D19" s="376" t="s">
        <v>19</v>
      </c>
      <c r="E19" s="430"/>
      <c r="F19" s="383"/>
      <c r="G19" s="432"/>
      <c r="H19" s="433"/>
      <c r="I19" s="383"/>
      <c r="J19" s="432"/>
      <c r="K19" s="433"/>
      <c r="L19" s="422"/>
    </row>
    <row r="20" spans="1:12" x14ac:dyDescent="0.15">
      <c r="A20" s="457"/>
      <c r="B20" s="435"/>
      <c r="C20" s="438"/>
      <c r="D20" s="376"/>
      <c r="E20" s="431"/>
      <c r="F20" s="201"/>
      <c r="G20" s="201"/>
      <c r="H20" s="201"/>
      <c r="I20" s="201"/>
      <c r="J20" s="201"/>
      <c r="K20" s="201"/>
      <c r="L20" s="440"/>
    </row>
    <row r="21" spans="1:12" x14ac:dyDescent="0.15">
      <c r="A21" s="457"/>
      <c r="B21" s="435"/>
      <c r="C21" s="380" t="s">
        <v>30</v>
      </c>
      <c r="D21" s="380"/>
      <c r="E21" s="380"/>
      <c r="F21" s="202"/>
      <c r="G21" s="202"/>
      <c r="H21" s="202"/>
      <c r="I21" s="202"/>
      <c r="J21" s="202"/>
      <c r="K21" s="202"/>
      <c r="L21" s="108"/>
    </row>
    <row r="22" spans="1:12" x14ac:dyDescent="0.15">
      <c r="A22" s="457"/>
      <c r="B22" s="435"/>
      <c r="C22" s="436" t="s">
        <v>96</v>
      </c>
      <c r="D22" s="376" t="s">
        <v>20</v>
      </c>
      <c r="E22" s="376"/>
      <c r="F22" s="383"/>
      <c r="G22" s="432"/>
      <c r="H22" s="433"/>
      <c r="I22" s="383"/>
      <c r="J22" s="432"/>
      <c r="K22" s="433"/>
      <c r="L22" s="422"/>
    </row>
    <row r="23" spans="1:12" x14ac:dyDescent="0.15">
      <c r="A23" s="457"/>
      <c r="B23" s="435"/>
      <c r="C23" s="435"/>
      <c r="D23" s="376"/>
      <c r="E23" s="376"/>
      <c r="F23" s="201"/>
      <c r="G23" s="201"/>
      <c r="H23" s="201"/>
      <c r="I23" s="201"/>
      <c r="J23" s="201"/>
      <c r="K23" s="201"/>
      <c r="L23" s="423"/>
    </row>
    <row r="24" spans="1:12" x14ac:dyDescent="0.15">
      <c r="A24" s="457"/>
      <c r="B24" s="435"/>
      <c r="C24" s="435"/>
      <c r="D24" s="376" t="s">
        <v>19</v>
      </c>
      <c r="E24" s="376"/>
      <c r="F24" s="376"/>
      <c r="G24" s="376"/>
      <c r="H24" s="376"/>
      <c r="I24" s="376"/>
      <c r="J24" s="376"/>
      <c r="K24" s="376"/>
      <c r="L24" s="420"/>
    </row>
    <row r="25" spans="1:12" x14ac:dyDescent="0.15">
      <c r="A25" s="457"/>
      <c r="B25" s="435"/>
      <c r="C25" s="435"/>
      <c r="D25" s="376"/>
      <c r="E25" s="376"/>
      <c r="F25" s="200"/>
      <c r="G25" s="200"/>
      <c r="H25" s="200"/>
      <c r="I25" s="200"/>
      <c r="J25" s="200"/>
      <c r="K25" s="200"/>
      <c r="L25" s="423"/>
    </row>
    <row r="26" spans="1:12" x14ac:dyDescent="0.15">
      <c r="A26" s="457"/>
      <c r="B26" s="435"/>
      <c r="C26" s="380" t="s">
        <v>101</v>
      </c>
      <c r="D26" s="380"/>
      <c r="E26" s="380"/>
      <c r="F26" s="202"/>
      <c r="G26" s="202"/>
      <c r="H26" s="202"/>
      <c r="I26" s="202"/>
      <c r="J26" s="202"/>
      <c r="K26" s="202"/>
      <c r="L26" s="108"/>
    </row>
    <row r="27" spans="1:12" x14ac:dyDescent="0.15">
      <c r="A27" s="458"/>
      <c r="B27" s="372" t="s">
        <v>31</v>
      </c>
      <c r="C27" s="372"/>
      <c r="D27" s="372"/>
      <c r="E27" s="372"/>
      <c r="F27" s="199"/>
      <c r="G27" s="199"/>
      <c r="H27" s="199"/>
      <c r="I27" s="199"/>
      <c r="J27" s="199"/>
      <c r="K27" s="199"/>
      <c r="L27" s="110"/>
    </row>
    <row r="28" spans="1:12" x14ac:dyDescent="0.15">
      <c r="A28" s="456">
        <v>2</v>
      </c>
      <c r="B28" s="430">
        <v>1</v>
      </c>
      <c r="C28" s="436" t="s">
        <v>42</v>
      </c>
      <c r="D28" s="376" t="s">
        <v>18</v>
      </c>
      <c r="E28" s="376"/>
      <c r="F28" s="376"/>
      <c r="G28" s="376"/>
      <c r="H28" s="376"/>
      <c r="I28" s="376"/>
      <c r="J28" s="376"/>
      <c r="K28" s="376"/>
      <c r="L28" s="418"/>
    </row>
    <row r="29" spans="1:12" x14ac:dyDescent="0.15">
      <c r="A29" s="457"/>
      <c r="B29" s="435"/>
      <c r="C29" s="435"/>
      <c r="D29" s="376"/>
      <c r="E29" s="376"/>
      <c r="F29" s="200"/>
      <c r="G29" s="200"/>
      <c r="H29" s="200"/>
      <c r="I29" s="200"/>
      <c r="J29" s="200"/>
      <c r="K29" s="200"/>
      <c r="L29" s="419"/>
    </row>
    <row r="30" spans="1:12" x14ac:dyDescent="0.15">
      <c r="A30" s="457"/>
      <c r="B30" s="435"/>
      <c r="C30" s="435"/>
      <c r="D30" s="376" t="s">
        <v>19</v>
      </c>
      <c r="E30" s="430"/>
      <c r="F30" s="383"/>
      <c r="G30" s="432"/>
      <c r="H30" s="433"/>
      <c r="I30" s="383"/>
      <c r="J30" s="432"/>
      <c r="K30" s="433"/>
      <c r="L30" s="418"/>
    </row>
    <row r="31" spans="1:12" x14ac:dyDescent="0.15">
      <c r="A31" s="457"/>
      <c r="B31" s="435"/>
      <c r="C31" s="431"/>
      <c r="D31" s="376"/>
      <c r="E31" s="431"/>
      <c r="F31" s="201"/>
      <c r="G31" s="201"/>
      <c r="H31" s="201"/>
      <c r="I31" s="201"/>
      <c r="J31" s="201"/>
      <c r="K31" s="201"/>
      <c r="L31" s="419"/>
    </row>
    <row r="32" spans="1:12" x14ac:dyDescent="0.15">
      <c r="A32" s="457"/>
      <c r="B32" s="435"/>
      <c r="C32" s="380" t="s">
        <v>30</v>
      </c>
      <c r="D32" s="380"/>
      <c r="E32" s="380"/>
      <c r="F32" s="202"/>
      <c r="G32" s="202"/>
      <c r="H32" s="202"/>
      <c r="I32" s="202"/>
      <c r="J32" s="202"/>
      <c r="K32" s="202"/>
      <c r="L32" s="107"/>
    </row>
    <row r="33" spans="1:12" x14ac:dyDescent="0.15">
      <c r="A33" s="457"/>
      <c r="B33" s="435"/>
      <c r="C33" s="436" t="s">
        <v>96</v>
      </c>
      <c r="D33" s="376" t="s">
        <v>20</v>
      </c>
      <c r="E33" s="376"/>
      <c r="F33" s="383"/>
      <c r="G33" s="432"/>
      <c r="H33" s="433"/>
      <c r="I33" s="383"/>
      <c r="J33" s="432"/>
      <c r="K33" s="433"/>
      <c r="L33" s="418"/>
    </row>
    <row r="34" spans="1:12" x14ac:dyDescent="0.15">
      <c r="A34" s="457"/>
      <c r="B34" s="435"/>
      <c r="C34" s="435"/>
      <c r="D34" s="376"/>
      <c r="E34" s="376"/>
      <c r="F34" s="201"/>
      <c r="G34" s="201"/>
      <c r="H34" s="201"/>
      <c r="I34" s="201"/>
      <c r="J34" s="201"/>
      <c r="K34" s="201"/>
      <c r="L34" s="419"/>
    </row>
    <row r="35" spans="1:12" x14ac:dyDescent="0.15">
      <c r="A35" s="457"/>
      <c r="B35" s="435"/>
      <c r="C35" s="435"/>
      <c r="D35" s="376" t="s">
        <v>19</v>
      </c>
      <c r="E35" s="376"/>
      <c r="F35" s="376"/>
      <c r="G35" s="376"/>
      <c r="H35" s="376"/>
      <c r="I35" s="376"/>
      <c r="J35" s="376"/>
      <c r="K35" s="376"/>
      <c r="L35" s="418"/>
    </row>
    <row r="36" spans="1:12" x14ac:dyDescent="0.15">
      <c r="A36" s="457"/>
      <c r="B36" s="435"/>
      <c r="C36" s="435"/>
      <c r="D36" s="376"/>
      <c r="E36" s="376"/>
      <c r="F36" s="200"/>
      <c r="G36" s="200"/>
      <c r="H36" s="200"/>
      <c r="I36" s="200"/>
      <c r="J36" s="200"/>
      <c r="K36" s="200"/>
      <c r="L36" s="419"/>
    </row>
    <row r="37" spans="1:12" x14ac:dyDescent="0.15">
      <c r="A37" s="457"/>
      <c r="B37" s="435"/>
      <c r="C37" s="380" t="s">
        <v>101</v>
      </c>
      <c r="D37" s="380"/>
      <c r="E37" s="380"/>
      <c r="F37" s="202"/>
      <c r="G37" s="202"/>
      <c r="H37" s="202"/>
      <c r="I37" s="202"/>
      <c r="J37" s="202"/>
      <c r="K37" s="202"/>
      <c r="L37" s="107"/>
    </row>
    <row r="38" spans="1:12" x14ac:dyDescent="0.15">
      <c r="A38" s="457"/>
      <c r="B38" s="372" t="s">
        <v>31</v>
      </c>
      <c r="C38" s="372"/>
      <c r="D38" s="372"/>
      <c r="E38" s="372"/>
      <c r="F38" s="199"/>
      <c r="G38" s="199"/>
      <c r="H38" s="199"/>
      <c r="I38" s="199"/>
      <c r="J38" s="199"/>
      <c r="K38" s="199"/>
      <c r="L38" s="110"/>
    </row>
    <row r="39" spans="1:12" ht="16.5" customHeight="1" x14ac:dyDescent="0.15">
      <c r="A39" s="457"/>
      <c r="B39" s="430">
        <v>2</v>
      </c>
      <c r="C39" s="436" t="s">
        <v>42</v>
      </c>
      <c r="D39" s="376" t="s">
        <v>18</v>
      </c>
      <c r="E39" s="376"/>
      <c r="F39" s="376"/>
      <c r="G39" s="376"/>
      <c r="H39" s="376"/>
      <c r="I39" s="376"/>
      <c r="J39" s="376"/>
      <c r="K39" s="376"/>
      <c r="L39" s="420"/>
    </row>
    <row r="40" spans="1:12" x14ac:dyDescent="0.15">
      <c r="A40" s="457"/>
      <c r="B40" s="435"/>
      <c r="C40" s="435"/>
      <c r="D40" s="376"/>
      <c r="E40" s="376"/>
      <c r="F40" s="200"/>
      <c r="G40" s="200"/>
      <c r="H40" s="200"/>
      <c r="I40" s="200"/>
      <c r="J40" s="200"/>
      <c r="K40" s="200"/>
      <c r="L40" s="423"/>
    </row>
    <row r="41" spans="1:12" x14ac:dyDescent="0.15">
      <c r="A41" s="457"/>
      <c r="B41" s="435"/>
      <c r="C41" s="435"/>
      <c r="D41" s="376" t="s">
        <v>19</v>
      </c>
      <c r="E41" s="430"/>
      <c r="F41" s="383"/>
      <c r="G41" s="432"/>
      <c r="H41" s="433"/>
      <c r="I41" s="383"/>
      <c r="J41" s="432"/>
      <c r="K41" s="433"/>
      <c r="L41" s="422"/>
    </row>
    <row r="42" spans="1:12" x14ac:dyDescent="0.15">
      <c r="A42" s="457"/>
      <c r="B42" s="435"/>
      <c r="C42" s="431"/>
      <c r="D42" s="376"/>
      <c r="E42" s="431"/>
      <c r="F42" s="201"/>
      <c r="G42" s="201"/>
      <c r="H42" s="201"/>
      <c r="I42" s="201"/>
      <c r="J42" s="201"/>
      <c r="K42" s="201"/>
      <c r="L42" s="440"/>
    </row>
    <row r="43" spans="1:12" x14ac:dyDescent="0.15">
      <c r="A43" s="457"/>
      <c r="B43" s="435"/>
      <c r="C43" s="380" t="s">
        <v>30</v>
      </c>
      <c r="D43" s="380"/>
      <c r="E43" s="380"/>
      <c r="F43" s="202"/>
      <c r="G43" s="202"/>
      <c r="H43" s="202"/>
      <c r="I43" s="202"/>
      <c r="J43" s="202"/>
      <c r="K43" s="202"/>
      <c r="L43" s="108"/>
    </row>
    <row r="44" spans="1:12" ht="16.5" customHeight="1" x14ac:dyDescent="0.15">
      <c r="A44" s="457"/>
      <c r="B44" s="435"/>
      <c r="C44" s="436" t="s">
        <v>96</v>
      </c>
      <c r="D44" s="376" t="s">
        <v>20</v>
      </c>
      <c r="E44" s="376"/>
      <c r="F44" s="383"/>
      <c r="G44" s="432"/>
      <c r="H44" s="433"/>
      <c r="I44" s="383"/>
      <c r="J44" s="432"/>
      <c r="K44" s="433"/>
      <c r="L44" s="422"/>
    </row>
    <row r="45" spans="1:12" x14ac:dyDescent="0.15">
      <c r="A45" s="457"/>
      <c r="B45" s="435"/>
      <c r="C45" s="435"/>
      <c r="D45" s="376"/>
      <c r="E45" s="376"/>
      <c r="F45" s="201"/>
      <c r="G45" s="201"/>
      <c r="H45" s="201"/>
      <c r="I45" s="201"/>
      <c r="J45" s="201"/>
      <c r="K45" s="201"/>
      <c r="L45" s="423"/>
    </row>
    <row r="46" spans="1:12" x14ac:dyDescent="0.15">
      <c r="A46" s="457"/>
      <c r="B46" s="435"/>
      <c r="C46" s="435"/>
      <c r="D46" s="376" t="s">
        <v>19</v>
      </c>
      <c r="E46" s="376"/>
      <c r="F46" s="376"/>
      <c r="G46" s="376"/>
      <c r="H46" s="376"/>
      <c r="I46" s="376"/>
      <c r="J46" s="376"/>
      <c r="K46" s="376"/>
      <c r="L46" s="420"/>
    </row>
    <row r="47" spans="1:12" x14ac:dyDescent="0.15">
      <c r="A47" s="457"/>
      <c r="B47" s="435"/>
      <c r="C47" s="435"/>
      <c r="D47" s="376"/>
      <c r="E47" s="376"/>
      <c r="F47" s="200"/>
      <c r="G47" s="200"/>
      <c r="H47" s="200"/>
      <c r="I47" s="200"/>
      <c r="J47" s="200"/>
      <c r="K47" s="200"/>
      <c r="L47" s="423"/>
    </row>
    <row r="48" spans="1:12" x14ac:dyDescent="0.15">
      <c r="A48" s="457"/>
      <c r="B48" s="435"/>
      <c r="C48" s="380" t="s">
        <v>101</v>
      </c>
      <c r="D48" s="380"/>
      <c r="E48" s="380"/>
      <c r="F48" s="202"/>
      <c r="G48" s="202"/>
      <c r="H48" s="202"/>
      <c r="I48" s="202"/>
      <c r="J48" s="202"/>
      <c r="K48" s="202"/>
      <c r="L48" s="108"/>
    </row>
    <row r="49" spans="1:12" x14ac:dyDescent="0.15">
      <c r="A49" s="458"/>
      <c r="B49" s="372" t="s">
        <v>31</v>
      </c>
      <c r="C49" s="372"/>
      <c r="D49" s="372"/>
      <c r="E49" s="372"/>
      <c r="F49" s="199"/>
      <c r="G49" s="199"/>
      <c r="H49" s="199"/>
      <c r="I49" s="199"/>
      <c r="J49" s="199"/>
      <c r="K49" s="199"/>
      <c r="L49" s="110"/>
    </row>
    <row r="50" spans="1:12" x14ac:dyDescent="0.15">
      <c r="A50" s="456">
        <v>3</v>
      </c>
      <c r="B50" s="430">
        <v>1</v>
      </c>
      <c r="C50" s="436" t="s">
        <v>42</v>
      </c>
      <c r="D50" s="376" t="s">
        <v>18</v>
      </c>
      <c r="E50" s="376"/>
      <c r="F50" s="376"/>
      <c r="G50" s="376"/>
      <c r="H50" s="376"/>
      <c r="I50" s="376"/>
      <c r="J50" s="376"/>
      <c r="K50" s="376"/>
      <c r="L50" s="418"/>
    </row>
    <row r="51" spans="1:12" x14ac:dyDescent="0.15">
      <c r="A51" s="457"/>
      <c r="B51" s="435"/>
      <c r="C51" s="435"/>
      <c r="D51" s="376"/>
      <c r="E51" s="376"/>
      <c r="F51" s="200"/>
      <c r="G51" s="200"/>
      <c r="H51" s="200"/>
      <c r="I51" s="200"/>
      <c r="J51" s="200"/>
      <c r="K51" s="200"/>
      <c r="L51" s="419"/>
    </row>
    <row r="52" spans="1:12" x14ac:dyDescent="0.15">
      <c r="A52" s="457"/>
      <c r="B52" s="435"/>
      <c r="C52" s="435"/>
      <c r="D52" s="376" t="s">
        <v>19</v>
      </c>
      <c r="E52" s="430"/>
      <c r="F52" s="383"/>
      <c r="G52" s="432"/>
      <c r="H52" s="433"/>
      <c r="I52" s="383"/>
      <c r="J52" s="432"/>
      <c r="K52" s="433"/>
      <c r="L52" s="418"/>
    </row>
    <row r="53" spans="1:12" x14ac:dyDescent="0.15">
      <c r="A53" s="457"/>
      <c r="B53" s="435"/>
      <c r="C53" s="431"/>
      <c r="D53" s="376"/>
      <c r="E53" s="431"/>
      <c r="F53" s="201"/>
      <c r="G53" s="201"/>
      <c r="H53" s="201"/>
      <c r="I53" s="201"/>
      <c r="J53" s="201"/>
      <c r="K53" s="201"/>
      <c r="L53" s="419"/>
    </row>
    <row r="54" spans="1:12" x14ac:dyDescent="0.15">
      <c r="A54" s="457"/>
      <c r="B54" s="435"/>
      <c r="C54" s="380" t="s">
        <v>30</v>
      </c>
      <c r="D54" s="380"/>
      <c r="E54" s="380"/>
      <c r="F54" s="202"/>
      <c r="G54" s="202"/>
      <c r="H54" s="202"/>
      <c r="I54" s="202"/>
      <c r="J54" s="202"/>
      <c r="K54" s="202"/>
      <c r="L54" s="107"/>
    </row>
    <row r="55" spans="1:12" x14ac:dyDescent="0.15">
      <c r="A55" s="457"/>
      <c r="B55" s="435"/>
      <c r="C55" s="436" t="s">
        <v>96</v>
      </c>
      <c r="D55" s="376" t="s">
        <v>20</v>
      </c>
      <c r="E55" s="376"/>
      <c r="F55" s="383"/>
      <c r="G55" s="432"/>
      <c r="H55" s="433"/>
      <c r="I55" s="383"/>
      <c r="J55" s="432"/>
      <c r="K55" s="433"/>
      <c r="L55" s="418"/>
    </row>
    <row r="56" spans="1:12" x14ac:dyDescent="0.15">
      <c r="A56" s="457"/>
      <c r="B56" s="435"/>
      <c r="C56" s="435"/>
      <c r="D56" s="376"/>
      <c r="E56" s="376"/>
      <c r="F56" s="201"/>
      <c r="G56" s="201"/>
      <c r="H56" s="201"/>
      <c r="I56" s="201"/>
      <c r="J56" s="201"/>
      <c r="K56" s="201"/>
      <c r="L56" s="419"/>
    </row>
    <row r="57" spans="1:12" x14ac:dyDescent="0.15">
      <c r="A57" s="457"/>
      <c r="B57" s="435"/>
      <c r="C57" s="435"/>
      <c r="D57" s="376" t="s">
        <v>19</v>
      </c>
      <c r="E57" s="376"/>
      <c r="F57" s="376"/>
      <c r="G57" s="376"/>
      <c r="H57" s="376"/>
      <c r="I57" s="376"/>
      <c r="J57" s="376"/>
      <c r="K57" s="376"/>
      <c r="L57" s="418"/>
    </row>
    <row r="58" spans="1:12" x14ac:dyDescent="0.15">
      <c r="A58" s="457"/>
      <c r="B58" s="435"/>
      <c r="C58" s="435"/>
      <c r="D58" s="376"/>
      <c r="E58" s="376"/>
      <c r="F58" s="200"/>
      <c r="G58" s="200"/>
      <c r="H58" s="200"/>
      <c r="I58" s="200"/>
      <c r="J58" s="200"/>
      <c r="K58" s="200"/>
      <c r="L58" s="419"/>
    </row>
    <row r="59" spans="1:12" x14ac:dyDescent="0.15">
      <c r="A59" s="457"/>
      <c r="B59" s="435"/>
      <c r="C59" s="380" t="s">
        <v>101</v>
      </c>
      <c r="D59" s="380"/>
      <c r="E59" s="380"/>
      <c r="F59" s="202"/>
      <c r="G59" s="202"/>
      <c r="H59" s="202"/>
      <c r="I59" s="202"/>
      <c r="J59" s="202"/>
      <c r="K59" s="202"/>
      <c r="L59" s="107"/>
    </row>
    <row r="60" spans="1:12" x14ac:dyDescent="0.15">
      <c r="A60" s="457"/>
      <c r="B60" s="372" t="s">
        <v>31</v>
      </c>
      <c r="C60" s="372"/>
      <c r="D60" s="372"/>
      <c r="E60" s="372"/>
      <c r="F60" s="199"/>
      <c r="G60" s="199"/>
      <c r="H60" s="199"/>
      <c r="I60" s="199"/>
      <c r="J60" s="199"/>
      <c r="K60" s="199"/>
      <c r="L60" s="110"/>
    </row>
    <row r="61" spans="1:12" ht="16.5" customHeight="1" x14ac:dyDescent="0.15">
      <c r="A61" s="457"/>
      <c r="B61" s="430">
        <v>2</v>
      </c>
      <c r="C61" s="436" t="s">
        <v>42</v>
      </c>
      <c r="D61" s="376" t="s">
        <v>18</v>
      </c>
      <c r="E61" s="376"/>
      <c r="F61" s="376"/>
      <c r="G61" s="376"/>
      <c r="H61" s="376"/>
      <c r="I61" s="376"/>
      <c r="J61" s="376"/>
      <c r="K61" s="376"/>
      <c r="L61" s="420"/>
    </row>
    <row r="62" spans="1:12" x14ac:dyDescent="0.15">
      <c r="A62" s="457"/>
      <c r="B62" s="435"/>
      <c r="C62" s="435"/>
      <c r="D62" s="376"/>
      <c r="E62" s="376"/>
      <c r="F62" s="200"/>
      <c r="G62" s="200"/>
      <c r="H62" s="200"/>
      <c r="I62" s="200"/>
      <c r="J62" s="200"/>
      <c r="K62" s="200"/>
      <c r="L62" s="423"/>
    </row>
    <row r="63" spans="1:12" x14ac:dyDescent="0.15">
      <c r="A63" s="457"/>
      <c r="B63" s="435"/>
      <c r="C63" s="435"/>
      <c r="D63" s="376" t="s">
        <v>19</v>
      </c>
      <c r="E63" s="430"/>
      <c r="F63" s="383"/>
      <c r="G63" s="432"/>
      <c r="H63" s="433"/>
      <c r="I63" s="383"/>
      <c r="J63" s="432"/>
      <c r="K63" s="433"/>
      <c r="L63" s="422"/>
    </row>
    <row r="64" spans="1:12" x14ac:dyDescent="0.15">
      <c r="A64" s="457"/>
      <c r="B64" s="435"/>
      <c r="C64" s="431"/>
      <c r="D64" s="376"/>
      <c r="E64" s="431"/>
      <c r="F64" s="201"/>
      <c r="G64" s="201"/>
      <c r="H64" s="201"/>
      <c r="I64" s="201"/>
      <c r="J64" s="201"/>
      <c r="K64" s="201"/>
      <c r="L64" s="440"/>
    </row>
    <row r="65" spans="1:12" x14ac:dyDescent="0.15">
      <c r="A65" s="457"/>
      <c r="B65" s="435"/>
      <c r="C65" s="380" t="s">
        <v>30</v>
      </c>
      <c r="D65" s="380"/>
      <c r="E65" s="380"/>
      <c r="F65" s="202"/>
      <c r="G65" s="202"/>
      <c r="H65" s="202"/>
      <c r="I65" s="202"/>
      <c r="J65" s="202"/>
      <c r="K65" s="202"/>
      <c r="L65" s="108"/>
    </row>
    <row r="66" spans="1:12" ht="16.5" customHeight="1" x14ac:dyDescent="0.15">
      <c r="A66" s="457"/>
      <c r="B66" s="435"/>
      <c r="C66" s="436" t="s">
        <v>96</v>
      </c>
      <c r="D66" s="376" t="s">
        <v>20</v>
      </c>
      <c r="E66" s="376"/>
      <c r="F66" s="383"/>
      <c r="G66" s="432"/>
      <c r="H66" s="433"/>
      <c r="I66" s="383"/>
      <c r="J66" s="432"/>
      <c r="K66" s="433"/>
      <c r="L66" s="422"/>
    </row>
    <row r="67" spans="1:12" x14ac:dyDescent="0.15">
      <c r="A67" s="457"/>
      <c r="B67" s="435"/>
      <c r="C67" s="435"/>
      <c r="D67" s="376"/>
      <c r="E67" s="376"/>
      <c r="F67" s="201"/>
      <c r="G67" s="201"/>
      <c r="H67" s="201"/>
      <c r="I67" s="201"/>
      <c r="J67" s="201"/>
      <c r="K67" s="201"/>
      <c r="L67" s="423"/>
    </row>
    <row r="68" spans="1:12" x14ac:dyDescent="0.15">
      <c r="A68" s="457"/>
      <c r="B68" s="435"/>
      <c r="C68" s="435"/>
      <c r="D68" s="376" t="s">
        <v>19</v>
      </c>
      <c r="E68" s="376"/>
      <c r="F68" s="376"/>
      <c r="G68" s="376"/>
      <c r="H68" s="376"/>
      <c r="I68" s="376"/>
      <c r="J68" s="376"/>
      <c r="K68" s="376"/>
      <c r="L68" s="420"/>
    </row>
    <row r="69" spans="1:12" x14ac:dyDescent="0.15">
      <c r="A69" s="457"/>
      <c r="B69" s="435"/>
      <c r="C69" s="435"/>
      <c r="D69" s="376"/>
      <c r="E69" s="376"/>
      <c r="F69" s="200"/>
      <c r="G69" s="200"/>
      <c r="H69" s="200"/>
      <c r="I69" s="200"/>
      <c r="J69" s="200"/>
      <c r="K69" s="200"/>
      <c r="L69" s="423"/>
    </row>
    <row r="70" spans="1:12" x14ac:dyDescent="0.15">
      <c r="A70" s="457"/>
      <c r="B70" s="435"/>
      <c r="C70" s="380" t="s">
        <v>101</v>
      </c>
      <c r="D70" s="380"/>
      <c r="E70" s="380"/>
      <c r="F70" s="202"/>
      <c r="G70" s="202"/>
      <c r="H70" s="202"/>
      <c r="I70" s="202"/>
      <c r="J70" s="202"/>
      <c r="K70" s="202"/>
      <c r="L70" s="108"/>
    </row>
    <row r="71" spans="1:12" x14ac:dyDescent="0.15">
      <c r="A71" s="458"/>
      <c r="B71" s="372" t="s">
        <v>31</v>
      </c>
      <c r="C71" s="372"/>
      <c r="D71" s="372"/>
      <c r="E71" s="372"/>
      <c r="F71" s="199"/>
      <c r="G71" s="199"/>
      <c r="H71" s="199"/>
      <c r="I71" s="199"/>
      <c r="J71" s="199"/>
      <c r="K71" s="199"/>
      <c r="L71" s="111"/>
    </row>
    <row r="72" spans="1:12" x14ac:dyDescent="0.15">
      <c r="A72" s="456">
        <v>4</v>
      </c>
      <c r="B72" s="430">
        <v>1</v>
      </c>
      <c r="C72" s="436" t="s">
        <v>42</v>
      </c>
      <c r="D72" s="376" t="s">
        <v>18</v>
      </c>
      <c r="E72" s="376"/>
      <c r="F72" s="376"/>
      <c r="G72" s="376"/>
      <c r="H72" s="376"/>
      <c r="I72" s="376"/>
      <c r="J72" s="376"/>
      <c r="K72" s="376"/>
      <c r="L72" s="418"/>
    </row>
    <row r="73" spans="1:12" x14ac:dyDescent="0.15">
      <c r="A73" s="457"/>
      <c r="B73" s="435"/>
      <c r="C73" s="435"/>
      <c r="D73" s="376"/>
      <c r="E73" s="376"/>
      <c r="F73" s="207"/>
      <c r="G73" s="207"/>
      <c r="H73" s="207"/>
      <c r="I73" s="207"/>
      <c r="J73" s="207"/>
      <c r="K73" s="207"/>
      <c r="L73" s="419"/>
    </row>
    <row r="74" spans="1:12" x14ac:dyDescent="0.15">
      <c r="A74" s="457"/>
      <c r="B74" s="435"/>
      <c r="C74" s="435"/>
      <c r="D74" s="376" t="s">
        <v>19</v>
      </c>
      <c r="E74" s="430"/>
      <c r="F74" s="383"/>
      <c r="G74" s="432"/>
      <c r="H74" s="433"/>
      <c r="I74" s="383"/>
      <c r="J74" s="432"/>
      <c r="K74" s="433"/>
      <c r="L74" s="418"/>
    </row>
    <row r="75" spans="1:12" x14ac:dyDescent="0.15">
      <c r="A75" s="457"/>
      <c r="B75" s="435"/>
      <c r="C75" s="431"/>
      <c r="D75" s="376"/>
      <c r="E75" s="431"/>
      <c r="F75" s="209"/>
      <c r="G75" s="209"/>
      <c r="H75" s="209"/>
      <c r="I75" s="209"/>
      <c r="J75" s="209"/>
      <c r="K75" s="209"/>
      <c r="L75" s="419"/>
    </row>
    <row r="76" spans="1:12" x14ac:dyDescent="0.15">
      <c r="A76" s="457"/>
      <c r="B76" s="435"/>
      <c r="C76" s="380" t="s">
        <v>30</v>
      </c>
      <c r="D76" s="380"/>
      <c r="E76" s="380"/>
      <c r="F76" s="208"/>
      <c r="G76" s="208"/>
      <c r="H76" s="208"/>
      <c r="I76" s="208"/>
      <c r="J76" s="208"/>
      <c r="K76" s="208"/>
      <c r="L76" s="107"/>
    </row>
    <row r="77" spans="1:12" x14ac:dyDescent="0.15">
      <c r="A77" s="457"/>
      <c r="B77" s="435"/>
      <c r="C77" s="436" t="s">
        <v>96</v>
      </c>
      <c r="D77" s="376" t="s">
        <v>20</v>
      </c>
      <c r="E77" s="376"/>
      <c r="F77" s="383"/>
      <c r="G77" s="432"/>
      <c r="H77" s="433"/>
      <c r="I77" s="383"/>
      <c r="J77" s="432"/>
      <c r="K77" s="433"/>
      <c r="L77" s="418"/>
    </row>
    <row r="78" spans="1:12" x14ac:dyDescent="0.15">
      <c r="A78" s="457"/>
      <c r="B78" s="435"/>
      <c r="C78" s="435"/>
      <c r="D78" s="376"/>
      <c r="E78" s="376"/>
      <c r="F78" s="209"/>
      <c r="G78" s="209"/>
      <c r="H78" s="209"/>
      <c r="I78" s="209"/>
      <c r="J78" s="209"/>
      <c r="K78" s="209"/>
      <c r="L78" s="419"/>
    </row>
    <row r="79" spans="1:12" x14ac:dyDescent="0.15">
      <c r="A79" s="457"/>
      <c r="B79" s="435"/>
      <c r="C79" s="435"/>
      <c r="D79" s="376" t="s">
        <v>19</v>
      </c>
      <c r="E79" s="376"/>
      <c r="F79" s="376"/>
      <c r="G79" s="376"/>
      <c r="H79" s="376"/>
      <c r="I79" s="376"/>
      <c r="J79" s="376"/>
      <c r="K79" s="376"/>
      <c r="L79" s="418"/>
    </row>
    <row r="80" spans="1:12" x14ac:dyDescent="0.15">
      <c r="A80" s="457"/>
      <c r="B80" s="435"/>
      <c r="C80" s="435"/>
      <c r="D80" s="376"/>
      <c r="E80" s="376"/>
      <c r="F80" s="207"/>
      <c r="G80" s="207"/>
      <c r="H80" s="207"/>
      <c r="I80" s="207"/>
      <c r="J80" s="207"/>
      <c r="K80" s="207"/>
      <c r="L80" s="419"/>
    </row>
    <row r="81" spans="1:12" x14ac:dyDescent="0.15">
      <c r="A81" s="457"/>
      <c r="B81" s="435"/>
      <c r="C81" s="380" t="s">
        <v>101</v>
      </c>
      <c r="D81" s="380"/>
      <c r="E81" s="380"/>
      <c r="F81" s="208"/>
      <c r="G81" s="208"/>
      <c r="H81" s="208"/>
      <c r="I81" s="208"/>
      <c r="J81" s="208"/>
      <c r="K81" s="208"/>
      <c r="L81" s="107"/>
    </row>
    <row r="82" spans="1:12" x14ac:dyDescent="0.15">
      <c r="A82" s="457"/>
      <c r="B82" s="372" t="s">
        <v>31</v>
      </c>
      <c r="C82" s="372"/>
      <c r="D82" s="372"/>
      <c r="E82" s="372"/>
      <c r="F82" s="210"/>
      <c r="G82" s="210"/>
      <c r="H82" s="210"/>
      <c r="I82" s="210"/>
      <c r="J82" s="210"/>
      <c r="K82" s="210"/>
      <c r="L82" s="110"/>
    </row>
    <row r="83" spans="1:12" x14ac:dyDescent="0.15">
      <c r="A83" s="457"/>
      <c r="B83" s="430">
        <v>2</v>
      </c>
      <c r="C83" s="436" t="s">
        <v>42</v>
      </c>
      <c r="D83" s="376" t="s">
        <v>18</v>
      </c>
      <c r="E83" s="376"/>
      <c r="F83" s="376"/>
      <c r="G83" s="376"/>
      <c r="H83" s="376"/>
      <c r="I83" s="376"/>
      <c r="J83" s="376"/>
      <c r="K83" s="376"/>
      <c r="L83" s="420"/>
    </row>
    <row r="84" spans="1:12" x14ac:dyDescent="0.15">
      <c r="A84" s="457"/>
      <c r="B84" s="435"/>
      <c r="C84" s="435"/>
      <c r="D84" s="376"/>
      <c r="E84" s="376"/>
      <c r="F84" s="207"/>
      <c r="G84" s="207"/>
      <c r="H84" s="207"/>
      <c r="I84" s="207"/>
      <c r="J84" s="207"/>
      <c r="K84" s="207"/>
      <c r="L84" s="423"/>
    </row>
    <row r="85" spans="1:12" x14ac:dyDescent="0.15">
      <c r="A85" s="457"/>
      <c r="B85" s="435"/>
      <c r="C85" s="435"/>
      <c r="D85" s="376" t="s">
        <v>19</v>
      </c>
      <c r="E85" s="430"/>
      <c r="F85" s="383"/>
      <c r="G85" s="432"/>
      <c r="H85" s="433"/>
      <c r="I85" s="383"/>
      <c r="J85" s="432"/>
      <c r="K85" s="433"/>
      <c r="L85" s="422"/>
    </row>
    <row r="86" spans="1:12" x14ac:dyDescent="0.15">
      <c r="A86" s="457"/>
      <c r="B86" s="435"/>
      <c r="C86" s="431"/>
      <c r="D86" s="376"/>
      <c r="E86" s="431"/>
      <c r="F86" s="209"/>
      <c r="G86" s="209"/>
      <c r="H86" s="209"/>
      <c r="I86" s="209"/>
      <c r="J86" s="209"/>
      <c r="K86" s="209"/>
      <c r="L86" s="440"/>
    </row>
    <row r="87" spans="1:12" x14ac:dyDescent="0.15">
      <c r="A87" s="457"/>
      <c r="B87" s="435"/>
      <c r="C87" s="380" t="s">
        <v>30</v>
      </c>
      <c r="D87" s="380"/>
      <c r="E87" s="380"/>
      <c r="F87" s="208"/>
      <c r="G87" s="208"/>
      <c r="H87" s="208"/>
      <c r="I87" s="208"/>
      <c r="J87" s="208"/>
      <c r="K87" s="208"/>
      <c r="L87" s="108"/>
    </row>
    <row r="88" spans="1:12" x14ac:dyDescent="0.15">
      <c r="A88" s="457"/>
      <c r="B88" s="435"/>
      <c r="C88" s="436" t="s">
        <v>96</v>
      </c>
      <c r="D88" s="376" t="s">
        <v>20</v>
      </c>
      <c r="E88" s="376"/>
      <c r="F88" s="383"/>
      <c r="G88" s="432"/>
      <c r="H88" s="433"/>
      <c r="I88" s="383"/>
      <c r="J88" s="432"/>
      <c r="K88" s="433"/>
      <c r="L88" s="422"/>
    </row>
    <row r="89" spans="1:12" x14ac:dyDescent="0.15">
      <c r="A89" s="457"/>
      <c r="B89" s="435"/>
      <c r="C89" s="435"/>
      <c r="D89" s="376"/>
      <c r="E89" s="376"/>
      <c r="F89" s="209"/>
      <c r="G89" s="209"/>
      <c r="H89" s="209"/>
      <c r="I89" s="209"/>
      <c r="J89" s="209"/>
      <c r="K89" s="209"/>
      <c r="L89" s="423"/>
    </row>
    <row r="90" spans="1:12" x14ac:dyDescent="0.15">
      <c r="A90" s="457"/>
      <c r="B90" s="435"/>
      <c r="C90" s="435"/>
      <c r="D90" s="376" t="s">
        <v>19</v>
      </c>
      <c r="E90" s="376"/>
      <c r="F90" s="376"/>
      <c r="G90" s="376"/>
      <c r="H90" s="376"/>
      <c r="I90" s="376"/>
      <c r="J90" s="376"/>
      <c r="K90" s="376"/>
      <c r="L90" s="420"/>
    </row>
    <row r="91" spans="1:12" x14ac:dyDescent="0.15">
      <c r="A91" s="457"/>
      <c r="B91" s="435"/>
      <c r="C91" s="435"/>
      <c r="D91" s="376"/>
      <c r="E91" s="376"/>
      <c r="F91" s="207"/>
      <c r="G91" s="207"/>
      <c r="H91" s="207"/>
      <c r="I91" s="207"/>
      <c r="J91" s="207"/>
      <c r="K91" s="207"/>
      <c r="L91" s="423"/>
    </row>
    <row r="92" spans="1:12" x14ac:dyDescent="0.15">
      <c r="A92" s="457"/>
      <c r="B92" s="435"/>
      <c r="C92" s="380" t="s">
        <v>101</v>
      </c>
      <c r="D92" s="380"/>
      <c r="E92" s="380"/>
      <c r="F92" s="208"/>
      <c r="G92" s="208"/>
      <c r="H92" s="208"/>
      <c r="I92" s="208"/>
      <c r="J92" s="208"/>
      <c r="K92" s="208"/>
      <c r="L92" s="108"/>
    </row>
    <row r="93" spans="1:12" x14ac:dyDescent="0.15">
      <c r="A93" s="458"/>
      <c r="B93" s="372" t="s">
        <v>31</v>
      </c>
      <c r="C93" s="372"/>
      <c r="D93" s="372"/>
      <c r="E93" s="372"/>
      <c r="F93" s="210"/>
      <c r="G93" s="210"/>
      <c r="H93" s="210"/>
      <c r="I93" s="210"/>
      <c r="J93" s="210"/>
      <c r="K93" s="210"/>
      <c r="L93" s="111"/>
    </row>
    <row r="94" spans="1:12" x14ac:dyDescent="0.15">
      <c r="A94" s="373" t="s">
        <v>22</v>
      </c>
      <c r="B94" s="372"/>
      <c r="C94" s="372"/>
      <c r="D94" s="372"/>
      <c r="E94" s="372"/>
      <c r="F94" s="199"/>
      <c r="G94" s="199"/>
      <c r="H94" s="199"/>
      <c r="I94" s="199"/>
      <c r="J94" s="199"/>
      <c r="K94" s="199"/>
      <c r="L94" s="110"/>
    </row>
    <row r="95" spans="1:12" x14ac:dyDescent="0.15">
      <c r="A95" s="454" t="s">
        <v>136</v>
      </c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455"/>
    </row>
    <row r="96" spans="1:12" ht="20.100000000000001" customHeight="1" x14ac:dyDescent="0.15">
      <c r="A96" s="360" t="s">
        <v>23</v>
      </c>
      <c r="B96" s="359"/>
      <c r="C96" s="361" t="s">
        <v>32</v>
      </c>
      <c r="D96" s="362"/>
      <c r="E96" s="362"/>
      <c r="F96" s="362"/>
      <c r="G96" s="363"/>
      <c r="H96" s="361" t="s">
        <v>24</v>
      </c>
      <c r="I96" s="362"/>
      <c r="J96" s="362"/>
      <c r="K96" s="363"/>
      <c r="L96" s="206" t="s">
        <v>25</v>
      </c>
    </row>
    <row r="97" spans="1:12" x14ac:dyDescent="0.15">
      <c r="A97" s="360"/>
      <c r="B97" s="359"/>
      <c r="C97" s="361"/>
      <c r="D97" s="362"/>
      <c r="E97" s="362"/>
      <c r="F97" s="362"/>
      <c r="G97" s="362"/>
      <c r="H97" s="361"/>
      <c r="I97" s="362"/>
      <c r="J97" s="362"/>
      <c r="K97" s="363"/>
      <c r="L97" s="8"/>
    </row>
    <row r="98" spans="1:12" x14ac:dyDescent="0.15">
      <c r="A98" s="459" t="s">
        <v>54</v>
      </c>
      <c r="B98" s="460"/>
      <c r="C98" s="361" t="s">
        <v>73</v>
      </c>
      <c r="D98" s="362"/>
      <c r="E98" s="362"/>
      <c r="F98" s="362"/>
      <c r="G98" s="363"/>
      <c r="H98" s="362"/>
      <c r="I98" s="362"/>
      <c r="J98" s="362"/>
      <c r="K98" s="363"/>
      <c r="L98" s="206" t="s">
        <v>74</v>
      </c>
    </row>
    <row r="99" spans="1:12" x14ac:dyDescent="0.15">
      <c r="A99" s="461"/>
      <c r="B99" s="462"/>
      <c r="C99" s="361"/>
      <c r="D99" s="362"/>
      <c r="E99" s="362"/>
      <c r="F99" s="362"/>
      <c r="G99" s="363"/>
      <c r="H99" s="362"/>
      <c r="I99" s="362"/>
      <c r="J99" s="362"/>
      <c r="K99" s="363"/>
      <c r="L99" s="206"/>
    </row>
    <row r="100" spans="1:12" ht="24.75" customHeight="1" x14ac:dyDescent="0.15">
      <c r="A100" s="450" t="s">
        <v>26</v>
      </c>
      <c r="B100" s="451"/>
      <c r="C100" s="368" t="s">
        <v>148</v>
      </c>
      <c r="D100" s="368"/>
      <c r="E100" s="369"/>
      <c r="F100" s="409" t="s">
        <v>55</v>
      </c>
      <c r="G100" s="409"/>
      <c r="H100" s="400" t="s">
        <v>107</v>
      </c>
      <c r="I100" s="401"/>
      <c r="J100" s="401"/>
      <c r="K100" s="402"/>
      <c r="L100" s="9" t="s">
        <v>76</v>
      </c>
    </row>
    <row r="101" spans="1:12" ht="17.25" thickBot="1" x14ac:dyDescent="0.2">
      <c r="A101" s="452"/>
      <c r="B101" s="453"/>
      <c r="C101" s="370"/>
      <c r="D101" s="370"/>
      <c r="E101" s="371"/>
      <c r="F101" s="367"/>
      <c r="G101" s="367"/>
      <c r="H101" s="403"/>
      <c r="I101" s="370"/>
      <c r="J101" s="370"/>
      <c r="K101" s="371"/>
      <c r="L101" s="10"/>
    </row>
    <row r="103" spans="1:12" ht="30" customHeight="1" x14ac:dyDescent="0.15">
      <c r="A103" s="56" t="s">
        <v>44</v>
      </c>
    </row>
  </sheetData>
  <mergeCells count="248">
    <mergeCell ref="L90:L91"/>
    <mergeCell ref="L83:L84"/>
    <mergeCell ref="D85:D86"/>
    <mergeCell ref="E85:E86"/>
    <mergeCell ref="F85:H85"/>
    <mergeCell ref="I85:K85"/>
    <mergeCell ref="L85:L86"/>
    <mergeCell ref="C92:E92"/>
    <mergeCell ref="B82:E82"/>
    <mergeCell ref="B83:B92"/>
    <mergeCell ref="C83:C86"/>
    <mergeCell ref="D83:D84"/>
    <mergeCell ref="E83:E84"/>
    <mergeCell ref="F83:H83"/>
    <mergeCell ref="I83:K83"/>
    <mergeCell ref="C87:E87"/>
    <mergeCell ref="C88:C91"/>
    <mergeCell ref="D88:D89"/>
    <mergeCell ref="E88:E89"/>
    <mergeCell ref="F88:H88"/>
    <mergeCell ref="I88:K88"/>
    <mergeCell ref="L88:L89"/>
    <mergeCell ref="D90:D91"/>
    <mergeCell ref="E90:E91"/>
    <mergeCell ref="L72:L73"/>
    <mergeCell ref="D74:D75"/>
    <mergeCell ref="E74:E75"/>
    <mergeCell ref="F74:H74"/>
    <mergeCell ref="I74:K74"/>
    <mergeCell ref="L74:L75"/>
    <mergeCell ref="C76:E76"/>
    <mergeCell ref="C77:C80"/>
    <mergeCell ref="D77:D78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L8:L9"/>
    <mergeCell ref="D6:D7"/>
    <mergeCell ref="E6:E7"/>
    <mergeCell ref="F6:H6"/>
    <mergeCell ref="C10:E10"/>
    <mergeCell ref="C11:C14"/>
    <mergeCell ref="D11:D12"/>
    <mergeCell ref="E11:E12"/>
    <mergeCell ref="L2:L5"/>
    <mergeCell ref="F3:H3"/>
    <mergeCell ref="I3:K3"/>
    <mergeCell ref="F4:F5"/>
    <mergeCell ref="G4:H4"/>
    <mergeCell ref="I4:I5"/>
    <mergeCell ref="J4:K4"/>
    <mergeCell ref="I19:K19"/>
    <mergeCell ref="L19:L20"/>
    <mergeCell ref="D17:D18"/>
    <mergeCell ref="E17:E18"/>
    <mergeCell ref="C21:E21"/>
    <mergeCell ref="C22:C25"/>
    <mergeCell ref="D22:D23"/>
    <mergeCell ref="E22:E23"/>
    <mergeCell ref="B6:B15"/>
    <mergeCell ref="C6:C9"/>
    <mergeCell ref="F11:H11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A28:A49"/>
    <mergeCell ref="B28:B37"/>
    <mergeCell ref="C28:C31"/>
    <mergeCell ref="D28:D29"/>
    <mergeCell ref="E28:E29"/>
    <mergeCell ref="C32:E32"/>
    <mergeCell ref="C33:C36"/>
    <mergeCell ref="D33:D34"/>
    <mergeCell ref="F22:H22"/>
    <mergeCell ref="A6:A27"/>
    <mergeCell ref="F28:H28"/>
    <mergeCell ref="E33:E34"/>
    <mergeCell ref="F33:H33"/>
    <mergeCell ref="B39:B48"/>
    <mergeCell ref="C39:C42"/>
    <mergeCell ref="D39:D40"/>
    <mergeCell ref="E39:E40"/>
    <mergeCell ref="C43:E43"/>
    <mergeCell ref="C44:C47"/>
    <mergeCell ref="D44:D45"/>
    <mergeCell ref="E44:E45"/>
    <mergeCell ref="F44:H44"/>
    <mergeCell ref="C15:E15"/>
    <mergeCell ref="B16:E16"/>
    <mergeCell ref="I28:K28"/>
    <mergeCell ref="L28:L29"/>
    <mergeCell ref="D30:D31"/>
    <mergeCell ref="E30:E31"/>
    <mergeCell ref="F30:H30"/>
    <mergeCell ref="I30:K30"/>
    <mergeCell ref="L30:L31"/>
    <mergeCell ref="C26:E26"/>
    <mergeCell ref="B27:E27"/>
    <mergeCell ref="B17:B26"/>
    <mergeCell ref="C17:C20"/>
    <mergeCell ref="I22:K22"/>
    <mergeCell ref="L22:L23"/>
    <mergeCell ref="D24:D25"/>
    <mergeCell ref="E24:E25"/>
    <mergeCell ref="F24:H24"/>
    <mergeCell ref="I24:K24"/>
    <mergeCell ref="L24:L25"/>
    <mergeCell ref="F17:H17"/>
    <mergeCell ref="I17:K17"/>
    <mergeCell ref="L17:L18"/>
    <mergeCell ref="D19:D20"/>
    <mergeCell ref="E19:E20"/>
    <mergeCell ref="F19:H19"/>
    <mergeCell ref="I33:K33"/>
    <mergeCell ref="L33:L34"/>
    <mergeCell ref="D35:D36"/>
    <mergeCell ref="E35:E36"/>
    <mergeCell ref="F35:H35"/>
    <mergeCell ref="I35:K35"/>
    <mergeCell ref="L35:L36"/>
    <mergeCell ref="C37:E37"/>
    <mergeCell ref="B38:E38"/>
    <mergeCell ref="I44:K44"/>
    <mergeCell ref="L44:L45"/>
    <mergeCell ref="D46:D47"/>
    <mergeCell ref="E46:E47"/>
    <mergeCell ref="F46:H46"/>
    <mergeCell ref="I46:K46"/>
    <mergeCell ref="L46:L47"/>
    <mergeCell ref="F39:H39"/>
    <mergeCell ref="I39:K39"/>
    <mergeCell ref="L39:L40"/>
    <mergeCell ref="D41:D42"/>
    <mergeCell ref="E41:E42"/>
    <mergeCell ref="F41:H41"/>
    <mergeCell ref="I41:K41"/>
    <mergeCell ref="L41:L42"/>
    <mergeCell ref="F50:H50"/>
    <mergeCell ref="I50:K50"/>
    <mergeCell ref="L50:L51"/>
    <mergeCell ref="D52:D53"/>
    <mergeCell ref="E52:E53"/>
    <mergeCell ref="F52:H52"/>
    <mergeCell ref="I52:K52"/>
    <mergeCell ref="L52:L53"/>
    <mergeCell ref="C48:E48"/>
    <mergeCell ref="B49:E49"/>
    <mergeCell ref="B50:B59"/>
    <mergeCell ref="C50:C53"/>
    <mergeCell ref="D50:D51"/>
    <mergeCell ref="E50:E51"/>
    <mergeCell ref="C54:E54"/>
    <mergeCell ref="C55:C58"/>
    <mergeCell ref="D55:D56"/>
    <mergeCell ref="E55:E56"/>
    <mergeCell ref="F55:H55"/>
    <mergeCell ref="I55:K55"/>
    <mergeCell ref="L55:L56"/>
    <mergeCell ref="D57:D58"/>
    <mergeCell ref="E57:E58"/>
    <mergeCell ref="F57:H57"/>
    <mergeCell ref="I57:K57"/>
    <mergeCell ref="L57:L58"/>
    <mergeCell ref="C59:E59"/>
    <mergeCell ref="B60:E60"/>
    <mergeCell ref="B61:B70"/>
    <mergeCell ref="C61:C64"/>
    <mergeCell ref="D61:D62"/>
    <mergeCell ref="E61:E62"/>
    <mergeCell ref="C65:E65"/>
    <mergeCell ref="C66:C69"/>
    <mergeCell ref="D66:D67"/>
    <mergeCell ref="E66:E67"/>
    <mergeCell ref="F66:H66"/>
    <mergeCell ref="I66:K66"/>
    <mergeCell ref="L66:L67"/>
    <mergeCell ref="D68:D69"/>
    <mergeCell ref="E68:E69"/>
    <mergeCell ref="F68:H68"/>
    <mergeCell ref="I68:K68"/>
    <mergeCell ref="L68:L69"/>
    <mergeCell ref="F61:H61"/>
    <mergeCell ref="I61:K61"/>
    <mergeCell ref="L61:L62"/>
    <mergeCell ref="D63:D64"/>
    <mergeCell ref="E63:E64"/>
    <mergeCell ref="F63:H63"/>
    <mergeCell ref="I63:K63"/>
    <mergeCell ref="L63:L64"/>
    <mergeCell ref="C70:E70"/>
    <mergeCell ref="B71:E71"/>
    <mergeCell ref="A94:E94"/>
    <mergeCell ref="A95:L95"/>
    <mergeCell ref="A96:B97"/>
    <mergeCell ref="C96:G96"/>
    <mergeCell ref="H96:K96"/>
    <mergeCell ref="C97:G97"/>
    <mergeCell ref="H97:K97"/>
    <mergeCell ref="A50:A71"/>
    <mergeCell ref="E77:E78"/>
    <mergeCell ref="F77:H77"/>
    <mergeCell ref="I77:K77"/>
    <mergeCell ref="L77:L78"/>
    <mergeCell ref="D79:D80"/>
    <mergeCell ref="E79:E80"/>
    <mergeCell ref="F79:H79"/>
    <mergeCell ref="I79:K79"/>
    <mergeCell ref="L79:L80"/>
    <mergeCell ref="C81:E81"/>
    <mergeCell ref="A72:A93"/>
    <mergeCell ref="B72:B81"/>
    <mergeCell ref="C72:C75"/>
    <mergeCell ref="D72:D73"/>
    <mergeCell ref="E72:E73"/>
    <mergeCell ref="F101:G101"/>
    <mergeCell ref="H101:K101"/>
    <mergeCell ref="A98:B99"/>
    <mergeCell ref="C98:G98"/>
    <mergeCell ref="H98:K98"/>
    <mergeCell ref="C99:G99"/>
    <mergeCell ref="H99:K99"/>
    <mergeCell ref="A100:B101"/>
    <mergeCell ref="C100:E100"/>
    <mergeCell ref="F100:G100"/>
    <mergeCell ref="H100:K100"/>
    <mergeCell ref="C101:E101"/>
    <mergeCell ref="F72:H72"/>
    <mergeCell ref="I72:K72"/>
    <mergeCell ref="B93:E93"/>
    <mergeCell ref="I90:K90"/>
    <mergeCell ref="F90:H9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2023~2026학년도 신구교과목대비표(4년제)</oddHeader>
  </headerFooter>
  <rowBreaks count="1" manualBreakCount="1">
    <brk id="2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zoomScale="85" zoomScaleNormal="85" zoomScaleSheetLayoutView="100" workbookViewId="0">
      <selection activeCell="AH18" sqref="AH18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62" customWidth="1"/>
    <col min="6" max="26" width="4.21875" style="1" customWidth="1"/>
    <col min="27" max="16384" width="8.88671875" style="1"/>
  </cols>
  <sheetData>
    <row r="1" spans="1:26" s="2" customFormat="1" ht="16.5" customHeight="1" thickBot="1" x14ac:dyDescent="0.2">
      <c r="A1" s="351" t="s">
        <v>67</v>
      </c>
      <c r="B1" s="351"/>
      <c r="C1" s="351"/>
      <c r="D1" s="351"/>
      <c r="E1" s="351"/>
      <c r="F1" s="352" t="s">
        <v>124</v>
      </c>
      <c r="G1" s="352"/>
      <c r="H1" s="352"/>
      <c r="I1" s="352"/>
      <c r="J1" s="352"/>
      <c r="K1" s="352"/>
      <c r="L1" s="352"/>
      <c r="M1" s="352"/>
      <c r="N1" s="352"/>
      <c r="O1" s="411" t="s">
        <v>137</v>
      </c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</row>
    <row r="2" spans="1:26" ht="16.5" customHeight="1" x14ac:dyDescent="0.15">
      <c r="A2" s="324" t="s">
        <v>0</v>
      </c>
      <c r="B2" s="325"/>
      <c r="C2" s="325" t="s">
        <v>12</v>
      </c>
      <c r="D2" s="325" t="s">
        <v>45</v>
      </c>
      <c r="E2" s="412" t="s">
        <v>48</v>
      </c>
      <c r="F2" s="324" t="s">
        <v>1</v>
      </c>
      <c r="G2" s="325"/>
      <c r="H2" s="325"/>
      <c r="I2" s="325"/>
      <c r="J2" s="325"/>
      <c r="K2" s="343"/>
      <c r="L2" s="324" t="s">
        <v>2</v>
      </c>
      <c r="M2" s="345"/>
      <c r="N2" s="325"/>
      <c r="O2" s="325"/>
      <c r="P2" s="325"/>
      <c r="Q2" s="343"/>
      <c r="R2" s="324" t="s">
        <v>53</v>
      </c>
      <c r="S2" s="345"/>
      <c r="T2" s="325"/>
      <c r="U2" s="325"/>
      <c r="V2" s="325"/>
      <c r="W2" s="343"/>
      <c r="X2" s="324" t="s">
        <v>3</v>
      </c>
      <c r="Y2" s="325"/>
      <c r="Z2" s="343"/>
    </row>
    <row r="3" spans="1:26" ht="16.5" customHeight="1" x14ac:dyDescent="0.15">
      <c r="A3" s="326"/>
      <c r="B3" s="327"/>
      <c r="C3" s="327"/>
      <c r="D3" s="327"/>
      <c r="E3" s="413"/>
      <c r="F3" s="326" t="s">
        <v>4</v>
      </c>
      <c r="G3" s="327"/>
      <c r="H3" s="327"/>
      <c r="I3" s="327" t="s">
        <v>5</v>
      </c>
      <c r="J3" s="327"/>
      <c r="K3" s="347"/>
      <c r="L3" s="326" t="s">
        <v>4</v>
      </c>
      <c r="M3" s="349"/>
      <c r="N3" s="327"/>
      <c r="O3" s="327" t="s">
        <v>5</v>
      </c>
      <c r="P3" s="327"/>
      <c r="Q3" s="347"/>
      <c r="R3" s="326" t="s">
        <v>4</v>
      </c>
      <c r="S3" s="349"/>
      <c r="T3" s="327"/>
      <c r="U3" s="327" t="s">
        <v>5</v>
      </c>
      <c r="V3" s="327"/>
      <c r="W3" s="347"/>
      <c r="X3" s="326"/>
      <c r="Y3" s="327"/>
      <c r="Z3" s="347"/>
    </row>
    <row r="4" spans="1:26" ht="16.5" customHeight="1" x14ac:dyDescent="0.15">
      <c r="A4" s="326"/>
      <c r="B4" s="327"/>
      <c r="C4" s="327"/>
      <c r="D4" s="327"/>
      <c r="E4" s="414"/>
      <c r="F4" s="73" t="s">
        <v>6</v>
      </c>
      <c r="G4" s="71" t="s">
        <v>7</v>
      </c>
      <c r="H4" s="71" t="s">
        <v>8</v>
      </c>
      <c r="I4" s="71" t="s">
        <v>6</v>
      </c>
      <c r="J4" s="71" t="s">
        <v>7</v>
      </c>
      <c r="K4" s="81" t="s">
        <v>8</v>
      </c>
      <c r="L4" s="73" t="s">
        <v>6</v>
      </c>
      <c r="M4" s="71" t="s">
        <v>7</v>
      </c>
      <c r="N4" s="71" t="s">
        <v>8</v>
      </c>
      <c r="O4" s="71" t="s">
        <v>6</v>
      </c>
      <c r="P4" s="71" t="s">
        <v>7</v>
      </c>
      <c r="Q4" s="81" t="s">
        <v>8</v>
      </c>
      <c r="R4" s="73" t="s">
        <v>6</v>
      </c>
      <c r="S4" s="71" t="s">
        <v>7</v>
      </c>
      <c r="T4" s="71" t="s">
        <v>8</v>
      </c>
      <c r="U4" s="71" t="s">
        <v>6</v>
      </c>
      <c r="V4" s="71" t="s">
        <v>7</v>
      </c>
      <c r="W4" s="81" t="s">
        <v>8</v>
      </c>
      <c r="X4" s="73" t="s">
        <v>6</v>
      </c>
      <c r="Y4" s="71" t="s">
        <v>7</v>
      </c>
      <c r="Z4" s="81" t="s">
        <v>8</v>
      </c>
    </row>
    <row r="5" spans="1:26" ht="16.5" customHeight="1" x14ac:dyDescent="0.15">
      <c r="A5" s="321" t="s">
        <v>37</v>
      </c>
      <c r="B5" s="480" t="s">
        <v>9</v>
      </c>
      <c r="C5" s="70"/>
      <c r="D5" s="129" t="s">
        <v>81</v>
      </c>
      <c r="E5" s="155" t="s">
        <v>85</v>
      </c>
      <c r="F5" s="132">
        <v>1</v>
      </c>
      <c r="G5" s="131">
        <v>1</v>
      </c>
      <c r="H5" s="131">
        <v>0</v>
      </c>
      <c r="I5" s="14"/>
      <c r="J5" s="14"/>
      <c r="K5" s="20"/>
      <c r="L5" s="18"/>
      <c r="M5" s="14"/>
      <c r="N5" s="14"/>
      <c r="O5" s="16"/>
      <c r="P5" s="136"/>
      <c r="Q5" s="19"/>
      <c r="R5" s="15"/>
      <c r="S5" s="14"/>
      <c r="T5" s="14"/>
      <c r="U5" s="16"/>
      <c r="V5" s="74"/>
      <c r="W5" s="19"/>
      <c r="X5" s="72">
        <f>SUM(F5,I5,L5,O5,R5,U5)</f>
        <v>1</v>
      </c>
      <c r="Y5" s="74">
        <f>SUM(G5,J5,M5,P5,S5,V5)</f>
        <v>1</v>
      </c>
      <c r="Z5" s="19">
        <f>SUM(H5,K5,N5,Q5,T5,W5)</f>
        <v>0</v>
      </c>
    </row>
    <row r="6" spans="1:26" ht="16.5" customHeight="1" x14ac:dyDescent="0.15">
      <c r="A6" s="321"/>
      <c r="B6" s="480"/>
      <c r="C6" s="70"/>
      <c r="D6" s="152" t="s">
        <v>114</v>
      </c>
      <c r="E6" s="156" t="s">
        <v>95</v>
      </c>
      <c r="F6" s="132">
        <v>1</v>
      </c>
      <c r="G6" s="131">
        <v>0</v>
      </c>
      <c r="H6" s="131">
        <v>1</v>
      </c>
      <c r="I6" s="14"/>
      <c r="J6" s="14"/>
      <c r="K6" s="20"/>
      <c r="L6" s="18"/>
      <c r="M6" s="14"/>
      <c r="N6" s="14"/>
      <c r="O6" s="16"/>
      <c r="P6" s="173"/>
      <c r="Q6" s="19"/>
      <c r="R6" s="15"/>
      <c r="S6" s="14"/>
      <c r="T6" s="14"/>
      <c r="U6" s="16"/>
      <c r="V6" s="173"/>
      <c r="W6" s="19"/>
      <c r="X6" s="172">
        <f t="shared" ref="X6:X7" si="0">SUM(F6,I6,L6,O6,R6,U6)</f>
        <v>1</v>
      </c>
      <c r="Y6" s="173">
        <f t="shared" ref="Y6:Y7" si="1">SUM(G6,J6,M6,P6,S6,V6)</f>
        <v>0</v>
      </c>
      <c r="Z6" s="19">
        <f t="shared" ref="Z6:Z7" si="2">SUM(H6,K6,N6,Q6,T6,W6)</f>
        <v>1</v>
      </c>
    </row>
    <row r="7" spans="1:26" ht="16.5" customHeight="1" x14ac:dyDescent="0.15">
      <c r="A7" s="321"/>
      <c r="B7" s="480"/>
      <c r="C7" s="70"/>
      <c r="D7" s="152" t="s">
        <v>115</v>
      </c>
      <c r="E7" s="156" t="s">
        <v>95</v>
      </c>
      <c r="F7" s="132"/>
      <c r="G7" s="131"/>
      <c r="H7" s="131"/>
      <c r="I7" s="131">
        <v>1</v>
      </c>
      <c r="J7" s="131">
        <v>0</v>
      </c>
      <c r="K7" s="133">
        <v>1</v>
      </c>
      <c r="L7" s="18"/>
      <c r="M7" s="14"/>
      <c r="N7" s="14"/>
      <c r="O7" s="16"/>
      <c r="P7" s="173"/>
      <c r="Q7" s="19"/>
      <c r="R7" s="15"/>
      <c r="S7" s="14"/>
      <c r="T7" s="14"/>
      <c r="U7" s="16"/>
      <c r="V7" s="173"/>
      <c r="W7" s="19"/>
      <c r="X7" s="172">
        <f t="shared" si="0"/>
        <v>1</v>
      </c>
      <c r="Y7" s="173">
        <f t="shared" si="1"/>
        <v>0</v>
      </c>
      <c r="Z7" s="19">
        <f t="shared" si="2"/>
        <v>1</v>
      </c>
    </row>
    <row r="8" spans="1:26" ht="16.5" customHeight="1" thickBot="1" x14ac:dyDescent="0.2">
      <c r="A8" s="321"/>
      <c r="B8" s="333" t="s">
        <v>10</v>
      </c>
      <c r="C8" s="13"/>
      <c r="D8" s="152" t="s">
        <v>116</v>
      </c>
      <c r="E8" s="156" t="s">
        <v>139</v>
      </c>
      <c r="F8" s="249"/>
      <c r="G8" s="250"/>
      <c r="H8" s="250"/>
      <c r="I8" s="260"/>
      <c r="J8" s="260"/>
      <c r="K8" s="261"/>
      <c r="L8" s="262"/>
      <c r="M8" s="260"/>
      <c r="N8" s="260"/>
      <c r="O8" s="260"/>
      <c r="P8" s="260"/>
      <c r="Q8" s="261"/>
      <c r="R8" s="264"/>
      <c r="S8" s="260"/>
      <c r="T8" s="260"/>
      <c r="U8" s="260"/>
      <c r="V8" s="260"/>
      <c r="W8" s="261"/>
      <c r="X8" s="72">
        <v>2</v>
      </c>
      <c r="Y8" s="74">
        <v>2</v>
      </c>
      <c r="Z8" s="19">
        <v>0</v>
      </c>
    </row>
    <row r="9" spans="1:26" ht="16.5" customHeight="1" x14ac:dyDescent="0.15">
      <c r="A9" s="322"/>
      <c r="B9" s="340"/>
      <c r="C9" s="185"/>
      <c r="D9" s="238" t="s">
        <v>151</v>
      </c>
      <c r="E9" s="186" t="s">
        <v>91</v>
      </c>
      <c r="F9" s="244"/>
      <c r="G9" s="245"/>
      <c r="H9" s="245"/>
      <c r="I9" s="245"/>
      <c r="J9" s="245"/>
      <c r="K9" s="246"/>
      <c r="L9" s="247"/>
      <c r="M9" s="245"/>
      <c r="N9" s="245"/>
      <c r="O9" s="245"/>
      <c r="P9" s="245"/>
      <c r="Q9" s="246"/>
      <c r="R9" s="256"/>
      <c r="S9" s="257"/>
      <c r="T9" s="257"/>
      <c r="U9" s="257"/>
      <c r="V9" s="257"/>
      <c r="W9" s="258"/>
      <c r="X9" s="167">
        <v>2</v>
      </c>
      <c r="Y9" s="168">
        <v>2</v>
      </c>
      <c r="Z9" s="19">
        <v>0</v>
      </c>
    </row>
    <row r="10" spans="1:26" ht="16.5" customHeight="1" x14ac:dyDescent="0.15">
      <c r="A10" s="322"/>
      <c r="B10" s="340"/>
      <c r="C10" s="242"/>
      <c r="D10" s="240" t="s">
        <v>151</v>
      </c>
      <c r="E10" s="187" t="s">
        <v>83</v>
      </c>
      <c r="F10" s="244"/>
      <c r="G10" s="245"/>
      <c r="H10" s="245"/>
      <c r="I10" s="245"/>
      <c r="J10" s="245"/>
      <c r="K10" s="246"/>
      <c r="L10" s="247"/>
      <c r="M10" s="245"/>
      <c r="N10" s="245"/>
      <c r="O10" s="245"/>
      <c r="P10" s="245"/>
      <c r="Q10" s="246"/>
      <c r="R10" s="256"/>
      <c r="S10" s="257"/>
      <c r="T10" s="257"/>
      <c r="U10" s="257"/>
      <c r="V10" s="257"/>
      <c r="W10" s="258"/>
      <c r="X10" s="228">
        <v>2</v>
      </c>
      <c r="Y10" s="230">
        <v>2</v>
      </c>
      <c r="Z10" s="19">
        <v>0</v>
      </c>
    </row>
    <row r="11" spans="1:26" ht="16.5" customHeight="1" x14ac:dyDescent="0.15">
      <c r="A11" s="322"/>
      <c r="B11" s="340"/>
      <c r="C11" s="160"/>
      <c r="D11" s="240" t="s">
        <v>151</v>
      </c>
      <c r="E11" s="187" t="s">
        <v>83</v>
      </c>
      <c r="F11" s="244"/>
      <c r="G11" s="245"/>
      <c r="H11" s="245"/>
      <c r="I11" s="245"/>
      <c r="J11" s="245"/>
      <c r="K11" s="246"/>
      <c r="L11" s="247"/>
      <c r="M11" s="245"/>
      <c r="N11" s="245"/>
      <c r="O11" s="245"/>
      <c r="P11" s="245"/>
      <c r="Q11" s="246"/>
      <c r="R11" s="256"/>
      <c r="S11" s="257"/>
      <c r="T11" s="257"/>
      <c r="U11" s="257"/>
      <c r="V11" s="257"/>
      <c r="W11" s="258"/>
      <c r="X11" s="167">
        <v>2</v>
      </c>
      <c r="Y11" s="168">
        <v>2</v>
      </c>
      <c r="Z11" s="19">
        <v>0</v>
      </c>
    </row>
    <row r="12" spans="1:26" ht="16.5" customHeight="1" thickBot="1" x14ac:dyDescent="0.2">
      <c r="A12" s="322"/>
      <c r="B12" s="341"/>
      <c r="C12" s="147"/>
      <c r="D12" s="241" t="s">
        <v>151</v>
      </c>
      <c r="E12" s="188" t="s">
        <v>83</v>
      </c>
      <c r="F12" s="244"/>
      <c r="G12" s="245"/>
      <c r="H12" s="245"/>
      <c r="I12" s="245"/>
      <c r="J12" s="245"/>
      <c r="K12" s="246"/>
      <c r="L12" s="247"/>
      <c r="M12" s="245"/>
      <c r="N12" s="245"/>
      <c r="O12" s="245"/>
      <c r="P12" s="245"/>
      <c r="Q12" s="246"/>
      <c r="R12" s="256"/>
      <c r="S12" s="257"/>
      <c r="T12" s="257"/>
      <c r="U12" s="257"/>
      <c r="V12" s="257"/>
      <c r="W12" s="258"/>
      <c r="X12" s="72">
        <v>2</v>
      </c>
      <c r="Y12" s="74">
        <v>2</v>
      </c>
      <c r="Z12" s="19">
        <v>0</v>
      </c>
    </row>
    <row r="13" spans="1:26" ht="16.5" customHeight="1" thickBot="1" x14ac:dyDescent="0.2">
      <c r="A13" s="323"/>
      <c r="B13" s="76" t="s">
        <v>38</v>
      </c>
      <c r="C13" s="141"/>
      <c r="D13" s="141"/>
      <c r="E13" s="183"/>
      <c r="F13" s="97">
        <f t="shared" ref="F13:Z13" si="3">SUM(F5:F12)</f>
        <v>2</v>
      </c>
      <c r="G13" s="76">
        <f t="shared" si="3"/>
        <v>1</v>
      </c>
      <c r="H13" s="76">
        <f t="shared" si="3"/>
        <v>1</v>
      </c>
      <c r="I13" s="76">
        <f t="shared" si="3"/>
        <v>1</v>
      </c>
      <c r="J13" s="76">
        <f t="shared" si="3"/>
        <v>0</v>
      </c>
      <c r="K13" s="24">
        <f t="shared" si="3"/>
        <v>1</v>
      </c>
      <c r="L13" s="75">
        <f t="shared" si="3"/>
        <v>0</v>
      </c>
      <c r="M13" s="76">
        <f t="shared" si="3"/>
        <v>0</v>
      </c>
      <c r="N13" s="76">
        <f t="shared" si="3"/>
        <v>0</v>
      </c>
      <c r="O13" s="76">
        <f t="shared" si="3"/>
        <v>0</v>
      </c>
      <c r="P13" s="76">
        <f t="shared" si="3"/>
        <v>0</v>
      </c>
      <c r="Q13" s="24">
        <f t="shared" si="3"/>
        <v>0</v>
      </c>
      <c r="R13" s="75">
        <f t="shared" si="3"/>
        <v>0</v>
      </c>
      <c r="S13" s="76">
        <f t="shared" si="3"/>
        <v>0</v>
      </c>
      <c r="T13" s="76">
        <f t="shared" si="3"/>
        <v>0</v>
      </c>
      <c r="U13" s="76">
        <f t="shared" si="3"/>
        <v>0</v>
      </c>
      <c r="V13" s="76">
        <f t="shared" si="3"/>
        <v>0</v>
      </c>
      <c r="W13" s="24">
        <f t="shared" si="3"/>
        <v>0</v>
      </c>
      <c r="X13" s="75">
        <f t="shared" si="3"/>
        <v>13</v>
      </c>
      <c r="Y13" s="76">
        <f t="shared" si="3"/>
        <v>11</v>
      </c>
      <c r="Z13" s="24">
        <f t="shared" si="3"/>
        <v>2</v>
      </c>
    </row>
    <row r="14" spans="1:26" ht="16.5" customHeight="1" x14ac:dyDescent="0.15">
      <c r="A14" s="478" t="s">
        <v>96</v>
      </c>
      <c r="B14" s="479" t="s">
        <v>9</v>
      </c>
      <c r="C14" s="79"/>
      <c r="D14" s="25"/>
      <c r="E14" s="223"/>
      <c r="F14" s="100"/>
      <c r="G14" s="27"/>
      <c r="H14" s="27"/>
      <c r="I14" s="27"/>
      <c r="J14" s="27"/>
      <c r="K14" s="28"/>
      <c r="L14" s="26"/>
      <c r="M14" s="27"/>
      <c r="N14" s="27"/>
      <c r="O14" s="27"/>
      <c r="P14" s="27"/>
      <c r="Q14" s="28"/>
      <c r="R14" s="26"/>
      <c r="S14" s="27"/>
      <c r="T14" s="27"/>
      <c r="U14" s="27"/>
      <c r="V14" s="27"/>
      <c r="W14" s="28"/>
      <c r="X14" s="77">
        <f t="shared" ref="X14:Z42" si="4">SUM(F14,I14,L14,O14,R14,U14)</f>
        <v>0</v>
      </c>
      <c r="Y14" s="29">
        <f t="shared" si="4"/>
        <v>0</v>
      </c>
      <c r="Z14" s="30">
        <f t="shared" si="4"/>
        <v>0</v>
      </c>
    </row>
    <row r="15" spans="1:26" ht="16.5" customHeight="1" x14ac:dyDescent="0.15">
      <c r="A15" s="321"/>
      <c r="B15" s="480"/>
      <c r="C15" s="70"/>
      <c r="D15" s="31"/>
      <c r="E15" s="224"/>
      <c r="F15" s="99"/>
      <c r="G15" s="14"/>
      <c r="H15" s="14"/>
      <c r="I15" s="14"/>
      <c r="J15" s="14"/>
      <c r="K15" s="20"/>
      <c r="L15" s="15"/>
      <c r="M15" s="14"/>
      <c r="N15" s="14"/>
      <c r="O15" s="14"/>
      <c r="P15" s="14"/>
      <c r="Q15" s="20"/>
      <c r="R15" s="15"/>
      <c r="S15" s="14"/>
      <c r="T15" s="14"/>
      <c r="U15" s="14"/>
      <c r="V15" s="14"/>
      <c r="W15" s="20"/>
      <c r="X15" s="72">
        <f t="shared" si="4"/>
        <v>0</v>
      </c>
      <c r="Y15" s="74">
        <f t="shared" si="4"/>
        <v>0</v>
      </c>
      <c r="Z15" s="19">
        <f t="shared" si="4"/>
        <v>0</v>
      </c>
    </row>
    <row r="16" spans="1:26" ht="16.5" customHeight="1" x14ac:dyDescent="0.15">
      <c r="A16" s="321"/>
      <c r="B16" s="480"/>
      <c r="C16" s="70"/>
      <c r="D16" s="31" t="s">
        <v>105</v>
      </c>
      <c r="E16" s="224" t="s">
        <v>104</v>
      </c>
      <c r="F16" s="99"/>
      <c r="G16" s="14"/>
      <c r="H16" s="14"/>
      <c r="I16" s="14"/>
      <c r="J16" s="14"/>
      <c r="K16" s="20"/>
      <c r="L16" s="15"/>
      <c r="M16" s="14"/>
      <c r="N16" s="14"/>
      <c r="O16" s="14"/>
      <c r="P16" s="14"/>
      <c r="Q16" s="20"/>
      <c r="R16" s="15">
        <v>1</v>
      </c>
      <c r="S16" s="14">
        <v>1</v>
      </c>
      <c r="T16" s="14">
        <v>0</v>
      </c>
      <c r="U16" s="14">
        <v>3</v>
      </c>
      <c r="V16" s="14">
        <v>0</v>
      </c>
      <c r="W16" s="20">
        <v>0</v>
      </c>
      <c r="X16" s="72">
        <f t="shared" si="4"/>
        <v>4</v>
      </c>
      <c r="Y16" s="74">
        <f t="shared" si="4"/>
        <v>1</v>
      </c>
      <c r="Z16" s="19">
        <f t="shared" si="4"/>
        <v>0</v>
      </c>
    </row>
    <row r="17" spans="1:26" ht="16.5" customHeight="1" x14ac:dyDescent="0.15">
      <c r="A17" s="321"/>
      <c r="B17" s="32" t="s">
        <v>38</v>
      </c>
      <c r="C17" s="32"/>
      <c r="D17" s="32"/>
      <c r="E17" s="212"/>
      <c r="F17" s="98">
        <f>SUM(F14:F16)</f>
        <v>0</v>
      </c>
      <c r="G17" s="71">
        <f t="shared" ref="G17:Z17" si="5">SUM(G14:G16)</f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81">
        <f t="shared" si="5"/>
        <v>0</v>
      </c>
      <c r="L17" s="73">
        <f t="shared" si="5"/>
        <v>0</v>
      </c>
      <c r="M17" s="71">
        <f t="shared" si="5"/>
        <v>0</v>
      </c>
      <c r="N17" s="71">
        <f t="shared" si="5"/>
        <v>0</v>
      </c>
      <c r="O17" s="71">
        <f t="shared" si="5"/>
        <v>0</v>
      </c>
      <c r="P17" s="71">
        <f t="shared" si="5"/>
        <v>0</v>
      </c>
      <c r="Q17" s="81">
        <f t="shared" si="5"/>
        <v>0</v>
      </c>
      <c r="R17" s="73">
        <f t="shared" si="5"/>
        <v>1</v>
      </c>
      <c r="S17" s="71">
        <f t="shared" si="5"/>
        <v>1</v>
      </c>
      <c r="T17" s="71">
        <f t="shared" si="5"/>
        <v>0</v>
      </c>
      <c r="U17" s="71">
        <f t="shared" si="5"/>
        <v>3</v>
      </c>
      <c r="V17" s="71">
        <f t="shared" si="5"/>
        <v>0</v>
      </c>
      <c r="W17" s="81">
        <f t="shared" si="5"/>
        <v>0</v>
      </c>
      <c r="X17" s="73">
        <f t="shared" si="5"/>
        <v>4</v>
      </c>
      <c r="Y17" s="71">
        <f t="shared" si="5"/>
        <v>1</v>
      </c>
      <c r="Z17" s="81">
        <f t="shared" si="5"/>
        <v>0</v>
      </c>
    </row>
    <row r="18" spans="1:26" ht="16.5" customHeight="1" x14ac:dyDescent="0.15">
      <c r="A18" s="321"/>
      <c r="B18" s="335" t="s">
        <v>10</v>
      </c>
      <c r="C18" s="13"/>
      <c r="D18" s="45"/>
      <c r="E18" s="225" t="s">
        <v>97</v>
      </c>
      <c r="F18" s="101"/>
      <c r="G18" s="34"/>
      <c r="H18" s="34"/>
      <c r="I18" s="34"/>
      <c r="J18" s="34"/>
      <c r="K18" s="36"/>
      <c r="L18" s="35"/>
      <c r="M18" s="34"/>
      <c r="N18" s="34"/>
      <c r="O18" s="34"/>
      <c r="P18" s="34"/>
      <c r="Q18" s="36"/>
      <c r="R18" s="35"/>
      <c r="S18" s="34"/>
      <c r="T18" s="34"/>
      <c r="U18" s="34"/>
      <c r="V18" s="34"/>
      <c r="W18" s="36"/>
      <c r="X18" s="72">
        <f t="shared" si="4"/>
        <v>0</v>
      </c>
      <c r="Y18" s="74">
        <f t="shared" si="4"/>
        <v>0</v>
      </c>
      <c r="Z18" s="19">
        <f t="shared" si="4"/>
        <v>0</v>
      </c>
    </row>
    <row r="19" spans="1:26" ht="16.5" customHeight="1" x14ac:dyDescent="0.15">
      <c r="A19" s="321"/>
      <c r="B19" s="331"/>
      <c r="C19" s="13"/>
      <c r="D19" s="45"/>
      <c r="E19" s="226" t="s">
        <v>98</v>
      </c>
      <c r="F19" s="101"/>
      <c r="G19" s="34"/>
      <c r="H19" s="34"/>
      <c r="I19" s="34"/>
      <c r="J19" s="37"/>
      <c r="K19" s="47"/>
      <c r="L19" s="35"/>
      <c r="M19" s="34"/>
      <c r="N19" s="34"/>
      <c r="O19" s="37"/>
      <c r="P19" s="37"/>
      <c r="Q19" s="36"/>
      <c r="R19" s="35"/>
      <c r="S19" s="34"/>
      <c r="T19" s="34"/>
      <c r="U19" s="37"/>
      <c r="V19" s="37"/>
      <c r="W19" s="36"/>
      <c r="X19" s="72">
        <f t="shared" si="4"/>
        <v>0</v>
      </c>
      <c r="Y19" s="74">
        <f t="shared" si="4"/>
        <v>0</v>
      </c>
      <c r="Z19" s="19">
        <f t="shared" si="4"/>
        <v>0</v>
      </c>
    </row>
    <row r="20" spans="1:26" ht="16.5" customHeight="1" x14ac:dyDescent="0.15">
      <c r="A20" s="321"/>
      <c r="B20" s="331"/>
      <c r="C20" s="13"/>
      <c r="D20" s="130"/>
      <c r="E20" s="142" t="s">
        <v>100</v>
      </c>
      <c r="F20" s="15"/>
      <c r="G20" s="14"/>
      <c r="H20" s="14"/>
      <c r="I20" s="14"/>
      <c r="J20" s="14"/>
      <c r="K20" s="20"/>
      <c r="L20" s="15"/>
      <c r="M20" s="14"/>
      <c r="N20" s="14"/>
      <c r="O20" s="131"/>
      <c r="P20" s="131"/>
      <c r="Q20" s="133"/>
      <c r="R20" s="135"/>
      <c r="S20" s="131"/>
      <c r="T20" s="131"/>
      <c r="U20" s="14"/>
      <c r="V20" s="14"/>
      <c r="W20" s="87"/>
      <c r="X20" s="72">
        <f t="shared" si="4"/>
        <v>0</v>
      </c>
      <c r="Y20" s="74">
        <f t="shared" si="4"/>
        <v>0</v>
      </c>
      <c r="Z20" s="19">
        <f t="shared" si="4"/>
        <v>0</v>
      </c>
    </row>
    <row r="21" spans="1:26" ht="16.5" customHeight="1" x14ac:dyDescent="0.15">
      <c r="A21" s="321"/>
      <c r="B21" s="331"/>
      <c r="C21" s="13"/>
      <c r="D21" s="94" t="s">
        <v>52</v>
      </c>
      <c r="E21" s="34" t="s">
        <v>46</v>
      </c>
      <c r="F21" s="35"/>
      <c r="G21" s="37"/>
      <c r="H21" s="37"/>
      <c r="I21" s="34"/>
      <c r="J21" s="34"/>
      <c r="K21" s="36"/>
      <c r="L21" s="39"/>
      <c r="M21" s="37"/>
      <c r="N21" s="37"/>
      <c r="O21" s="37"/>
      <c r="P21" s="37"/>
      <c r="Q21" s="36"/>
      <c r="R21" s="38">
        <v>2</v>
      </c>
      <c r="S21" s="37">
        <v>1</v>
      </c>
      <c r="T21" s="37">
        <v>1</v>
      </c>
      <c r="U21" s="37"/>
      <c r="V21" s="37"/>
      <c r="W21" s="89"/>
      <c r="X21" s="72">
        <f t="shared" si="4"/>
        <v>2</v>
      </c>
      <c r="Y21" s="74">
        <f t="shared" si="4"/>
        <v>1</v>
      </c>
      <c r="Z21" s="19">
        <f t="shared" si="4"/>
        <v>1</v>
      </c>
    </row>
    <row r="22" spans="1:26" ht="16.5" customHeight="1" x14ac:dyDescent="0.15">
      <c r="A22" s="321"/>
      <c r="B22" s="331"/>
      <c r="C22" s="13"/>
      <c r="D22" s="94" t="s">
        <v>50</v>
      </c>
      <c r="E22" s="34" t="s">
        <v>51</v>
      </c>
      <c r="F22" s="39"/>
      <c r="G22" s="37"/>
      <c r="H22" s="34"/>
      <c r="I22" s="34"/>
      <c r="J22" s="37"/>
      <c r="K22" s="47"/>
      <c r="L22" s="39"/>
      <c r="M22" s="37"/>
      <c r="N22" s="37"/>
      <c r="O22" s="34"/>
      <c r="P22" s="34"/>
      <c r="Q22" s="36"/>
      <c r="R22" s="38">
        <v>2</v>
      </c>
      <c r="S22" s="37">
        <v>2</v>
      </c>
      <c r="T22" s="37">
        <v>0</v>
      </c>
      <c r="U22" s="34"/>
      <c r="V22" s="34"/>
      <c r="W22" s="89"/>
      <c r="X22" s="72">
        <f t="shared" si="4"/>
        <v>2</v>
      </c>
      <c r="Y22" s="74">
        <f t="shared" si="4"/>
        <v>2</v>
      </c>
      <c r="Z22" s="19">
        <f t="shared" si="4"/>
        <v>0</v>
      </c>
    </row>
    <row r="23" spans="1:26" ht="16.5" customHeight="1" x14ac:dyDescent="0.15">
      <c r="A23" s="321"/>
      <c r="B23" s="331"/>
      <c r="C23" s="13"/>
      <c r="D23" s="94" t="s">
        <v>49</v>
      </c>
      <c r="E23" s="34" t="s">
        <v>49</v>
      </c>
      <c r="F23" s="39"/>
      <c r="G23" s="37"/>
      <c r="H23" s="34"/>
      <c r="I23" s="34"/>
      <c r="J23" s="37"/>
      <c r="K23" s="47"/>
      <c r="L23" s="39"/>
      <c r="M23" s="37"/>
      <c r="N23" s="37"/>
      <c r="O23" s="34"/>
      <c r="P23" s="34"/>
      <c r="Q23" s="36"/>
      <c r="R23" s="38">
        <v>3</v>
      </c>
      <c r="S23" s="37">
        <v>0</v>
      </c>
      <c r="T23" s="37">
        <v>3</v>
      </c>
      <c r="U23" s="34"/>
      <c r="V23" s="34"/>
      <c r="W23" s="89"/>
      <c r="X23" s="72">
        <f t="shared" si="4"/>
        <v>3</v>
      </c>
      <c r="Y23" s="74">
        <f t="shared" si="4"/>
        <v>0</v>
      </c>
      <c r="Z23" s="19">
        <f t="shared" si="4"/>
        <v>3</v>
      </c>
    </row>
    <row r="24" spans="1:26" ht="16.5" customHeight="1" x14ac:dyDescent="0.15">
      <c r="A24" s="321"/>
      <c r="B24" s="331"/>
      <c r="C24" s="13"/>
      <c r="D24" s="94" t="s">
        <v>102</v>
      </c>
      <c r="E24" s="34" t="s">
        <v>102</v>
      </c>
      <c r="F24" s="39"/>
      <c r="G24" s="37"/>
      <c r="H24" s="34"/>
      <c r="I24" s="34"/>
      <c r="J24" s="37"/>
      <c r="K24" s="47"/>
      <c r="L24" s="39"/>
      <c r="M24" s="37"/>
      <c r="N24" s="37"/>
      <c r="O24" s="34"/>
      <c r="P24" s="34"/>
      <c r="Q24" s="36"/>
      <c r="R24" s="39">
        <v>3</v>
      </c>
      <c r="S24" s="37">
        <v>0</v>
      </c>
      <c r="T24" s="37">
        <v>3</v>
      </c>
      <c r="U24" s="34"/>
      <c r="V24" s="34"/>
      <c r="W24" s="89"/>
      <c r="X24" s="72">
        <f t="shared" si="4"/>
        <v>3</v>
      </c>
      <c r="Y24" s="74">
        <f t="shared" si="4"/>
        <v>0</v>
      </c>
      <c r="Z24" s="19">
        <f t="shared" si="4"/>
        <v>3</v>
      </c>
    </row>
    <row r="25" spans="1:26" ht="16.5" customHeight="1" x14ac:dyDescent="0.15">
      <c r="A25" s="321"/>
      <c r="B25" s="331"/>
      <c r="C25" s="13"/>
      <c r="D25" s="94"/>
      <c r="E25" s="161"/>
      <c r="F25" s="102"/>
      <c r="G25" s="37"/>
      <c r="H25" s="34"/>
      <c r="I25" s="34"/>
      <c r="J25" s="37"/>
      <c r="K25" s="47"/>
      <c r="L25" s="39"/>
      <c r="M25" s="37"/>
      <c r="N25" s="37"/>
      <c r="O25" s="34"/>
      <c r="P25" s="34"/>
      <c r="Q25" s="36"/>
      <c r="R25" s="39"/>
      <c r="S25" s="37"/>
      <c r="T25" s="37"/>
      <c r="U25" s="34"/>
      <c r="V25" s="34"/>
      <c r="W25" s="36"/>
      <c r="X25" s="72">
        <f t="shared" si="4"/>
        <v>0</v>
      </c>
      <c r="Y25" s="74">
        <f t="shared" si="4"/>
        <v>0</v>
      </c>
      <c r="Z25" s="19">
        <f t="shared" si="4"/>
        <v>0</v>
      </c>
    </row>
    <row r="26" spans="1:26" ht="16.5" customHeight="1" x14ac:dyDescent="0.15">
      <c r="A26" s="321"/>
      <c r="B26" s="332"/>
      <c r="C26" s="13"/>
      <c r="D26" s="94"/>
      <c r="E26" s="34"/>
      <c r="F26" s="102"/>
      <c r="G26" s="37"/>
      <c r="H26" s="34"/>
      <c r="I26" s="34"/>
      <c r="J26" s="37"/>
      <c r="K26" s="47"/>
      <c r="L26" s="39"/>
      <c r="M26" s="37"/>
      <c r="N26" s="37"/>
      <c r="O26" s="34"/>
      <c r="P26" s="34"/>
      <c r="Q26" s="36"/>
      <c r="R26" s="39"/>
      <c r="S26" s="37"/>
      <c r="T26" s="37"/>
      <c r="U26" s="34"/>
      <c r="V26" s="34"/>
      <c r="W26" s="36"/>
      <c r="X26" s="72">
        <f t="shared" si="4"/>
        <v>0</v>
      </c>
      <c r="Y26" s="74">
        <f t="shared" si="4"/>
        <v>0</v>
      </c>
      <c r="Z26" s="19">
        <f t="shared" si="4"/>
        <v>0</v>
      </c>
    </row>
    <row r="27" spans="1:26" ht="16.5" customHeight="1" x14ac:dyDescent="0.15">
      <c r="A27" s="321"/>
      <c r="B27" s="335" t="s">
        <v>56</v>
      </c>
      <c r="C27" s="13"/>
      <c r="D27" s="94"/>
      <c r="E27" s="34"/>
      <c r="F27" s="102"/>
      <c r="G27" s="37"/>
      <c r="H27" s="34"/>
      <c r="I27" s="34"/>
      <c r="J27" s="37"/>
      <c r="K27" s="47"/>
      <c r="L27" s="39"/>
      <c r="M27" s="37"/>
      <c r="N27" s="37"/>
      <c r="O27" s="34"/>
      <c r="P27" s="34"/>
      <c r="Q27" s="36"/>
      <c r="R27" s="39"/>
      <c r="S27" s="37"/>
      <c r="T27" s="37"/>
      <c r="U27" s="34"/>
      <c r="V27" s="34"/>
      <c r="W27" s="36"/>
      <c r="X27" s="72">
        <f t="shared" si="4"/>
        <v>0</v>
      </c>
      <c r="Y27" s="74">
        <f t="shared" si="4"/>
        <v>0</v>
      </c>
      <c r="Z27" s="19">
        <f t="shared" si="4"/>
        <v>0</v>
      </c>
    </row>
    <row r="28" spans="1:26" ht="16.5" customHeight="1" x14ac:dyDescent="0.15">
      <c r="A28" s="321"/>
      <c r="B28" s="331"/>
      <c r="C28" s="13"/>
      <c r="D28" s="33"/>
      <c r="E28" s="34"/>
      <c r="F28" s="102"/>
      <c r="G28" s="34"/>
      <c r="H28" s="34"/>
      <c r="I28" s="34"/>
      <c r="J28" s="37"/>
      <c r="K28" s="47"/>
      <c r="L28" s="35"/>
      <c r="M28" s="34"/>
      <c r="N28" s="34"/>
      <c r="O28" s="37"/>
      <c r="P28" s="37"/>
      <c r="Q28" s="36"/>
      <c r="R28" s="35"/>
      <c r="S28" s="34"/>
      <c r="T28" s="34"/>
      <c r="U28" s="37"/>
      <c r="V28" s="37"/>
      <c r="W28" s="36"/>
      <c r="X28" s="72">
        <f t="shared" si="4"/>
        <v>0</v>
      </c>
      <c r="Y28" s="74">
        <f t="shared" si="4"/>
        <v>0</v>
      </c>
      <c r="Z28" s="19">
        <f t="shared" si="4"/>
        <v>0</v>
      </c>
    </row>
    <row r="29" spans="1:26" ht="16.5" customHeight="1" x14ac:dyDescent="0.15">
      <c r="A29" s="321"/>
      <c r="B29" s="332"/>
      <c r="C29" s="13"/>
      <c r="D29" s="33"/>
      <c r="E29" s="34"/>
      <c r="F29" s="102"/>
      <c r="G29" s="37"/>
      <c r="H29" s="34"/>
      <c r="I29" s="34"/>
      <c r="J29" s="37"/>
      <c r="K29" s="47"/>
      <c r="L29" s="35"/>
      <c r="M29" s="34"/>
      <c r="N29" s="34"/>
      <c r="O29" s="37"/>
      <c r="P29" s="37"/>
      <c r="Q29" s="36"/>
      <c r="R29" s="35"/>
      <c r="S29" s="34"/>
      <c r="T29" s="34"/>
      <c r="U29" s="37"/>
      <c r="V29" s="37"/>
      <c r="W29" s="36"/>
      <c r="X29" s="72">
        <f t="shared" si="4"/>
        <v>0</v>
      </c>
      <c r="Y29" s="74">
        <f t="shared" si="4"/>
        <v>0</v>
      </c>
      <c r="Z29" s="19">
        <f t="shared" si="4"/>
        <v>0</v>
      </c>
    </row>
    <row r="30" spans="1:26" ht="16.5" customHeight="1" thickBot="1" x14ac:dyDescent="0.2">
      <c r="A30" s="323"/>
      <c r="B30" s="22" t="s">
        <v>38</v>
      </c>
      <c r="C30" s="22"/>
      <c r="D30" s="22"/>
      <c r="E30" s="213"/>
      <c r="F30" s="97">
        <f t="shared" ref="F30:Z30" si="6">SUM(F18:F29)</f>
        <v>0</v>
      </c>
      <c r="G30" s="76">
        <f t="shared" si="6"/>
        <v>0</v>
      </c>
      <c r="H30" s="76">
        <f t="shared" si="6"/>
        <v>0</v>
      </c>
      <c r="I30" s="76">
        <f t="shared" si="6"/>
        <v>0</v>
      </c>
      <c r="J30" s="76">
        <f t="shared" si="6"/>
        <v>0</v>
      </c>
      <c r="K30" s="24">
        <f t="shared" si="6"/>
        <v>0</v>
      </c>
      <c r="L30" s="75">
        <f t="shared" si="6"/>
        <v>0</v>
      </c>
      <c r="M30" s="76">
        <f t="shared" si="6"/>
        <v>0</v>
      </c>
      <c r="N30" s="76">
        <f t="shared" si="6"/>
        <v>0</v>
      </c>
      <c r="O30" s="76">
        <f t="shared" si="6"/>
        <v>0</v>
      </c>
      <c r="P30" s="76">
        <f t="shared" si="6"/>
        <v>0</v>
      </c>
      <c r="Q30" s="24">
        <f t="shared" si="6"/>
        <v>0</v>
      </c>
      <c r="R30" s="75">
        <f t="shared" si="6"/>
        <v>10</v>
      </c>
      <c r="S30" s="76">
        <f t="shared" si="6"/>
        <v>3</v>
      </c>
      <c r="T30" s="76">
        <f t="shared" si="6"/>
        <v>7</v>
      </c>
      <c r="U30" s="76">
        <f t="shared" si="6"/>
        <v>0</v>
      </c>
      <c r="V30" s="76">
        <f t="shared" si="6"/>
        <v>0</v>
      </c>
      <c r="W30" s="24">
        <f t="shared" si="6"/>
        <v>0</v>
      </c>
      <c r="X30" s="75">
        <f t="shared" si="6"/>
        <v>10</v>
      </c>
      <c r="Y30" s="76">
        <f t="shared" si="6"/>
        <v>3</v>
      </c>
      <c r="Z30" s="24">
        <f t="shared" si="6"/>
        <v>7</v>
      </c>
    </row>
    <row r="31" spans="1:26" ht="16.5" customHeight="1" x14ac:dyDescent="0.15">
      <c r="A31" s="338" t="s">
        <v>57</v>
      </c>
      <c r="B31" s="330" t="s">
        <v>60</v>
      </c>
      <c r="C31" s="80"/>
      <c r="D31" s="41"/>
      <c r="E31" s="42"/>
      <c r="F31" s="103"/>
      <c r="G31" s="53"/>
      <c r="H31" s="54"/>
      <c r="I31" s="54"/>
      <c r="J31" s="53"/>
      <c r="K31" s="59"/>
      <c r="L31" s="52"/>
      <c r="M31" s="53"/>
      <c r="N31" s="53"/>
      <c r="O31" s="54"/>
      <c r="P31" s="54"/>
      <c r="Q31" s="55"/>
      <c r="R31" s="52"/>
      <c r="S31" s="53"/>
      <c r="T31" s="53"/>
      <c r="U31" s="54"/>
      <c r="V31" s="54"/>
      <c r="W31" s="55"/>
      <c r="X31" s="78">
        <f t="shared" si="4"/>
        <v>0</v>
      </c>
      <c r="Y31" s="80">
        <f t="shared" si="4"/>
        <v>0</v>
      </c>
      <c r="Z31" s="104">
        <f t="shared" si="4"/>
        <v>0</v>
      </c>
    </row>
    <row r="32" spans="1:26" ht="16.5" customHeight="1" x14ac:dyDescent="0.15">
      <c r="A32" s="321"/>
      <c r="B32" s="331"/>
      <c r="C32" s="74"/>
      <c r="D32" s="45"/>
      <c r="E32" s="46"/>
      <c r="F32" s="102"/>
      <c r="G32" s="37"/>
      <c r="H32" s="34"/>
      <c r="I32" s="34"/>
      <c r="J32" s="37"/>
      <c r="K32" s="47"/>
      <c r="L32" s="39"/>
      <c r="M32" s="37"/>
      <c r="N32" s="37"/>
      <c r="O32" s="37"/>
      <c r="P32" s="37"/>
      <c r="Q32" s="47"/>
      <c r="R32" s="39"/>
      <c r="S32" s="37"/>
      <c r="T32" s="37"/>
      <c r="U32" s="37"/>
      <c r="V32" s="37"/>
      <c r="W32" s="47"/>
      <c r="X32" s="72">
        <f t="shared" si="4"/>
        <v>0</v>
      </c>
      <c r="Y32" s="74">
        <f t="shared" si="4"/>
        <v>0</v>
      </c>
      <c r="Z32" s="19">
        <f t="shared" si="4"/>
        <v>0</v>
      </c>
    </row>
    <row r="33" spans="1:26" ht="16.5" customHeight="1" x14ac:dyDescent="0.15">
      <c r="A33" s="321"/>
      <c r="B33" s="331"/>
      <c r="C33" s="74"/>
      <c r="D33" s="45"/>
      <c r="E33" s="96"/>
      <c r="F33" s="102"/>
      <c r="G33" s="37"/>
      <c r="H33" s="34"/>
      <c r="I33" s="34"/>
      <c r="J33" s="37"/>
      <c r="K33" s="47"/>
      <c r="L33" s="39"/>
      <c r="M33" s="37"/>
      <c r="N33" s="37"/>
      <c r="O33" s="34"/>
      <c r="P33" s="34"/>
      <c r="Q33" s="36"/>
      <c r="R33" s="39"/>
      <c r="S33" s="37"/>
      <c r="T33" s="37"/>
      <c r="U33" s="34"/>
      <c r="V33" s="34"/>
      <c r="W33" s="36"/>
      <c r="X33" s="72">
        <f t="shared" si="4"/>
        <v>0</v>
      </c>
      <c r="Y33" s="74">
        <f t="shared" si="4"/>
        <v>0</v>
      </c>
      <c r="Z33" s="19">
        <f t="shared" si="4"/>
        <v>0</v>
      </c>
    </row>
    <row r="34" spans="1:26" ht="16.5" customHeight="1" x14ac:dyDescent="0.15">
      <c r="A34" s="321"/>
      <c r="B34" s="332"/>
      <c r="C34" s="74"/>
      <c r="D34" s="11"/>
      <c r="E34" s="14"/>
      <c r="F34" s="99"/>
      <c r="G34" s="14"/>
      <c r="H34" s="14"/>
      <c r="I34" s="14"/>
      <c r="J34" s="14"/>
      <c r="K34" s="20"/>
      <c r="L34" s="15"/>
      <c r="M34" s="14"/>
      <c r="N34" s="14"/>
      <c r="O34" s="14"/>
      <c r="P34" s="14"/>
      <c r="Q34" s="20"/>
      <c r="R34" s="15"/>
      <c r="S34" s="14"/>
      <c r="T34" s="14"/>
      <c r="U34" s="14"/>
      <c r="V34" s="14"/>
      <c r="W34" s="20"/>
      <c r="X34" s="72">
        <f t="shared" si="4"/>
        <v>0</v>
      </c>
      <c r="Y34" s="74">
        <f t="shared" si="4"/>
        <v>0</v>
      </c>
      <c r="Z34" s="19">
        <f t="shared" si="4"/>
        <v>0</v>
      </c>
    </row>
    <row r="35" spans="1:26" ht="16.5" customHeight="1" x14ac:dyDescent="0.15">
      <c r="A35" s="321"/>
      <c r="B35" s="335" t="s">
        <v>58</v>
      </c>
      <c r="C35" s="48"/>
      <c r="D35" s="49"/>
      <c r="E35" s="227"/>
      <c r="F35" s="99"/>
      <c r="G35" s="14"/>
      <c r="H35" s="14"/>
      <c r="I35" s="14"/>
      <c r="J35" s="14"/>
      <c r="K35" s="20"/>
      <c r="L35" s="15"/>
      <c r="M35" s="14"/>
      <c r="N35" s="14"/>
      <c r="O35" s="14"/>
      <c r="P35" s="14"/>
      <c r="Q35" s="20"/>
      <c r="R35" s="15"/>
      <c r="S35" s="14"/>
      <c r="T35" s="14"/>
      <c r="U35" s="14"/>
      <c r="V35" s="14"/>
      <c r="W35" s="20"/>
      <c r="X35" s="72">
        <f t="shared" si="4"/>
        <v>0</v>
      </c>
      <c r="Y35" s="74">
        <f t="shared" si="4"/>
        <v>0</v>
      </c>
      <c r="Z35" s="19">
        <f t="shared" si="4"/>
        <v>0</v>
      </c>
    </row>
    <row r="36" spans="1:26" ht="16.5" customHeight="1" x14ac:dyDescent="0.15">
      <c r="A36" s="321"/>
      <c r="B36" s="331"/>
      <c r="C36" s="48"/>
      <c r="D36" s="93"/>
      <c r="E36" s="34"/>
      <c r="F36" s="101"/>
      <c r="G36" s="34"/>
      <c r="H36" s="34"/>
      <c r="I36" s="34"/>
      <c r="J36" s="37"/>
      <c r="K36" s="47"/>
      <c r="L36" s="39"/>
      <c r="M36" s="37"/>
      <c r="N36" s="37"/>
      <c r="O36" s="37"/>
      <c r="P36" s="37"/>
      <c r="Q36" s="36"/>
      <c r="R36" s="39"/>
      <c r="S36" s="37"/>
      <c r="T36" s="37"/>
      <c r="U36" s="37"/>
      <c r="V36" s="37"/>
      <c r="W36" s="36"/>
      <c r="X36" s="72">
        <f t="shared" si="4"/>
        <v>0</v>
      </c>
      <c r="Y36" s="74">
        <f t="shared" si="4"/>
        <v>0</v>
      </c>
      <c r="Z36" s="19">
        <f t="shared" si="4"/>
        <v>0</v>
      </c>
    </row>
    <row r="37" spans="1:26" ht="16.5" customHeight="1" x14ac:dyDescent="0.15">
      <c r="A37" s="321"/>
      <c r="B37" s="331"/>
      <c r="C37" s="48"/>
      <c r="D37" s="94"/>
      <c r="E37" s="34"/>
      <c r="F37" s="101"/>
      <c r="G37" s="37"/>
      <c r="H37" s="37"/>
      <c r="I37" s="34"/>
      <c r="J37" s="34"/>
      <c r="K37" s="36"/>
      <c r="L37" s="39"/>
      <c r="M37" s="37"/>
      <c r="N37" s="37"/>
      <c r="O37" s="37"/>
      <c r="P37" s="37"/>
      <c r="Q37" s="36"/>
      <c r="R37" s="39"/>
      <c r="S37" s="37"/>
      <c r="T37" s="37"/>
      <c r="U37" s="37"/>
      <c r="V37" s="37"/>
      <c r="W37" s="36"/>
      <c r="X37" s="72">
        <f t="shared" si="4"/>
        <v>0</v>
      </c>
      <c r="Y37" s="74">
        <f t="shared" si="4"/>
        <v>0</v>
      </c>
      <c r="Z37" s="19">
        <f t="shared" si="4"/>
        <v>0</v>
      </c>
    </row>
    <row r="38" spans="1:26" ht="16.5" customHeight="1" x14ac:dyDescent="0.15">
      <c r="A38" s="321"/>
      <c r="B38" s="332"/>
      <c r="C38" s="48"/>
      <c r="D38" s="94"/>
      <c r="E38" s="34"/>
      <c r="F38" s="102"/>
      <c r="G38" s="37"/>
      <c r="H38" s="34"/>
      <c r="I38" s="34"/>
      <c r="J38" s="37"/>
      <c r="K38" s="47"/>
      <c r="L38" s="39"/>
      <c r="M38" s="37"/>
      <c r="N38" s="37"/>
      <c r="O38" s="34"/>
      <c r="P38" s="34"/>
      <c r="Q38" s="36"/>
      <c r="R38" s="39"/>
      <c r="S38" s="37"/>
      <c r="T38" s="37"/>
      <c r="U38" s="34"/>
      <c r="V38" s="34"/>
      <c r="W38" s="36"/>
      <c r="X38" s="72">
        <f t="shared" si="4"/>
        <v>0</v>
      </c>
      <c r="Y38" s="74">
        <f t="shared" si="4"/>
        <v>0</v>
      </c>
      <c r="Z38" s="19">
        <f t="shared" si="4"/>
        <v>0</v>
      </c>
    </row>
    <row r="39" spans="1:26" ht="16.5" customHeight="1" x14ac:dyDescent="0.15">
      <c r="A39" s="321"/>
      <c r="B39" s="335" t="s">
        <v>59</v>
      </c>
      <c r="C39" s="48"/>
      <c r="D39" s="94"/>
      <c r="E39" s="34"/>
      <c r="F39" s="102"/>
      <c r="G39" s="37"/>
      <c r="H39" s="34"/>
      <c r="I39" s="34"/>
      <c r="J39" s="37"/>
      <c r="K39" s="47"/>
      <c r="L39" s="39"/>
      <c r="M39" s="37"/>
      <c r="N39" s="37"/>
      <c r="O39" s="34"/>
      <c r="P39" s="34"/>
      <c r="Q39" s="36"/>
      <c r="R39" s="39"/>
      <c r="S39" s="37"/>
      <c r="T39" s="37"/>
      <c r="U39" s="34"/>
      <c r="V39" s="34"/>
      <c r="W39" s="36"/>
      <c r="X39" s="72">
        <f t="shared" si="4"/>
        <v>0</v>
      </c>
      <c r="Y39" s="74">
        <f t="shared" si="4"/>
        <v>0</v>
      </c>
      <c r="Z39" s="19">
        <f t="shared" si="4"/>
        <v>0</v>
      </c>
    </row>
    <row r="40" spans="1:26" ht="16.5" customHeight="1" x14ac:dyDescent="0.15">
      <c r="A40" s="321"/>
      <c r="B40" s="331"/>
      <c r="C40" s="48"/>
      <c r="D40" s="94"/>
      <c r="E40" s="34"/>
      <c r="F40" s="102"/>
      <c r="G40" s="37"/>
      <c r="H40" s="34"/>
      <c r="I40" s="34"/>
      <c r="J40" s="37"/>
      <c r="K40" s="47"/>
      <c r="L40" s="39"/>
      <c r="M40" s="37"/>
      <c r="N40" s="37"/>
      <c r="O40" s="34"/>
      <c r="P40" s="34"/>
      <c r="Q40" s="36"/>
      <c r="R40" s="39"/>
      <c r="S40" s="37"/>
      <c r="T40" s="37"/>
      <c r="U40" s="34"/>
      <c r="V40" s="34"/>
      <c r="W40" s="36"/>
      <c r="X40" s="72">
        <f t="shared" si="4"/>
        <v>0</v>
      </c>
      <c r="Y40" s="74">
        <f t="shared" si="4"/>
        <v>0</v>
      </c>
      <c r="Z40" s="19">
        <f t="shared" si="4"/>
        <v>0</v>
      </c>
    </row>
    <row r="41" spans="1:26" ht="16.5" customHeight="1" x14ac:dyDescent="0.15">
      <c r="A41" s="321"/>
      <c r="B41" s="331"/>
      <c r="C41" s="48"/>
      <c r="D41" s="94"/>
      <c r="E41" s="34"/>
      <c r="F41" s="102"/>
      <c r="G41" s="37"/>
      <c r="H41" s="34"/>
      <c r="I41" s="34"/>
      <c r="J41" s="37"/>
      <c r="K41" s="47"/>
      <c r="L41" s="39"/>
      <c r="M41" s="37"/>
      <c r="N41" s="37"/>
      <c r="O41" s="34"/>
      <c r="P41" s="34"/>
      <c r="Q41" s="36"/>
      <c r="R41" s="39"/>
      <c r="S41" s="37"/>
      <c r="T41" s="37"/>
      <c r="U41" s="34"/>
      <c r="V41" s="34"/>
      <c r="W41" s="36"/>
      <c r="X41" s="72">
        <f t="shared" si="4"/>
        <v>0</v>
      </c>
      <c r="Y41" s="74">
        <f t="shared" si="4"/>
        <v>0</v>
      </c>
      <c r="Z41" s="19">
        <f t="shared" si="4"/>
        <v>0</v>
      </c>
    </row>
    <row r="42" spans="1:26" ht="16.5" customHeight="1" x14ac:dyDescent="0.15">
      <c r="A42" s="321"/>
      <c r="B42" s="332"/>
      <c r="C42" s="48"/>
      <c r="D42" s="95"/>
      <c r="E42" s="14"/>
      <c r="F42" s="99"/>
      <c r="G42" s="14"/>
      <c r="H42" s="14"/>
      <c r="I42" s="14"/>
      <c r="J42" s="14"/>
      <c r="K42" s="20"/>
      <c r="L42" s="15"/>
      <c r="M42" s="14"/>
      <c r="N42" s="14"/>
      <c r="O42" s="14"/>
      <c r="P42" s="14"/>
      <c r="Q42" s="20"/>
      <c r="R42" s="15"/>
      <c r="S42" s="14"/>
      <c r="T42" s="14"/>
      <c r="U42" s="14"/>
      <c r="V42" s="14"/>
      <c r="W42" s="20"/>
      <c r="X42" s="72">
        <f t="shared" si="4"/>
        <v>0</v>
      </c>
      <c r="Y42" s="74">
        <f t="shared" si="4"/>
        <v>0</v>
      </c>
      <c r="Z42" s="19">
        <f t="shared" si="4"/>
        <v>0</v>
      </c>
    </row>
    <row r="43" spans="1:26" ht="16.5" customHeight="1" x14ac:dyDescent="0.15">
      <c r="A43" s="321"/>
      <c r="B43" s="71" t="s">
        <v>38</v>
      </c>
      <c r="C43" s="32"/>
      <c r="D43" s="32"/>
      <c r="E43" s="212"/>
      <c r="F43" s="98">
        <f>SUM(F31:F42)</f>
        <v>0</v>
      </c>
      <c r="G43" s="71">
        <f t="shared" ref="G43:Z43" si="7">SUM(G31:G42)</f>
        <v>0</v>
      </c>
      <c r="H43" s="71">
        <f t="shared" si="7"/>
        <v>0</v>
      </c>
      <c r="I43" s="71">
        <f t="shared" si="7"/>
        <v>0</v>
      </c>
      <c r="J43" s="71">
        <f t="shared" si="7"/>
        <v>0</v>
      </c>
      <c r="K43" s="81">
        <f t="shared" si="7"/>
        <v>0</v>
      </c>
      <c r="L43" s="73">
        <f t="shared" si="7"/>
        <v>0</v>
      </c>
      <c r="M43" s="71">
        <f t="shared" si="7"/>
        <v>0</v>
      </c>
      <c r="N43" s="71">
        <f t="shared" si="7"/>
        <v>0</v>
      </c>
      <c r="O43" s="71">
        <f t="shared" si="7"/>
        <v>0</v>
      </c>
      <c r="P43" s="71">
        <f t="shared" si="7"/>
        <v>0</v>
      </c>
      <c r="Q43" s="81">
        <f t="shared" si="7"/>
        <v>0</v>
      </c>
      <c r="R43" s="73">
        <f t="shared" si="7"/>
        <v>0</v>
      </c>
      <c r="S43" s="71">
        <f t="shared" si="7"/>
        <v>0</v>
      </c>
      <c r="T43" s="71">
        <f t="shared" si="7"/>
        <v>0</v>
      </c>
      <c r="U43" s="71">
        <f t="shared" si="7"/>
        <v>0</v>
      </c>
      <c r="V43" s="71">
        <f t="shared" si="7"/>
        <v>0</v>
      </c>
      <c r="W43" s="81">
        <f t="shared" si="7"/>
        <v>0</v>
      </c>
      <c r="X43" s="73">
        <f t="shared" si="7"/>
        <v>0</v>
      </c>
      <c r="Y43" s="71">
        <f t="shared" si="7"/>
        <v>0</v>
      </c>
      <c r="Z43" s="81">
        <f t="shared" si="7"/>
        <v>0</v>
      </c>
    </row>
    <row r="44" spans="1:26" ht="16.5" customHeight="1" thickBot="1" x14ac:dyDescent="0.2">
      <c r="A44" s="328" t="s">
        <v>11</v>
      </c>
      <c r="B44" s="329"/>
      <c r="C44" s="329"/>
      <c r="D44" s="329"/>
      <c r="E44" s="329"/>
      <c r="F44" s="97">
        <f t="shared" ref="F44:Z44" si="8">SUM(F13,F17,F30,F43)</f>
        <v>2</v>
      </c>
      <c r="G44" s="76">
        <f t="shared" si="8"/>
        <v>1</v>
      </c>
      <c r="H44" s="76">
        <f t="shared" si="8"/>
        <v>1</v>
      </c>
      <c r="I44" s="76">
        <f t="shared" si="8"/>
        <v>1</v>
      </c>
      <c r="J44" s="76">
        <f t="shared" si="8"/>
        <v>0</v>
      </c>
      <c r="K44" s="24">
        <f t="shared" si="8"/>
        <v>1</v>
      </c>
      <c r="L44" s="75">
        <f t="shared" si="8"/>
        <v>0</v>
      </c>
      <c r="M44" s="76">
        <f t="shared" si="8"/>
        <v>0</v>
      </c>
      <c r="N44" s="76">
        <f t="shared" si="8"/>
        <v>0</v>
      </c>
      <c r="O44" s="76">
        <f t="shared" si="8"/>
        <v>0</v>
      </c>
      <c r="P44" s="76">
        <f t="shared" si="8"/>
        <v>0</v>
      </c>
      <c r="Q44" s="24">
        <f t="shared" si="8"/>
        <v>0</v>
      </c>
      <c r="R44" s="75">
        <f t="shared" si="8"/>
        <v>11</v>
      </c>
      <c r="S44" s="76">
        <f t="shared" si="8"/>
        <v>4</v>
      </c>
      <c r="T44" s="76">
        <f t="shared" si="8"/>
        <v>7</v>
      </c>
      <c r="U44" s="76">
        <f t="shared" si="8"/>
        <v>3</v>
      </c>
      <c r="V44" s="76">
        <f t="shared" si="8"/>
        <v>0</v>
      </c>
      <c r="W44" s="24">
        <f t="shared" si="8"/>
        <v>0</v>
      </c>
      <c r="X44" s="75">
        <f t="shared" si="8"/>
        <v>27</v>
      </c>
      <c r="Y44" s="76">
        <f t="shared" si="8"/>
        <v>15</v>
      </c>
      <c r="Z44" s="24">
        <f t="shared" si="8"/>
        <v>9</v>
      </c>
    </row>
    <row r="46" spans="1:26" ht="207" customHeight="1" x14ac:dyDescent="0.15">
      <c r="A46" s="415" t="s">
        <v>150</v>
      </c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</row>
  </sheetData>
  <mergeCells count="30"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R2:W2"/>
    <mergeCell ref="X2:Z3"/>
    <mergeCell ref="F3:H3"/>
    <mergeCell ref="I3:K3"/>
    <mergeCell ref="L3:N3"/>
    <mergeCell ref="O3:Q3"/>
    <mergeCell ref="R3:T3"/>
    <mergeCell ref="U3:W3"/>
    <mergeCell ref="A5:A13"/>
    <mergeCell ref="B5:B7"/>
    <mergeCell ref="B8:B12"/>
    <mergeCell ref="A44:E44"/>
    <mergeCell ref="A46:Z46"/>
    <mergeCell ref="B27:B29"/>
    <mergeCell ref="B31:B34"/>
    <mergeCell ref="B35:B38"/>
    <mergeCell ref="A14:A30"/>
    <mergeCell ref="B14:B16"/>
    <mergeCell ref="B18:B26"/>
    <mergeCell ref="B39:B42"/>
    <mergeCell ref="A31:A43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2023~2025학년도 교육과정구성표(3년제)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topLeftCell="A106" zoomScale="85" zoomScaleNormal="85" zoomScaleSheetLayoutView="75" workbookViewId="0">
      <selection activeCell="I28" sqref="I28:K28"/>
    </sheetView>
  </sheetViews>
  <sheetFormatPr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10.3320312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67</v>
      </c>
      <c r="B1" s="5"/>
      <c r="C1" s="5"/>
      <c r="D1" s="5"/>
      <c r="E1" s="5"/>
      <c r="F1" s="5"/>
      <c r="G1" s="5"/>
      <c r="H1" s="475" t="s">
        <v>124</v>
      </c>
      <c r="I1" s="475"/>
      <c r="J1" s="475"/>
      <c r="K1" s="475"/>
      <c r="L1" s="128" t="s">
        <v>140</v>
      </c>
      <c r="N1" s="404"/>
      <c r="O1" s="404"/>
      <c r="P1" s="404"/>
      <c r="Q1" s="404"/>
      <c r="R1" s="404"/>
      <c r="S1" s="404"/>
      <c r="T1" s="83"/>
      <c r="U1" s="356"/>
      <c r="V1" s="356"/>
      <c r="W1" s="356"/>
      <c r="X1" s="356"/>
      <c r="Y1" s="356"/>
      <c r="Z1" s="356"/>
      <c r="AA1" s="356"/>
    </row>
    <row r="2" spans="1:27" x14ac:dyDescent="0.15">
      <c r="A2" s="388" t="s">
        <v>13</v>
      </c>
      <c r="B2" s="391" t="s">
        <v>14</v>
      </c>
      <c r="C2" s="394" t="s">
        <v>15</v>
      </c>
      <c r="D2" s="394" t="s">
        <v>16</v>
      </c>
      <c r="E2" s="394" t="s">
        <v>12</v>
      </c>
      <c r="F2" s="391" t="s">
        <v>117</v>
      </c>
      <c r="G2" s="391"/>
      <c r="H2" s="391"/>
      <c r="I2" s="391" t="s">
        <v>141</v>
      </c>
      <c r="J2" s="391"/>
      <c r="K2" s="391"/>
      <c r="L2" s="472" t="s">
        <v>106</v>
      </c>
    </row>
    <row r="3" spans="1:27" x14ac:dyDescent="0.15">
      <c r="A3" s="389"/>
      <c r="B3" s="392"/>
      <c r="C3" s="395"/>
      <c r="D3" s="395"/>
      <c r="E3" s="395"/>
      <c r="F3" s="392" t="s">
        <v>43</v>
      </c>
      <c r="G3" s="392"/>
      <c r="H3" s="392"/>
      <c r="I3" s="392" t="s">
        <v>43</v>
      </c>
      <c r="J3" s="392"/>
      <c r="K3" s="392"/>
      <c r="L3" s="473"/>
    </row>
    <row r="4" spans="1:27" x14ac:dyDescent="0.15">
      <c r="A4" s="389"/>
      <c r="B4" s="392"/>
      <c r="C4" s="395"/>
      <c r="D4" s="395"/>
      <c r="E4" s="395"/>
      <c r="F4" s="392" t="s">
        <v>6</v>
      </c>
      <c r="G4" s="392" t="s">
        <v>17</v>
      </c>
      <c r="H4" s="392"/>
      <c r="I4" s="392" t="s">
        <v>6</v>
      </c>
      <c r="J4" s="392" t="s">
        <v>17</v>
      </c>
      <c r="K4" s="392"/>
      <c r="L4" s="473"/>
    </row>
    <row r="5" spans="1:27" ht="17.25" thickBot="1" x14ac:dyDescent="0.2">
      <c r="A5" s="390"/>
      <c r="B5" s="393"/>
      <c r="C5" s="396"/>
      <c r="D5" s="396"/>
      <c r="E5" s="396"/>
      <c r="F5" s="393"/>
      <c r="G5" s="112" t="s">
        <v>7</v>
      </c>
      <c r="H5" s="112" t="s">
        <v>8</v>
      </c>
      <c r="I5" s="393"/>
      <c r="J5" s="112" t="s">
        <v>7</v>
      </c>
      <c r="K5" s="112" t="s">
        <v>8</v>
      </c>
      <c r="L5" s="418"/>
    </row>
    <row r="6" spans="1:27" x14ac:dyDescent="0.15">
      <c r="A6" s="489">
        <v>1</v>
      </c>
      <c r="B6" s="399">
        <v>1</v>
      </c>
      <c r="C6" s="399" t="s">
        <v>42</v>
      </c>
      <c r="D6" s="385" t="s">
        <v>18</v>
      </c>
      <c r="E6" s="385"/>
      <c r="F6" s="385"/>
      <c r="G6" s="385"/>
      <c r="H6" s="385"/>
      <c r="I6" s="385"/>
      <c r="J6" s="385"/>
      <c r="K6" s="385"/>
      <c r="L6" s="472" t="s">
        <v>84</v>
      </c>
    </row>
    <row r="7" spans="1:27" x14ac:dyDescent="0.15">
      <c r="A7" s="375"/>
      <c r="B7" s="376"/>
      <c r="C7" s="376"/>
      <c r="D7" s="376"/>
      <c r="E7" s="376"/>
      <c r="F7" s="82"/>
      <c r="G7" s="82"/>
      <c r="H7" s="82"/>
      <c r="I7" s="82"/>
      <c r="J7" s="82"/>
      <c r="K7" s="82"/>
      <c r="L7" s="473"/>
    </row>
    <row r="8" spans="1:27" x14ac:dyDescent="0.15">
      <c r="A8" s="375"/>
      <c r="B8" s="376"/>
      <c r="C8" s="376"/>
      <c r="D8" s="376" t="s">
        <v>19</v>
      </c>
      <c r="E8" s="376"/>
      <c r="F8" s="382"/>
      <c r="G8" s="382"/>
      <c r="H8" s="382"/>
      <c r="I8" s="382"/>
      <c r="J8" s="382"/>
      <c r="K8" s="382"/>
      <c r="L8" s="473"/>
    </row>
    <row r="9" spans="1:27" x14ac:dyDescent="0.15">
      <c r="A9" s="375"/>
      <c r="B9" s="376"/>
      <c r="C9" s="376"/>
      <c r="D9" s="376"/>
      <c r="E9" s="376"/>
      <c r="F9" s="6"/>
      <c r="G9" s="6"/>
      <c r="H9" s="6"/>
      <c r="I9" s="6"/>
      <c r="J9" s="6"/>
      <c r="K9" s="6"/>
      <c r="L9" s="473"/>
    </row>
    <row r="10" spans="1:27" x14ac:dyDescent="0.15">
      <c r="A10" s="375"/>
      <c r="B10" s="376"/>
      <c r="C10" s="380" t="s">
        <v>30</v>
      </c>
      <c r="D10" s="380"/>
      <c r="E10" s="380"/>
      <c r="F10" s="106"/>
      <c r="G10" s="106"/>
      <c r="H10" s="106"/>
      <c r="I10" s="106"/>
      <c r="J10" s="106"/>
      <c r="K10" s="106"/>
      <c r="L10" s="113"/>
    </row>
    <row r="11" spans="1:27" ht="16.5" customHeight="1" x14ac:dyDescent="0.15">
      <c r="A11" s="375"/>
      <c r="B11" s="376"/>
      <c r="C11" s="381" t="s">
        <v>96</v>
      </c>
      <c r="D11" s="376" t="s">
        <v>20</v>
      </c>
      <c r="E11" s="376"/>
      <c r="F11" s="376"/>
      <c r="G11" s="376"/>
      <c r="H11" s="376"/>
      <c r="I11" s="376"/>
      <c r="J11" s="376"/>
      <c r="K11" s="376"/>
      <c r="L11" s="473"/>
    </row>
    <row r="12" spans="1:27" x14ac:dyDescent="0.15">
      <c r="A12" s="375"/>
      <c r="B12" s="376"/>
      <c r="C12" s="381"/>
      <c r="D12" s="376"/>
      <c r="E12" s="376"/>
      <c r="F12" s="82"/>
      <c r="G12" s="82"/>
      <c r="H12" s="82"/>
      <c r="I12" s="82"/>
      <c r="J12" s="82"/>
      <c r="K12" s="82"/>
      <c r="L12" s="473"/>
    </row>
    <row r="13" spans="1:27" x14ac:dyDescent="0.15">
      <c r="A13" s="375"/>
      <c r="B13" s="376"/>
      <c r="C13" s="381"/>
      <c r="D13" s="376" t="s">
        <v>61</v>
      </c>
      <c r="E13" s="376"/>
      <c r="F13" s="376"/>
      <c r="G13" s="376"/>
      <c r="H13" s="376"/>
      <c r="I13" s="376"/>
      <c r="J13" s="376"/>
      <c r="K13" s="376"/>
      <c r="L13" s="473"/>
    </row>
    <row r="14" spans="1:27" x14ac:dyDescent="0.15">
      <c r="A14" s="375"/>
      <c r="B14" s="376"/>
      <c r="C14" s="381"/>
      <c r="D14" s="376"/>
      <c r="E14" s="376"/>
      <c r="F14" s="82"/>
      <c r="G14" s="82"/>
      <c r="H14" s="82"/>
      <c r="I14" s="82"/>
      <c r="J14" s="82"/>
      <c r="K14" s="82"/>
      <c r="L14" s="473"/>
    </row>
    <row r="15" spans="1:27" ht="36" customHeight="1" x14ac:dyDescent="0.15">
      <c r="A15" s="375"/>
      <c r="B15" s="376"/>
      <c r="C15" s="381"/>
      <c r="D15" s="381" t="s">
        <v>62</v>
      </c>
      <c r="E15" s="376"/>
      <c r="F15" s="376"/>
      <c r="G15" s="376"/>
      <c r="H15" s="376"/>
      <c r="I15" s="376"/>
      <c r="J15" s="376"/>
      <c r="K15" s="376"/>
      <c r="L15" s="473"/>
    </row>
    <row r="16" spans="1:27" x14ac:dyDescent="0.15">
      <c r="A16" s="375"/>
      <c r="B16" s="376"/>
      <c r="C16" s="381"/>
      <c r="D16" s="381"/>
      <c r="E16" s="376"/>
      <c r="F16" s="82"/>
      <c r="G16" s="82"/>
      <c r="H16" s="82"/>
      <c r="I16" s="82"/>
      <c r="J16" s="82"/>
      <c r="K16" s="82"/>
      <c r="L16" s="473"/>
    </row>
    <row r="17" spans="1:12" x14ac:dyDescent="0.15">
      <c r="A17" s="375"/>
      <c r="B17" s="376"/>
      <c r="C17" s="380" t="s">
        <v>101</v>
      </c>
      <c r="D17" s="380"/>
      <c r="E17" s="380"/>
      <c r="F17" s="106"/>
      <c r="G17" s="106"/>
      <c r="H17" s="106"/>
      <c r="I17" s="106"/>
      <c r="J17" s="106"/>
      <c r="K17" s="106"/>
      <c r="L17" s="113"/>
    </row>
    <row r="18" spans="1:12" ht="24" customHeight="1" x14ac:dyDescent="0.15">
      <c r="A18" s="375"/>
      <c r="B18" s="376"/>
      <c r="C18" s="381" t="s">
        <v>57</v>
      </c>
      <c r="D18" s="381" t="s">
        <v>63</v>
      </c>
      <c r="E18" s="376"/>
      <c r="F18" s="376"/>
      <c r="G18" s="376"/>
      <c r="H18" s="376"/>
      <c r="I18" s="376"/>
      <c r="J18" s="376"/>
      <c r="K18" s="376"/>
      <c r="L18" s="473"/>
    </row>
    <row r="19" spans="1:12" x14ac:dyDescent="0.15">
      <c r="A19" s="375"/>
      <c r="B19" s="376"/>
      <c r="C19" s="381"/>
      <c r="D19" s="381"/>
      <c r="E19" s="376"/>
      <c r="F19" s="82"/>
      <c r="G19" s="82"/>
      <c r="H19" s="82"/>
      <c r="I19" s="82"/>
      <c r="J19" s="82"/>
      <c r="K19" s="82"/>
      <c r="L19" s="473"/>
    </row>
    <row r="20" spans="1:12" ht="24" customHeight="1" x14ac:dyDescent="0.15">
      <c r="A20" s="375"/>
      <c r="B20" s="376"/>
      <c r="C20" s="381"/>
      <c r="D20" s="381" t="s">
        <v>64</v>
      </c>
      <c r="E20" s="376"/>
      <c r="F20" s="376"/>
      <c r="G20" s="376"/>
      <c r="H20" s="376"/>
      <c r="I20" s="376"/>
      <c r="J20" s="376"/>
      <c r="K20" s="376"/>
      <c r="L20" s="473"/>
    </row>
    <row r="21" spans="1:12" x14ac:dyDescent="0.15">
      <c r="A21" s="375"/>
      <c r="B21" s="376"/>
      <c r="C21" s="381"/>
      <c r="D21" s="381"/>
      <c r="E21" s="376"/>
      <c r="F21" s="82"/>
      <c r="G21" s="82"/>
      <c r="H21" s="82"/>
      <c r="I21" s="82"/>
      <c r="J21" s="82"/>
      <c r="K21" s="82"/>
      <c r="L21" s="473"/>
    </row>
    <row r="22" spans="1:12" ht="24" customHeight="1" x14ac:dyDescent="0.15">
      <c r="A22" s="375"/>
      <c r="B22" s="376"/>
      <c r="C22" s="381"/>
      <c r="D22" s="381" t="s">
        <v>65</v>
      </c>
      <c r="E22" s="376"/>
      <c r="F22" s="376"/>
      <c r="G22" s="376"/>
      <c r="H22" s="376"/>
      <c r="I22" s="376"/>
      <c r="J22" s="376"/>
      <c r="K22" s="376"/>
      <c r="L22" s="473"/>
    </row>
    <row r="23" spans="1:12" x14ac:dyDescent="0.15">
      <c r="A23" s="375"/>
      <c r="B23" s="376"/>
      <c r="C23" s="381"/>
      <c r="D23" s="381"/>
      <c r="E23" s="376"/>
      <c r="F23" s="82"/>
      <c r="G23" s="82"/>
      <c r="H23" s="82"/>
      <c r="I23" s="82"/>
      <c r="J23" s="82"/>
      <c r="K23" s="82"/>
      <c r="L23" s="473"/>
    </row>
    <row r="24" spans="1:12" x14ac:dyDescent="0.15">
      <c r="A24" s="375"/>
      <c r="B24" s="376"/>
      <c r="C24" s="488" t="s">
        <v>66</v>
      </c>
      <c r="D24" s="488"/>
      <c r="E24" s="488"/>
      <c r="F24" s="109"/>
      <c r="G24" s="109"/>
      <c r="H24" s="109"/>
      <c r="I24" s="109"/>
      <c r="J24" s="109"/>
      <c r="K24" s="109"/>
      <c r="L24" s="114"/>
    </row>
    <row r="25" spans="1:12" x14ac:dyDescent="0.15">
      <c r="A25" s="375"/>
      <c r="B25" s="372" t="s">
        <v>31</v>
      </c>
      <c r="C25" s="372"/>
      <c r="D25" s="372"/>
      <c r="E25" s="372"/>
      <c r="F25" s="105"/>
      <c r="G25" s="105"/>
      <c r="H25" s="105"/>
      <c r="I25" s="105"/>
      <c r="J25" s="105"/>
      <c r="K25" s="105"/>
      <c r="L25" s="115"/>
    </row>
    <row r="26" spans="1:12" x14ac:dyDescent="0.15">
      <c r="A26" s="375"/>
      <c r="B26" s="381">
        <v>2</v>
      </c>
      <c r="C26" s="381" t="s">
        <v>42</v>
      </c>
      <c r="D26" s="376" t="s">
        <v>18</v>
      </c>
      <c r="E26" s="376"/>
      <c r="F26" s="376"/>
      <c r="G26" s="376"/>
      <c r="H26" s="376"/>
      <c r="I26" s="376"/>
      <c r="J26" s="376"/>
      <c r="K26" s="376"/>
      <c r="L26" s="484"/>
    </row>
    <row r="27" spans="1:12" x14ac:dyDescent="0.15">
      <c r="A27" s="375"/>
      <c r="B27" s="376"/>
      <c r="C27" s="381"/>
      <c r="D27" s="376"/>
      <c r="E27" s="376"/>
      <c r="F27" s="82"/>
      <c r="G27" s="82"/>
      <c r="H27" s="82"/>
      <c r="I27" s="82"/>
      <c r="J27" s="82"/>
      <c r="K27" s="82"/>
      <c r="L27" s="482"/>
    </row>
    <row r="28" spans="1:12" x14ac:dyDescent="0.15">
      <c r="A28" s="375"/>
      <c r="B28" s="376"/>
      <c r="C28" s="381"/>
      <c r="D28" s="376" t="s">
        <v>19</v>
      </c>
      <c r="E28" s="376"/>
      <c r="F28" s="382"/>
      <c r="G28" s="382"/>
      <c r="H28" s="382"/>
      <c r="I28" s="382"/>
      <c r="J28" s="382"/>
      <c r="K28" s="382"/>
      <c r="L28" s="482"/>
    </row>
    <row r="29" spans="1:12" x14ac:dyDescent="0.15">
      <c r="A29" s="375"/>
      <c r="B29" s="376"/>
      <c r="C29" s="381"/>
      <c r="D29" s="376"/>
      <c r="E29" s="376"/>
      <c r="F29" s="6"/>
      <c r="G29" s="6"/>
      <c r="H29" s="6"/>
      <c r="I29" s="6"/>
      <c r="J29" s="6"/>
      <c r="K29" s="6"/>
      <c r="L29" s="482"/>
    </row>
    <row r="30" spans="1:12" x14ac:dyDescent="0.15">
      <c r="A30" s="375"/>
      <c r="B30" s="376"/>
      <c r="C30" s="380" t="s">
        <v>30</v>
      </c>
      <c r="D30" s="380"/>
      <c r="E30" s="380"/>
      <c r="F30" s="106"/>
      <c r="G30" s="106"/>
      <c r="H30" s="106"/>
      <c r="I30" s="106"/>
      <c r="J30" s="106"/>
      <c r="K30" s="106"/>
      <c r="L30" s="108"/>
    </row>
    <row r="31" spans="1:12" ht="16.5" customHeight="1" x14ac:dyDescent="0.15">
      <c r="A31" s="375"/>
      <c r="B31" s="376"/>
      <c r="C31" s="381" t="s">
        <v>96</v>
      </c>
      <c r="D31" s="376" t="s">
        <v>20</v>
      </c>
      <c r="E31" s="376"/>
      <c r="F31" s="376"/>
      <c r="G31" s="376"/>
      <c r="H31" s="376"/>
      <c r="I31" s="376"/>
      <c r="J31" s="376"/>
      <c r="K31" s="376"/>
      <c r="L31" s="481"/>
    </row>
    <row r="32" spans="1:12" x14ac:dyDescent="0.15">
      <c r="A32" s="375"/>
      <c r="B32" s="376"/>
      <c r="C32" s="381"/>
      <c r="D32" s="376"/>
      <c r="E32" s="376"/>
      <c r="F32" s="82"/>
      <c r="G32" s="82"/>
      <c r="H32" s="82"/>
      <c r="I32" s="82"/>
      <c r="J32" s="82"/>
      <c r="K32" s="82"/>
      <c r="L32" s="481"/>
    </row>
    <row r="33" spans="1:12" x14ac:dyDescent="0.15">
      <c r="A33" s="375"/>
      <c r="B33" s="376"/>
      <c r="C33" s="381"/>
      <c r="D33" s="376" t="s">
        <v>19</v>
      </c>
      <c r="E33" s="376"/>
      <c r="F33" s="376"/>
      <c r="G33" s="376"/>
      <c r="H33" s="376"/>
      <c r="I33" s="376"/>
      <c r="J33" s="376"/>
      <c r="K33" s="376"/>
      <c r="L33" s="482"/>
    </row>
    <row r="34" spans="1:12" x14ac:dyDescent="0.15">
      <c r="A34" s="375"/>
      <c r="B34" s="376"/>
      <c r="C34" s="381"/>
      <c r="D34" s="376"/>
      <c r="E34" s="376"/>
      <c r="F34" s="82"/>
      <c r="G34" s="82"/>
      <c r="H34" s="82"/>
      <c r="I34" s="82"/>
      <c r="J34" s="82"/>
      <c r="K34" s="82"/>
      <c r="L34" s="482"/>
    </row>
    <row r="35" spans="1:12" ht="36" customHeight="1" x14ac:dyDescent="0.15">
      <c r="A35" s="375"/>
      <c r="B35" s="376"/>
      <c r="C35" s="381"/>
      <c r="D35" s="381" t="s">
        <v>62</v>
      </c>
      <c r="E35" s="376"/>
      <c r="F35" s="376"/>
      <c r="G35" s="376"/>
      <c r="H35" s="376"/>
      <c r="I35" s="376"/>
      <c r="J35" s="376"/>
      <c r="K35" s="376"/>
      <c r="L35" s="473"/>
    </row>
    <row r="36" spans="1:12" x14ac:dyDescent="0.15">
      <c r="A36" s="375"/>
      <c r="B36" s="376"/>
      <c r="C36" s="381"/>
      <c r="D36" s="381"/>
      <c r="E36" s="376"/>
      <c r="F36" s="82"/>
      <c r="G36" s="82"/>
      <c r="H36" s="82"/>
      <c r="I36" s="82"/>
      <c r="J36" s="82"/>
      <c r="K36" s="82"/>
      <c r="L36" s="473"/>
    </row>
    <row r="37" spans="1:12" x14ac:dyDescent="0.15">
      <c r="A37" s="375"/>
      <c r="B37" s="376"/>
      <c r="C37" s="380" t="s">
        <v>101</v>
      </c>
      <c r="D37" s="380"/>
      <c r="E37" s="380"/>
      <c r="F37" s="106"/>
      <c r="G37" s="106"/>
      <c r="H37" s="106"/>
      <c r="I37" s="106"/>
      <c r="J37" s="106"/>
      <c r="K37" s="106"/>
      <c r="L37" s="108"/>
    </row>
    <row r="38" spans="1:12" ht="24" customHeight="1" x14ac:dyDescent="0.15">
      <c r="A38" s="375"/>
      <c r="B38" s="376"/>
      <c r="C38" s="381" t="s">
        <v>57</v>
      </c>
      <c r="D38" s="381" t="s">
        <v>63</v>
      </c>
      <c r="E38" s="376"/>
      <c r="F38" s="376"/>
      <c r="G38" s="376"/>
      <c r="H38" s="376"/>
      <c r="I38" s="376"/>
      <c r="J38" s="376"/>
      <c r="K38" s="376"/>
      <c r="L38" s="473"/>
    </row>
    <row r="39" spans="1:12" x14ac:dyDescent="0.15">
      <c r="A39" s="375"/>
      <c r="B39" s="376"/>
      <c r="C39" s="381"/>
      <c r="D39" s="381"/>
      <c r="E39" s="376"/>
      <c r="F39" s="82"/>
      <c r="G39" s="82"/>
      <c r="H39" s="82"/>
      <c r="I39" s="82"/>
      <c r="J39" s="82"/>
      <c r="K39" s="82"/>
      <c r="L39" s="473"/>
    </row>
    <row r="40" spans="1:12" ht="24" customHeight="1" x14ac:dyDescent="0.15">
      <c r="A40" s="375"/>
      <c r="B40" s="376"/>
      <c r="C40" s="381"/>
      <c r="D40" s="381" t="s">
        <v>64</v>
      </c>
      <c r="E40" s="376"/>
      <c r="F40" s="376"/>
      <c r="G40" s="376"/>
      <c r="H40" s="376"/>
      <c r="I40" s="376"/>
      <c r="J40" s="376"/>
      <c r="K40" s="376"/>
      <c r="L40" s="473"/>
    </row>
    <row r="41" spans="1:12" x14ac:dyDescent="0.15">
      <c r="A41" s="375"/>
      <c r="B41" s="376"/>
      <c r="C41" s="381"/>
      <c r="D41" s="381"/>
      <c r="E41" s="376"/>
      <c r="F41" s="82"/>
      <c r="G41" s="82"/>
      <c r="H41" s="82"/>
      <c r="I41" s="82"/>
      <c r="J41" s="82"/>
      <c r="K41" s="82"/>
      <c r="L41" s="473"/>
    </row>
    <row r="42" spans="1:12" ht="24" customHeight="1" x14ac:dyDescent="0.15">
      <c r="A42" s="375"/>
      <c r="B42" s="376"/>
      <c r="C42" s="381"/>
      <c r="D42" s="381" t="s">
        <v>65</v>
      </c>
      <c r="E42" s="376"/>
      <c r="F42" s="376"/>
      <c r="G42" s="376"/>
      <c r="H42" s="376"/>
      <c r="I42" s="376"/>
      <c r="J42" s="376"/>
      <c r="K42" s="376"/>
      <c r="L42" s="473"/>
    </row>
    <row r="43" spans="1:12" x14ac:dyDescent="0.15">
      <c r="A43" s="375"/>
      <c r="B43" s="376"/>
      <c r="C43" s="381"/>
      <c r="D43" s="381"/>
      <c r="E43" s="376"/>
      <c r="F43" s="82"/>
      <c r="G43" s="82"/>
      <c r="H43" s="82"/>
      <c r="I43" s="82"/>
      <c r="J43" s="82"/>
      <c r="K43" s="82"/>
      <c r="L43" s="473"/>
    </row>
    <row r="44" spans="1:12" x14ac:dyDescent="0.15">
      <c r="A44" s="375"/>
      <c r="B44" s="376"/>
      <c r="C44" s="483" t="s">
        <v>66</v>
      </c>
      <c r="D44" s="483"/>
      <c r="E44" s="483"/>
      <c r="F44" s="106"/>
      <c r="G44" s="106"/>
      <c r="H44" s="106"/>
      <c r="I44" s="106"/>
      <c r="J44" s="106"/>
      <c r="K44" s="106"/>
      <c r="L44" s="113"/>
    </row>
    <row r="45" spans="1:12" x14ac:dyDescent="0.15">
      <c r="A45" s="375"/>
      <c r="B45" s="372" t="s">
        <v>31</v>
      </c>
      <c r="C45" s="372"/>
      <c r="D45" s="372"/>
      <c r="E45" s="372"/>
      <c r="F45" s="105"/>
      <c r="G45" s="105"/>
      <c r="H45" s="105"/>
      <c r="I45" s="105"/>
      <c r="J45" s="105"/>
      <c r="K45" s="105"/>
      <c r="L45" s="115"/>
    </row>
    <row r="46" spans="1:12" ht="16.5" customHeight="1" x14ac:dyDescent="0.15">
      <c r="A46" s="485">
        <v>2</v>
      </c>
      <c r="B46" s="376">
        <v>1</v>
      </c>
      <c r="C46" s="381" t="s">
        <v>42</v>
      </c>
      <c r="D46" s="376" t="s">
        <v>18</v>
      </c>
      <c r="E46" s="376"/>
      <c r="F46" s="376"/>
      <c r="G46" s="376"/>
      <c r="H46" s="376"/>
      <c r="I46" s="376"/>
      <c r="J46" s="376"/>
      <c r="K46" s="376"/>
      <c r="L46" s="473"/>
    </row>
    <row r="47" spans="1:12" x14ac:dyDescent="0.15">
      <c r="A47" s="375"/>
      <c r="B47" s="376"/>
      <c r="C47" s="381"/>
      <c r="D47" s="376"/>
      <c r="E47" s="376"/>
      <c r="F47" s="82"/>
      <c r="G47" s="82"/>
      <c r="H47" s="82"/>
      <c r="I47" s="82"/>
      <c r="J47" s="82"/>
      <c r="K47" s="82"/>
      <c r="L47" s="473"/>
    </row>
    <row r="48" spans="1:12" x14ac:dyDescent="0.15">
      <c r="A48" s="375"/>
      <c r="B48" s="376"/>
      <c r="C48" s="381"/>
      <c r="D48" s="376" t="s">
        <v>19</v>
      </c>
      <c r="E48" s="376"/>
      <c r="F48" s="382"/>
      <c r="G48" s="382"/>
      <c r="H48" s="382"/>
      <c r="I48" s="382"/>
      <c r="J48" s="382"/>
      <c r="K48" s="382"/>
      <c r="L48" s="473"/>
    </row>
    <row r="49" spans="1:12" x14ac:dyDescent="0.15">
      <c r="A49" s="375"/>
      <c r="B49" s="376"/>
      <c r="C49" s="381"/>
      <c r="D49" s="376"/>
      <c r="E49" s="376"/>
      <c r="F49" s="6"/>
      <c r="G49" s="6"/>
      <c r="H49" s="6"/>
      <c r="I49" s="6"/>
      <c r="J49" s="6"/>
      <c r="K49" s="6"/>
      <c r="L49" s="473"/>
    </row>
    <row r="50" spans="1:12" x14ac:dyDescent="0.15">
      <c r="A50" s="375"/>
      <c r="B50" s="376"/>
      <c r="C50" s="380" t="s">
        <v>30</v>
      </c>
      <c r="D50" s="380"/>
      <c r="E50" s="380"/>
      <c r="F50" s="106"/>
      <c r="G50" s="106"/>
      <c r="H50" s="106"/>
      <c r="I50" s="106"/>
      <c r="J50" s="106"/>
      <c r="K50" s="106"/>
      <c r="L50" s="113"/>
    </row>
    <row r="51" spans="1:12" ht="16.5" customHeight="1" x14ac:dyDescent="0.15">
      <c r="A51" s="375"/>
      <c r="B51" s="376"/>
      <c r="C51" s="381" t="s">
        <v>96</v>
      </c>
      <c r="D51" s="376" t="s">
        <v>20</v>
      </c>
      <c r="E51" s="376"/>
      <c r="F51" s="376"/>
      <c r="G51" s="376"/>
      <c r="H51" s="376"/>
      <c r="I51" s="376"/>
      <c r="J51" s="376"/>
      <c r="K51" s="376"/>
      <c r="L51" s="473"/>
    </row>
    <row r="52" spans="1:12" x14ac:dyDescent="0.15">
      <c r="A52" s="375"/>
      <c r="B52" s="376"/>
      <c r="C52" s="381"/>
      <c r="D52" s="376"/>
      <c r="E52" s="376"/>
      <c r="F52" s="82"/>
      <c r="G52" s="82"/>
      <c r="H52" s="82"/>
      <c r="I52" s="82"/>
      <c r="J52" s="82"/>
      <c r="K52" s="82"/>
      <c r="L52" s="473"/>
    </row>
    <row r="53" spans="1:12" x14ac:dyDescent="0.15">
      <c r="A53" s="375"/>
      <c r="B53" s="376"/>
      <c r="C53" s="381"/>
      <c r="D53" s="376" t="s">
        <v>19</v>
      </c>
      <c r="E53" s="376"/>
      <c r="F53" s="376"/>
      <c r="G53" s="376"/>
      <c r="H53" s="376"/>
      <c r="I53" s="376"/>
      <c r="J53" s="376"/>
      <c r="K53" s="376"/>
      <c r="L53" s="473"/>
    </row>
    <row r="54" spans="1:12" x14ac:dyDescent="0.15">
      <c r="A54" s="375"/>
      <c r="B54" s="376"/>
      <c r="C54" s="381"/>
      <c r="D54" s="376"/>
      <c r="E54" s="376"/>
      <c r="F54" s="82"/>
      <c r="G54" s="82"/>
      <c r="H54" s="82"/>
      <c r="I54" s="82"/>
      <c r="J54" s="82"/>
      <c r="K54" s="82"/>
      <c r="L54" s="473"/>
    </row>
    <row r="55" spans="1:12" ht="36" customHeight="1" x14ac:dyDescent="0.15">
      <c r="A55" s="375"/>
      <c r="B55" s="376"/>
      <c r="C55" s="381"/>
      <c r="D55" s="381" t="s">
        <v>62</v>
      </c>
      <c r="E55" s="376"/>
      <c r="F55" s="376"/>
      <c r="G55" s="376"/>
      <c r="H55" s="376"/>
      <c r="I55" s="376"/>
      <c r="J55" s="376"/>
      <c r="K55" s="376"/>
      <c r="L55" s="473"/>
    </row>
    <row r="56" spans="1:12" x14ac:dyDescent="0.15">
      <c r="A56" s="375"/>
      <c r="B56" s="376"/>
      <c r="C56" s="381"/>
      <c r="D56" s="381"/>
      <c r="E56" s="376"/>
      <c r="F56" s="82"/>
      <c r="G56" s="82"/>
      <c r="H56" s="82"/>
      <c r="I56" s="82"/>
      <c r="J56" s="82"/>
      <c r="K56" s="82"/>
      <c r="L56" s="473"/>
    </row>
    <row r="57" spans="1:12" x14ac:dyDescent="0.15">
      <c r="A57" s="375"/>
      <c r="B57" s="376"/>
      <c r="C57" s="380" t="s">
        <v>101</v>
      </c>
      <c r="D57" s="380"/>
      <c r="E57" s="380"/>
      <c r="F57" s="106"/>
      <c r="G57" s="106"/>
      <c r="H57" s="106"/>
      <c r="I57" s="106"/>
      <c r="J57" s="106"/>
      <c r="K57" s="106"/>
      <c r="L57" s="113"/>
    </row>
    <row r="58" spans="1:12" ht="24" customHeight="1" x14ac:dyDescent="0.15">
      <c r="A58" s="375"/>
      <c r="B58" s="376"/>
      <c r="C58" s="381" t="s">
        <v>57</v>
      </c>
      <c r="D58" s="381" t="s">
        <v>63</v>
      </c>
      <c r="E58" s="376"/>
      <c r="F58" s="376"/>
      <c r="G58" s="376"/>
      <c r="H58" s="376"/>
      <c r="I58" s="376"/>
      <c r="J58" s="376"/>
      <c r="K58" s="376"/>
      <c r="L58" s="473"/>
    </row>
    <row r="59" spans="1:12" x14ac:dyDescent="0.15">
      <c r="A59" s="375"/>
      <c r="B59" s="376"/>
      <c r="C59" s="381"/>
      <c r="D59" s="381"/>
      <c r="E59" s="376"/>
      <c r="F59" s="82"/>
      <c r="G59" s="82"/>
      <c r="H59" s="82"/>
      <c r="I59" s="82"/>
      <c r="J59" s="82"/>
      <c r="K59" s="82"/>
      <c r="L59" s="473"/>
    </row>
    <row r="60" spans="1:12" ht="24" customHeight="1" x14ac:dyDescent="0.15">
      <c r="A60" s="375"/>
      <c r="B60" s="376"/>
      <c r="C60" s="381"/>
      <c r="D60" s="381" t="s">
        <v>64</v>
      </c>
      <c r="E60" s="376"/>
      <c r="F60" s="376"/>
      <c r="G60" s="376"/>
      <c r="H60" s="376"/>
      <c r="I60" s="376"/>
      <c r="J60" s="376"/>
      <c r="K60" s="376"/>
      <c r="L60" s="473"/>
    </row>
    <row r="61" spans="1:12" x14ac:dyDescent="0.15">
      <c r="A61" s="375"/>
      <c r="B61" s="376"/>
      <c r="C61" s="381"/>
      <c r="D61" s="381"/>
      <c r="E61" s="376"/>
      <c r="F61" s="82"/>
      <c r="G61" s="82"/>
      <c r="H61" s="82"/>
      <c r="I61" s="82"/>
      <c r="J61" s="82"/>
      <c r="K61" s="82"/>
      <c r="L61" s="473"/>
    </row>
    <row r="62" spans="1:12" ht="24" customHeight="1" x14ac:dyDescent="0.15">
      <c r="A62" s="375"/>
      <c r="B62" s="376"/>
      <c r="C62" s="381"/>
      <c r="D62" s="381" t="s">
        <v>65</v>
      </c>
      <c r="E62" s="376"/>
      <c r="F62" s="376"/>
      <c r="G62" s="376"/>
      <c r="H62" s="376"/>
      <c r="I62" s="376"/>
      <c r="J62" s="376"/>
      <c r="K62" s="376"/>
      <c r="L62" s="473"/>
    </row>
    <row r="63" spans="1:12" x14ac:dyDescent="0.15">
      <c r="A63" s="375"/>
      <c r="B63" s="376"/>
      <c r="C63" s="381"/>
      <c r="D63" s="381"/>
      <c r="E63" s="376"/>
      <c r="F63" s="82"/>
      <c r="G63" s="82"/>
      <c r="H63" s="82"/>
      <c r="I63" s="82"/>
      <c r="J63" s="82"/>
      <c r="K63" s="82"/>
      <c r="L63" s="473"/>
    </row>
    <row r="64" spans="1:12" x14ac:dyDescent="0.15">
      <c r="A64" s="375"/>
      <c r="B64" s="376"/>
      <c r="C64" s="483" t="s">
        <v>66</v>
      </c>
      <c r="D64" s="483"/>
      <c r="E64" s="483"/>
      <c r="F64" s="106"/>
      <c r="G64" s="106"/>
      <c r="H64" s="106"/>
      <c r="I64" s="106"/>
      <c r="J64" s="106"/>
      <c r="K64" s="106"/>
      <c r="L64" s="113"/>
    </row>
    <row r="65" spans="1:12" x14ac:dyDescent="0.15">
      <c r="A65" s="375"/>
      <c r="B65" s="372" t="s">
        <v>31</v>
      </c>
      <c r="C65" s="372"/>
      <c r="D65" s="372"/>
      <c r="E65" s="372"/>
      <c r="F65" s="105"/>
      <c r="G65" s="105"/>
      <c r="H65" s="105"/>
      <c r="I65" s="105"/>
      <c r="J65" s="105"/>
      <c r="K65" s="105"/>
      <c r="L65" s="115"/>
    </row>
    <row r="66" spans="1:12" ht="16.5" customHeight="1" x14ac:dyDescent="0.15">
      <c r="A66" s="375"/>
      <c r="B66" s="376">
        <v>2</v>
      </c>
      <c r="C66" s="381" t="s">
        <v>42</v>
      </c>
      <c r="D66" s="376" t="s">
        <v>18</v>
      </c>
      <c r="E66" s="376"/>
      <c r="F66" s="376"/>
      <c r="G66" s="376"/>
      <c r="H66" s="376"/>
      <c r="I66" s="376"/>
      <c r="J66" s="376"/>
      <c r="K66" s="376"/>
      <c r="L66" s="484"/>
    </row>
    <row r="67" spans="1:12" x14ac:dyDescent="0.15">
      <c r="A67" s="375"/>
      <c r="B67" s="376"/>
      <c r="C67" s="376"/>
      <c r="D67" s="376"/>
      <c r="E67" s="376"/>
      <c r="F67" s="82"/>
      <c r="G67" s="82"/>
      <c r="H67" s="82"/>
      <c r="I67" s="82"/>
      <c r="J67" s="82"/>
      <c r="K67" s="82"/>
      <c r="L67" s="482"/>
    </row>
    <row r="68" spans="1:12" x14ac:dyDescent="0.15">
      <c r="A68" s="375"/>
      <c r="B68" s="376"/>
      <c r="C68" s="376"/>
      <c r="D68" s="376" t="s">
        <v>19</v>
      </c>
      <c r="E68" s="376"/>
      <c r="F68" s="382"/>
      <c r="G68" s="382"/>
      <c r="H68" s="382"/>
      <c r="I68" s="382"/>
      <c r="J68" s="382"/>
      <c r="K68" s="382"/>
      <c r="L68" s="482"/>
    </row>
    <row r="69" spans="1:12" x14ac:dyDescent="0.15">
      <c r="A69" s="375"/>
      <c r="B69" s="376"/>
      <c r="C69" s="376"/>
      <c r="D69" s="376"/>
      <c r="E69" s="376"/>
      <c r="F69" s="6"/>
      <c r="G69" s="6"/>
      <c r="H69" s="6"/>
      <c r="I69" s="6"/>
      <c r="J69" s="6"/>
      <c r="K69" s="6"/>
      <c r="L69" s="482"/>
    </row>
    <row r="70" spans="1:12" x14ac:dyDescent="0.15">
      <c r="A70" s="375"/>
      <c r="B70" s="376"/>
      <c r="C70" s="380" t="s">
        <v>30</v>
      </c>
      <c r="D70" s="380"/>
      <c r="E70" s="380"/>
      <c r="F70" s="106"/>
      <c r="G70" s="106"/>
      <c r="H70" s="106"/>
      <c r="I70" s="106"/>
      <c r="J70" s="106"/>
      <c r="K70" s="106"/>
      <c r="L70" s="108"/>
    </row>
    <row r="71" spans="1:12" ht="16.5" customHeight="1" x14ac:dyDescent="0.15">
      <c r="A71" s="375"/>
      <c r="B71" s="376"/>
      <c r="C71" s="381" t="s">
        <v>109</v>
      </c>
      <c r="D71" s="376" t="s">
        <v>20</v>
      </c>
      <c r="E71" s="376"/>
      <c r="F71" s="376"/>
      <c r="G71" s="376"/>
      <c r="H71" s="376"/>
      <c r="I71" s="376"/>
      <c r="J71" s="376"/>
      <c r="K71" s="376"/>
      <c r="L71" s="481"/>
    </row>
    <row r="72" spans="1:12" x14ac:dyDescent="0.15">
      <c r="A72" s="375"/>
      <c r="B72" s="376"/>
      <c r="C72" s="381"/>
      <c r="D72" s="376"/>
      <c r="E72" s="376"/>
      <c r="F72" s="82"/>
      <c r="G72" s="82"/>
      <c r="H72" s="82"/>
      <c r="I72" s="82"/>
      <c r="J72" s="82"/>
      <c r="K72" s="82"/>
      <c r="L72" s="481"/>
    </row>
    <row r="73" spans="1:12" x14ac:dyDescent="0.15">
      <c r="A73" s="375"/>
      <c r="B73" s="376"/>
      <c r="C73" s="381"/>
      <c r="D73" s="376" t="s">
        <v>19</v>
      </c>
      <c r="E73" s="376"/>
      <c r="F73" s="376"/>
      <c r="G73" s="376"/>
      <c r="H73" s="376"/>
      <c r="I73" s="376"/>
      <c r="J73" s="376"/>
      <c r="K73" s="376"/>
      <c r="L73" s="482"/>
    </row>
    <row r="74" spans="1:12" x14ac:dyDescent="0.15">
      <c r="A74" s="375"/>
      <c r="B74" s="376"/>
      <c r="C74" s="381"/>
      <c r="D74" s="376"/>
      <c r="E74" s="376"/>
      <c r="F74" s="82"/>
      <c r="G74" s="82"/>
      <c r="H74" s="82"/>
      <c r="I74" s="82"/>
      <c r="J74" s="82"/>
      <c r="K74" s="82"/>
      <c r="L74" s="482"/>
    </row>
    <row r="75" spans="1:12" ht="36" customHeight="1" x14ac:dyDescent="0.15">
      <c r="A75" s="375"/>
      <c r="B75" s="376"/>
      <c r="C75" s="381"/>
      <c r="D75" s="381" t="s">
        <v>62</v>
      </c>
      <c r="E75" s="376"/>
      <c r="F75" s="376"/>
      <c r="G75" s="376"/>
      <c r="H75" s="376"/>
      <c r="I75" s="376"/>
      <c r="J75" s="376"/>
      <c r="K75" s="376"/>
      <c r="L75" s="473"/>
    </row>
    <row r="76" spans="1:12" x14ac:dyDescent="0.15">
      <c r="A76" s="375"/>
      <c r="B76" s="376"/>
      <c r="C76" s="381"/>
      <c r="D76" s="381"/>
      <c r="E76" s="376"/>
      <c r="F76" s="82"/>
      <c r="G76" s="82"/>
      <c r="H76" s="82"/>
      <c r="I76" s="82"/>
      <c r="J76" s="82"/>
      <c r="K76" s="82"/>
      <c r="L76" s="473"/>
    </row>
    <row r="77" spans="1:12" x14ac:dyDescent="0.15">
      <c r="A77" s="375"/>
      <c r="B77" s="376"/>
      <c r="C77" s="380" t="s">
        <v>101</v>
      </c>
      <c r="D77" s="380"/>
      <c r="E77" s="380"/>
      <c r="F77" s="106"/>
      <c r="G77" s="106"/>
      <c r="H77" s="106"/>
      <c r="I77" s="106"/>
      <c r="J77" s="106"/>
      <c r="K77" s="106"/>
      <c r="L77" s="108"/>
    </row>
    <row r="78" spans="1:12" ht="24" customHeight="1" x14ac:dyDescent="0.15">
      <c r="A78" s="375"/>
      <c r="B78" s="376"/>
      <c r="C78" s="381" t="s">
        <v>57</v>
      </c>
      <c r="D78" s="381" t="s">
        <v>63</v>
      </c>
      <c r="E78" s="376"/>
      <c r="F78" s="376"/>
      <c r="G78" s="376"/>
      <c r="H78" s="376"/>
      <c r="I78" s="376"/>
      <c r="J78" s="376"/>
      <c r="K78" s="376"/>
      <c r="L78" s="473"/>
    </row>
    <row r="79" spans="1:12" x14ac:dyDescent="0.15">
      <c r="A79" s="375"/>
      <c r="B79" s="376"/>
      <c r="C79" s="381"/>
      <c r="D79" s="381"/>
      <c r="E79" s="376"/>
      <c r="F79" s="82"/>
      <c r="G79" s="82"/>
      <c r="H79" s="82"/>
      <c r="I79" s="82"/>
      <c r="J79" s="82"/>
      <c r="K79" s="82"/>
      <c r="L79" s="473"/>
    </row>
    <row r="80" spans="1:12" ht="24" customHeight="1" x14ac:dyDescent="0.15">
      <c r="A80" s="375"/>
      <c r="B80" s="376"/>
      <c r="C80" s="381"/>
      <c r="D80" s="381" t="s">
        <v>64</v>
      </c>
      <c r="E80" s="376"/>
      <c r="F80" s="376"/>
      <c r="G80" s="376"/>
      <c r="H80" s="376"/>
      <c r="I80" s="376"/>
      <c r="J80" s="376"/>
      <c r="K80" s="376"/>
      <c r="L80" s="473"/>
    </row>
    <row r="81" spans="1:12" x14ac:dyDescent="0.15">
      <c r="A81" s="375"/>
      <c r="B81" s="376"/>
      <c r="C81" s="381"/>
      <c r="D81" s="381"/>
      <c r="E81" s="376"/>
      <c r="F81" s="82"/>
      <c r="G81" s="82"/>
      <c r="H81" s="82"/>
      <c r="I81" s="82"/>
      <c r="J81" s="82"/>
      <c r="K81" s="82"/>
      <c r="L81" s="473"/>
    </row>
    <row r="82" spans="1:12" ht="24" customHeight="1" x14ac:dyDescent="0.15">
      <c r="A82" s="375"/>
      <c r="B82" s="376"/>
      <c r="C82" s="381"/>
      <c r="D82" s="381" t="s">
        <v>65</v>
      </c>
      <c r="E82" s="376"/>
      <c r="F82" s="376"/>
      <c r="G82" s="376"/>
      <c r="H82" s="376"/>
      <c r="I82" s="376"/>
      <c r="J82" s="376"/>
      <c r="K82" s="376"/>
      <c r="L82" s="473"/>
    </row>
    <row r="83" spans="1:12" x14ac:dyDescent="0.15">
      <c r="A83" s="375"/>
      <c r="B83" s="376"/>
      <c r="C83" s="381"/>
      <c r="D83" s="381"/>
      <c r="E83" s="376"/>
      <c r="F83" s="82"/>
      <c r="G83" s="82"/>
      <c r="H83" s="82"/>
      <c r="I83" s="82"/>
      <c r="J83" s="82"/>
      <c r="K83" s="82"/>
      <c r="L83" s="473"/>
    </row>
    <row r="84" spans="1:12" x14ac:dyDescent="0.15">
      <c r="A84" s="375"/>
      <c r="B84" s="376"/>
      <c r="C84" s="483" t="s">
        <v>66</v>
      </c>
      <c r="D84" s="483"/>
      <c r="E84" s="483"/>
      <c r="F84" s="106"/>
      <c r="G84" s="106"/>
      <c r="H84" s="106"/>
      <c r="I84" s="106"/>
      <c r="J84" s="106"/>
      <c r="K84" s="106"/>
      <c r="L84" s="113"/>
    </row>
    <row r="85" spans="1:12" x14ac:dyDescent="0.15">
      <c r="A85" s="375"/>
      <c r="B85" s="372" t="s">
        <v>31</v>
      </c>
      <c r="C85" s="372"/>
      <c r="D85" s="372"/>
      <c r="E85" s="372"/>
      <c r="F85" s="105"/>
      <c r="G85" s="105"/>
      <c r="H85" s="105"/>
      <c r="I85" s="105"/>
      <c r="J85" s="105"/>
      <c r="K85" s="105"/>
      <c r="L85" s="115"/>
    </row>
    <row r="86" spans="1:12" ht="16.5" customHeight="1" x14ac:dyDescent="0.15">
      <c r="A86" s="485">
        <v>3</v>
      </c>
      <c r="B86" s="376">
        <v>1</v>
      </c>
      <c r="C86" s="381" t="s">
        <v>42</v>
      </c>
      <c r="D86" s="376" t="s">
        <v>18</v>
      </c>
      <c r="E86" s="376"/>
      <c r="F86" s="376"/>
      <c r="G86" s="376"/>
      <c r="H86" s="376"/>
      <c r="I86" s="376"/>
      <c r="J86" s="376"/>
      <c r="K86" s="376"/>
      <c r="L86" s="473"/>
    </row>
    <row r="87" spans="1:12" x14ac:dyDescent="0.15">
      <c r="A87" s="375"/>
      <c r="B87" s="376"/>
      <c r="C87" s="381"/>
      <c r="D87" s="376"/>
      <c r="E87" s="376"/>
      <c r="F87" s="82"/>
      <c r="G87" s="82"/>
      <c r="H87" s="82"/>
      <c r="I87" s="82"/>
      <c r="J87" s="82"/>
      <c r="K87" s="82"/>
      <c r="L87" s="473"/>
    </row>
    <row r="88" spans="1:12" x14ac:dyDescent="0.15">
      <c r="A88" s="375"/>
      <c r="B88" s="376"/>
      <c r="C88" s="381"/>
      <c r="D88" s="376" t="s">
        <v>19</v>
      </c>
      <c r="E88" s="376"/>
      <c r="F88" s="382"/>
      <c r="G88" s="382"/>
      <c r="H88" s="382"/>
      <c r="I88" s="382"/>
      <c r="J88" s="382"/>
      <c r="K88" s="382"/>
      <c r="L88" s="473"/>
    </row>
    <row r="89" spans="1:12" x14ac:dyDescent="0.15">
      <c r="A89" s="375"/>
      <c r="B89" s="376"/>
      <c r="C89" s="381"/>
      <c r="D89" s="376"/>
      <c r="E89" s="376"/>
      <c r="F89" s="6"/>
      <c r="G89" s="6"/>
      <c r="H89" s="6"/>
      <c r="I89" s="6"/>
      <c r="J89" s="6"/>
      <c r="K89" s="6"/>
      <c r="L89" s="473"/>
    </row>
    <row r="90" spans="1:12" x14ac:dyDescent="0.15">
      <c r="A90" s="375"/>
      <c r="B90" s="376"/>
      <c r="C90" s="380" t="s">
        <v>30</v>
      </c>
      <c r="D90" s="380"/>
      <c r="E90" s="380"/>
      <c r="F90" s="106"/>
      <c r="G90" s="106"/>
      <c r="H90" s="106"/>
      <c r="I90" s="106"/>
      <c r="J90" s="106"/>
      <c r="K90" s="106"/>
      <c r="L90" s="113"/>
    </row>
    <row r="91" spans="1:12" ht="16.5" customHeight="1" x14ac:dyDescent="0.15">
      <c r="A91" s="375"/>
      <c r="B91" s="376"/>
      <c r="C91" s="381" t="s">
        <v>96</v>
      </c>
      <c r="D91" s="376" t="s">
        <v>20</v>
      </c>
      <c r="E91" s="376"/>
      <c r="F91" s="376"/>
      <c r="G91" s="376"/>
      <c r="H91" s="376"/>
      <c r="I91" s="376"/>
      <c r="J91" s="376"/>
      <c r="K91" s="376"/>
      <c r="L91" s="473"/>
    </row>
    <row r="92" spans="1:12" x14ac:dyDescent="0.15">
      <c r="A92" s="375"/>
      <c r="B92" s="376"/>
      <c r="C92" s="381"/>
      <c r="D92" s="376"/>
      <c r="E92" s="376"/>
      <c r="F92" s="82"/>
      <c r="G92" s="82"/>
      <c r="H92" s="82"/>
      <c r="I92" s="82"/>
      <c r="J92" s="82"/>
      <c r="K92" s="82"/>
      <c r="L92" s="473"/>
    </row>
    <row r="93" spans="1:12" x14ac:dyDescent="0.15">
      <c r="A93" s="375"/>
      <c r="B93" s="376"/>
      <c r="C93" s="381"/>
      <c r="D93" s="376" t="s">
        <v>19</v>
      </c>
      <c r="E93" s="376"/>
      <c r="F93" s="376"/>
      <c r="G93" s="376"/>
      <c r="H93" s="376"/>
      <c r="I93" s="376"/>
      <c r="J93" s="376"/>
      <c r="K93" s="376"/>
      <c r="L93" s="473"/>
    </row>
    <row r="94" spans="1:12" x14ac:dyDescent="0.15">
      <c r="A94" s="375"/>
      <c r="B94" s="376"/>
      <c r="C94" s="381"/>
      <c r="D94" s="376"/>
      <c r="E94" s="376"/>
      <c r="F94" s="82"/>
      <c r="G94" s="82"/>
      <c r="H94" s="82"/>
      <c r="I94" s="82"/>
      <c r="J94" s="82"/>
      <c r="K94" s="82"/>
      <c r="L94" s="473"/>
    </row>
    <row r="95" spans="1:12" ht="36" customHeight="1" x14ac:dyDescent="0.15">
      <c r="A95" s="375"/>
      <c r="B95" s="376"/>
      <c r="C95" s="381"/>
      <c r="D95" s="381" t="s">
        <v>62</v>
      </c>
      <c r="E95" s="376"/>
      <c r="F95" s="376"/>
      <c r="G95" s="376"/>
      <c r="H95" s="376"/>
      <c r="I95" s="376"/>
      <c r="J95" s="376"/>
      <c r="K95" s="376"/>
      <c r="L95" s="473"/>
    </row>
    <row r="96" spans="1:12" x14ac:dyDescent="0.15">
      <c r="A96" s="375"/>
      <c r="B96" s="376"/>
      <c r="C96" s="381"/>
      <c r="D96" s="381"/>
      <c r="E96" s="376"/>
      <c r="F96" s="82"/>
      <c r="G96" s="82"/>
      <c r="H96" s="82"/>
      <c r="I96" s="82"/>
      <c r="J96" s="82"/>
      <c r="K96" s="82"/>
      <c r="L96" s="473"/>
    </row>
    <row r="97" spans="1:12" x14ac:dyDescent="0.15">
      <c r="A97" s="375"/>
      <c r="B97" s="376"/>
      <c r="C97" s="380" t="s">
        <v>101</v>
      </c>
      <c r="D97" s="380"/>
      <c r="E97" s="380"/>
      <c r="F97" s="106"/>
      <c r="G97" s="106"/>
      <c r="H97" s="106"/>
      <c r="I97" s="106"/>
      <c r="J97" s="106"/>
      <c r="K97" s="106"/>
      <c r="L97" s="113"/>
    </row>
    <row r="98" spans="1:12" ht="24" customHeight="1" x14ac:dyDescent="0.15">
      <c r="A98" s="375"/>
      <c r="B98" s="376"/>
      <c r="C98" s="381" t="s">
        <v>57</v>
      </c>
      <c r="D98" s="381" t="s">
        <v>63</v>
      </c>
      <c r="E98" s="376"/>
      <c r="F98" s="376"/>
      <c r="G98" s="376"/>
      <c r="H98" s="376"/>
      <c r="I98" s="376"/>
      <c r="J98" s="376"/>
      <c r="K98" s="376"/>
      <c r="L98" s="473"/>
    </row>
    <row r="99" spans="1:12" x14ac:dyDescent="0.15">
      <c r="A99" s="375"/>
      <c r="B99" s="376"/>
      <c r="C99" s="381"/>
      <c r="D99" s="381"/>
      <c r="E99" s="376"/>
      <c r="F99" s="82"/>
      <c r="G99" s="82"/>
      <c r="H99" s="82"/>
      <c r="I99" s="82"/>
      <c r="J99" s="82"/>
      <c r="K99" s="82"/>
      <c r="L99" s="473"/>
    </row>
    <row r="100" spans="1:12" ht="24" customHeight="1" x14ac:dyDescent="0.15">
      <c r="A100" s="375"/>
      <c r="B100" s="376"/>
      <c r="C100" s="381"/>
      <c r="D100" s="381" t="s">
        <v>64</v>
      </c>
      <c r="E100" s="376"/>
      <c r="F100" s="376"/>
      <c r="G100" s="376"/>
      <c r="H100" s="376"/>
      <c r="I100" s="376"/>
      <c r="J100" s="376"/>
      <c r="K100" s="376"/>
      <c r="L100" s="473"/>
    </row>
    <row r="101" spans="1:12" x14ac:dyDescent="0.15">
      <c r="A101" s="375"/>
      <c r="B101" s="376"/>
      <c r="C101" s="381"/>
      <c r="D101" s="381"/>
      <c r="E101" s="376"/>
      <c r="F101" s="82"/>
      <c r="G101" s="82"/>
      <c r="H101" s="82"/>
      <c r="I101" s="82"/>
      <c r="J101" s="82"/>
      <c r="K101" s="82"/>
      <c r="L101" s="473"/>
    </row>
    <row r="102" spans="1:12" ht="24" customHeight="1" x14ac:dyDescent="0.15">
      <c r="A102" s="375"/>
      <c r="B102" s="376"/>
      <c r="C102" s="381"/>
      <c r="D102" s="381" t="s">
        <v>65</v>
      </c>
      <c r="E102" s="376"/>
      <c r="F102" s="376"/>
      <c r="G102" s="376"/>
      <c r="H102" s="376"/>
      <c r="I102" s="376"/>
      <c r="J102" s="376"/>
      <c r="K102" s="376"/>
      <c r="L102" s="473"/>
    </row>
    <row r="103" spans="1:12" x14ac:dyDescent="0.15">
      <c r="A103" s="375"/>
      <c r="B103" s="376"/>
      <c r="C103" s="381"/>
      <c r="D103" s="381"/>
      <c r="E103" s="376"/>
      <c r="F103" s="82"/>
      <c r="G103" s="82"/>
      <c r="H103" s="82"/>
      <c r="I103" s="82"/>
      <c r="J103" s="82"/>
      <c r="K103" s="82"/>
      <c r="L103" s="473"/>
    </row>
    <row r="104" spans="1:12" x14ac:dyDescent="0.15">
      <c r="A104" s="375"/>
      <c r="B104" s="376"/>
      <c r="C104" s="483" t="s">
        <v>66</v>
      </c>
      <c r="D104" s="483"/>
      <c r="E104" s="483"/>
      <c r="F104" s="106"/>
      <c r="G104" s="106"/>
      <c r="H104" s="106"/>
      <c r="I104" s="106"/>
      <c r="J104" s="106"/>
      <c r="K104" s="106"/>
      <c r="L104" s="113"/>
    </row>
    <row r="105" spans="1:12" x14ac:dyDescent="0.15">
      <c r="A105" s="375"/>
      <c r="B105" s="372" t="s">
        <v>31</v>
      </c>
      <c r="C105" s="372"/>
      <c r="D105" s="372"/>
      <c r="E105" s="372"/>
      <c r="F105" s="105"/>
      <c r="G105" s="105"/>
      <c r="H105" s="105"/>
      <c r="I105" s="105"/>
      <c r="J105" s="105"/>
      <c r="K105" s="105"/>
      <c r="L105" s="115"/>
    </row>
    <row r="106" spans="1:12" ht="16.5" customHeight="1" x14ac:dyDescent="0.15">
      <c r="A106" s="375"/>
      <c r="B106" s="376">
        <v>2</v>
      </c>
      <c r="C106" s="381" t="s">
        <v>42</v>
      </c>
      <c r="D106" s="376" t="s">
        <v>18</v>
      </c>
      <c r="E106" s="376"/>
      <c r="F106" s="376"/>
      <c r="G106" s="376"/>
      <c r="H106" s="376"/>
      <c r="I106" s="376"/>
      <c r="J106" s="376"/>
      <c r="K106" s="376"/>
      <c r="L106" s="484"/>
    </row>
    <row r="107" spans="1:12" x14ac:dyDescent="0.15">
      <c r="A107" s="375"/>
      <c r="B107" s="376"/>
      <c r="C107" s="376"/>
      <c r="D107" s="376"/>
      <c r="E107" s="376"/>
      <c r="F107" s="82"/>
      <c r="G107" s="82"/>
      <c r="H107" s="82"/>
      <c r="I107" s="82"/>
      <c r="J107" s="82"/>
      <c r="K107" s="82"/>
      <c r="L107" s="482"/>
    </row>
    <row r="108" spans="1:12" x14ac:dyDescent="0.15">
      <c r="A108" s="375"/>
      <c r="B108" s="376"/>
      <c r="C108" s="376"/>
      <c r="D108" s="376" t="s">
        <v>19</v>
      </c>
      <c r="E108" s="376"/>
      <c r="F108" s="382"/>
      <c r="G108" s="382"/>
      <c r="H108" s="382"/>
      <c r="I108" s="382"/>
      <c r="J108" s="382"/>
      <c r="K108" s="382"/>
      <c r="L108" s="482"/>
    </row>
    <row r="109" spans="1:12" x14ac:dyDescent="0.15">
      <c r="A109" s="375"/>
      <c r="B109" s="376"/>
      <c r="C109" s="376"/>
      <c r="D109" s="376"/>
      <c r="E109" s="376"/>
      <c r="F109" s="6"/>
      <c r="G109" s="6"/>
      <c r="H109" s="6"/>
      <c r="I109" s="6"/>
      <c r="J109" s="6"/>
      <c r="K109" s="6"/>
      <c r="L109" s="482"/>
    </row>
    <row r="110" spans="1:12" x14ac:dyDescent="0.15">
      <c r="A110" s="375"/>
      <c r="B110" s="376"/>
      <c r="C110" s="380" t="s">
        <v>30</v>
      </c>
      <c r="D110" s="380"/>
      <c r="E110" s="380"/>
      <c r="F110" s="106"/>
      <c r="G110" s="106"/>
      <c r="H110" s="106"/>
      <c r="I110" s="106"/>
      <c r="J110" s="106"/>
      <c r="K110" s="106"/>
      <c r="L110" s="108"/>
    </row>
    <row r="111" spans="1:12" ht="16.5" customHeight="1" x14ac:dyDescent="0.15">
      <c r="A111" s="375"/>
      <c r="B111" s="376"/>
      <c r="C111" s="381" t="s">
        <v>109</v>
      </c>
      <c r="D111" s="376" t="s">
        <v>20</v>
      </c>
      <c r="E111" s="376"/>
      <c r="F111" s="376"/>
      <c r="G111" s="376"/>
      <c r="H111" s="376"/>
      <c r="I111" s="376"/>
      <c r="J111" s="376"/>
      <c r="K111" s="376"/>
      <c r="L111" s="481"/>
    </row>
    <row r="112" spans="1:12" x14ac:dyDescent="0.15">
      <c r="A112" s="375"/>
      <c r="B112" s="376"/>
      <c r="C112" s="381"/>
      <c r="D112" s="376"/>
      <c r="E112" s="376"/>
      <c r="F112" s="82"/>
      <c r="G112" s="82"/>
      <c r="H112" s="82"/>
      <c r="I112" s="82"/>
      <c r="J112" s="82"/>
      <c r="K112" s="82"/>
      <c r="L112" s="481"/>
    </row>
    <row r="113" spans="1:12" x14ac:dyDescent="0.15">
      <c r="A113" s="375"/>
      <c r="B113" s="376"/>
      <c r="C113" s="381"/>
      <c r="D113" s="376" t="s">
        <v>19</v>
      </c>
      <c r="E113" s="376"/>
      <c r="F113" s="376"/>
      <c r="G113" s="376"/>
      <c r="H113" s="376"/>
      <c r="I113" s="376"/>
      <c r="J113" s="376"/>
      <c r="K113" s="376"/>
      <c r="L113" s="482"/>
    </row>
    <row r="114" spans="1:12" x14ac:dyDescent="0.15">
      <c r="A114" s="375"/>
      <c r="B114" s="376"/>
      <c r="C114" s="381"/>
      <c r="D114" s="376"/>
      <c r="E114" s="376"/>
      <c r="F114" s="82"/>
      <c r="G114" s="82"/>
      <c r="H114" s="82"/>
      <c r="I114" s="82"/>
      <c r="J114" s="82"/>
      <c r="K114" s="82"/>
      <c r="L114" s="482"/>
    </row>
    <row r="115" spans="1:12" ht="36" customHeight="1" x14ac:dyDescent="0.15">
      <c r="A115" s="375"/>
      <c r="B115" s="376"/>
      <c r="C115" s="381"/>
      <c r="D115" s="381" t="s">
        <v>62</v>
      </c>
      <c r="E115" s="376"/>
      <c r="F115" s="376"/>
      <c r="G115" s="376"/>
      <c r="H115" s="376"/>
      <c r="I115" s="376"/>
      <c r="J115" s="376"/>
      <c r="K115" s="376"/>
      <c r="L115" s="473"/>
    </row>
    <row r="116" spans="1:12" x14ac:dyDescent="0.15">
      <c r="A116" s="375"/>
      <c r="B116" s="376"/>
      <c r="C116" s="381"/>
      <c r="D116" s="381"/>
      <c r="E116" s="376"/>
      <c r="F116" s="82"/>
      <c r="G116" s="82"/>
      <c r="H116" s="82"/>
      <c r="I116" s="82"/>
      <c r="J116" s="82"/>
      <c r="K116" s="82"/>
      <c r="L116" s="473"/>
    </row>
    <row r="117" spans="1:12" x14ac:dyDescent="0.15">
      <c r="A117" s="375"/>
      <c r="B117" s="376"/>
      <c r="C117" s="380" t="s">
        <v>101</v>
      </c>
      <c r="D117" s="380"/>
      <c r="E117" s="380"/>
      <c r="F117" s="106"/>
      <c r="G117" s="106"/>
      <c r="H117" s="106"/>
      <c r="I117" s="106"/>
      <c r="J117" s="106"/>
      <c r="K117" s="106"/>
      <c r="L117" s="108"/>
    </row>
    <row r="118" spans="1:12" ht="24" customHeight="1" x14ac:dyDescent="0.15">
      <c r="A118" s="375"/>
      <c r="B118" s="376"/>
      <c r="C118" s="381" t="s">
        <v>57</v>
      </c>
      <c r="D118" s="381" t="s">
        <v>63</v>
      </c>
      <c r="E118" s="376"/>
      <c r="F118" s="376"/>
      <c r="G118" s="376"/>
      <c r="H118" s="376"/>
      <c r="I118" s="376"/>
      <c r="J118" s="376"/>
      <c r="K118" s="376"/>
      <c r="L118" s="473"/>
    </row>
    <row r="119" spans="1:12" x14ac:dyDescent="0.15">
      <c r="A119" s="375"/>
      <c r="B119" s="376"/>
      <c r="C119" s="381"/>
      <c r="D119" s="381"/>
      <c r="E119" s="376"/>
      <c r="F119" s="82"/>
      <c r="G119" s="82"/>
      <c r="H119" s="82"/>
      <c r="I119" s="82"/>
      <c r="J119" s="82"/>
      <c r="K119" s="82"/>
      <c r="L119" s="473"/>
    </row>
    <row r="120" spans="1:12" ht="24" customHeight="1" x14ac:dyDescent="0.15">
      <c r="A120" s="375"/>
      <c r="B120" s="376"/>
      <c r="C120" s="381"/>
      <c r="D120" s="381" t="s">
        <v>64</v>
      </c>
      <c r="E120" s="376"/>
      <c r="F120" s="376"/>
      <c r="G120" s="376"/>
      <c r="H120" s="376"/>
      <c r="I120" s="376"/>
      <c r="J120" s="376"/>
      <c r="K120" s="376"/>
      <c r="L120" s="473"/>
    </row>
    <row r="121" spans="1:12" x14ac:dyDescent="0.15">
      <c r="A121" s="375"/>
      <c r="B121" s="376"/>
      <c r="C121" s="381"/>
      <c r="D121" s="381"/>
      <c r="E121" s="376"/>
      <c r="F121" s="82"/>
      <c r="G121" s="82"/>
      <c r="H121" s="82"/>
      <c r="I121" s="82"/>
      <c r="J121" s="82"/>
      <c r="K121" s="82"/>
      <c r="L121" s="473"/>
    </row>
    <row r="122" spans="1:12" ht="24" customHeight="1" x14ac:dyDescent="0.15">
      <c r="A122" s="375"/>
      <c r="B122" s="376"/>
      <c r="C122" s="381"/>
      <c r="D122" s="381" t="s">
        <v>65</v>
      </c>
      <c r="E122" s="376"/>
      <c r="F122" s="376"/>
      <c r="G122" s="376"/>
      <c r="H122" s="376"/>
      <c r="I122" s="376"/>
      <c r="J122" s="376"/>
      <c r="K122" s="376"/>
      <c r="L122" s="473"/>
    </row>
    <row r="123" spans="1:12" x14ac:dyDescent="0.15">
      <c r="A123" s="375"/>
      <c r="B123" s="376"/>
      <c r="C123" s="381"/>
      <c r="D123" s="381"/>
      <c r="E123" s="376"/>
      <c r="F123" s="82"/>
      <c r="G123" s="82"/>
      <c r="H123" s="82"/>
      <c r="I123" s="82"/>
      <c r="J123" s="82"/>
      <c r="K123" s="82"/>
      <c r="L123" s="473"/>
    </row>
    <row r="124" spans="1:12" x14ac:dyDescent="0.15">
      <c r="A124" s="375"/>
      <c r="B124" s="376"/>
      <c r="C124" s="483" t="s">
        <v>66</v>
      </c>
      <c r="D124" s="483"/>
      <c r="E124" s="483"/>
      <c r="F124" s="106"/>
      <c r="G124" s="106"/>
      <c r="H124" s="106"/>
      <c r="I124" s="106"/>
      <c r="J124" s="106"/>
      <c r="K124" s="106"/>
      <c r="L124" s="113"/>
    </row>
    <row r="125" spans="1:12" x14ac:dyDescent="0.15">
      <c r="A125" s="375"/>
      <c r="B125" s="372" t="s">
        <v>31</v>
      </c>
      <c r="C125" s="372"/>
      <c r="D125" s="372"/>
      <c r="E125" s="372"/>
      <c r="F125" s="105"/>
      <c r="G125" s="105"/>
      <c r="H125" s="105"/>
      <c r="I125" s="105"/>
      <c r="J125" s="105"/>
      <c r="K125" s="105"/>
      <c r="L125" s="115"/>
    </row>
    <row r="126" spans="1:12" x14ac:dyDescent="0.15">
      <c r="A126" s="373" t="s">
        <v>22</v>
      </c>
      <c r="B126" s="372"/>
      <c r="C126" s="372"/>
      <c r="D126" s="372"/>
      <c r="E126" s="372"/>
      <c r="F126" s="105"/>
      <c r="G126" s="105"/>
      <c r="H126" s="105"/>
      <c r="I126" s="105"/>
      <c r="J126" s="105"/>
      <c r="K126" s="105"/>
      <c r="L126" s="110"/>
    </row>
    <row r="127" spans="1:12" x14ac:dyDescent="0.15">
      <c r="A127" s="360" t="s">
        <v>129</v>
      </c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486"/>
    </row>
    <row r="128" spans="1:12" ht="20.100000000000001" customHeight="1" x14ac:dyDescent="0.15">
      <c r="A128" s="360" t="s">
        <v>23</v>
      </c>
      <c r="B128" s="359"/>
      <c r="C128" s="359" t="s">
        <v>32</v>
      </c>
      <c r="D128" s="359"/>
      <c r="E128" s="359"/>
      <c r="F128" s="359"/>
      <c r="G128" s="359"/>
      <c r="H128" s="359" t="s">
        <v>24</v>
      </c>
      <c r="I128" s="359"/>
      <c r="J128" s="359"/>
      <c r="K128" s="359"/>
      <c r="L128" s="7" t="s">
        <v>25</v>
      </c>
    </row>
    <row r="129" spans="1:12" ht="20.100000000000001" customHeight="1" x14ac:dyDescent="0.15">
      <c r="A129" s="360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8"/>
    </row>
    <row r="130" spans="1:12" ht="20.100000000000001" customHeight="1" x14ac:dyDescent="0.15">
      <c r="A130" s="358" t="s">
        <v>33</v>
      </c>
      <c r="B130" s="487"/>
      <c r="C130" s="359" t="s">
        <v>73</v>
      </c>
      <c r="D130" s="359"/>
      <c r="E130" s="359"/>
      <c r="F130" s="359"/>
      <c r="G130" s="359"/>
      <c r="H130" s="359" t="s">
        <v>27</v>
      </c>
      <c r="I130" s="359"/>
      <c r="J130" s="359"/>
      <c r="K130" s="359"/>
      <c r="L130" s="7" t="s">
        <v>78</v>
      </c>
    </row>
    <row r="131" spans="1:12" ht="20.100000000000001" customHeight="1" x14ac:dyDescent="0.15">
      <c r="A131" s="358"/>
      <c r="B131" s="487"/>
      <c r="C131" s="359"/>
      <c r="D131" s="359"/>
      <c r="E131" s="359"/>
      <c r="F131" s="359"/>
      <c r="G131" s="359"/>
      <c r="H131" s="359"/>
      <c r="I131" s="359"/>
      <c r="J131" s="359"/>
      <c r="K131" s="359"/>
      <c r="L131" s="7"/>
    </row>
    <row r="132" spans="1:12" ht="39.950000000000003" customHeight="1" x14ac:dyDescent="0.15">
      <c r="A132" s="364" t="s">
        <v>26</v>
      </c>
      <c r="B132" s="365"/>
      <c r="C132" s="365" t="s">
        <v>75</v>
      </c>
      <c r="D132" s="365"/>
      <c r="E132" s="365"/>
      <c r="F132" s="409" t="s">
        <v>55</v>
      </c>
      <c r="G132" s="409"/>
      <c r="H132" s="409" t="s">
        <v>107</v>
      </c>
      <c r="I132" s="409"/>
      <c r="J132" s="409" t="s">
        <v>108</v>
      </c>
      <c r="K132" s="409"/>
      <c r="L132" s="9" t="s">
        <v>77</v>
      </c>
    </row>
    <row r="133" spans="1:12" ht="39.950000000000003" customHeight="1" thickBot="1" x14ac:dyDescent="0.2">
      <c r="A133" s="366"/>
      <c r="B133" s="367"/>
      <c r="C133" s="367"/>
      <c r="D133" s="367"/>
      <c r="E133" s="367"/>
      <c r="F133" s="367"/>
      <c r="G133" s="367"/>
      <c r="H133" s="403"/>
      <c r="I133" s="371"/>
      <c r="J133" s="367"/>
      <c r="K133" s="367"/>
      <c r="L133" s="10"/>
    </row>
    <row r="135" spans="1:12" ht="30" customHeight="1" x14ac:dyDescent="0.15">
      <c r="A135" s="56" t="s">
        <v>44</v>
      </c>
    </row>
  </sheetData>
  <mergeCells count="329">
    <mergeCell ref="A46:A85"/>
    <mergeCell ref="C46:C49"/>
    <mergeCell ref="C50:E50"/>
    <mergeCell ref="C38:C4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45"/>
    <mergeCell ref="E18:E19"/>
    <mergeCell ref="E20:E21"/>
    <mergeCell ref="F18:H18"/>
    <mergeCell ref="I18:K18"/>
    <mergeCell ref="L31:L32"/>
    <mergeCell ref="I28:K28"/>
    <mergeCell ref="L28:L29"/>
    <mergeCell ref="B25:E25"/>
    <mergeCell ref="C26:C29"/>
    <mergeCell ref="C18:C23"/>
    <mergeCell ref="L18:L19"/>
    <mergeCell ref="D18:D19"/>
    <mergeCell ref="D20:D21"/>
    <mergeCell ref="D26:D27"/>
    <mergeCell ref="E26:E27"/>
    <mergeCell ref="F26:H26"/>
    <mergeCell ref="D40:D41"/>
    <mergeCell ref="F40:H40"/>
    <mergeCell ref="C70:E70"/>
    <mergeCell ref="C57:E57"/>
    <mergeCell ref="F20:H20"/>
    <mergeCell ref="I20:K20"/>
    <mergeCell ref="F22:H22"/>
    <mergeCell ref="I22:K22"/>
    <mergeCell ref="E22:E23"/>
    <mergeCell ref="C24:E24"/>
    <mergeCell ref="D33:D34"/>
    <mergeCell ref="D28:D29"/>
    <mergeCell ref="E28:E29"/>
    <mergeCell ref="F28:H28"/>
    <mergeCell ref="C31:C36"/>
    <mergeCell ref="F55:H55"/>
    <mergeCell ref="I55:K55"/>
    <mergeCell ref="I66:K66"/>
    <mergeCell ref="C66:C69"/>
    <mergeCell ref="D22:D23"/>
    <mergeCell ref="L42:L43"/>
    <mergeCell ref="C44:E44"/>
    <mergeCell ref="L33:L34"/>
    <mergeCell ref="L26:L27"/>
    <mergeCell ref="L20:L21"/>
    <mergeCell ref="L22:L23"/>
    <mergeCell ref="I40:K40"/>
    <mergeCell ref="B45:E45"/>
    <mergeCell ref="B26:B44"/>
    <mergeCell ref="F42:H42"/>
    <mergeCell ref="I42:K42"/>
    <mergeCell ref="E38:E39"/>
    <mergeCell ref="E40:E41"/>
    <mergeCell ref="C30:E30"/>
    <mergeCell ref="E33:E34"/>
    <mergeCell ref="F33:H33"/>
    <mergeCell ref="I33:K33"/>
    <mergeCell ref="D31:D32"/>
    <mergeCell ref="E31:E32"/>
    <mergeCell ref="F31:H31"/>
    <mergeCell ref="I31:K31"/>
    <mergeCell ref="F35:H35"/>
    <mergeCell ref="I35:K35"/>
    <mergeCell ref="I26:K26"/>
    <mergeCell ref="B46:B64"/>
    <mergeCell ref="E60:E61"/>
    <mergeCell ref="F60:H60"/>
    <mergeCell ref="I60:K60"/>
    <mergeCell ref="L60:L61"/>
    <mergeCell ref="D62:D63"/>
    <mergeCell ref="E62:E63"/>
    <mergeCell ref="F62:H62"/>
    <mergeCell ref="B6:B24"/>
    <mergeCell ref="L35:L36"/>
    <mergeCell ref="D46:D47"/>
    <mergeCell ref="E46:E47"/>
    <mergeCell ref="F46:H46"/>
    <mergeCell ref="I46:K46"/>
    <mergeCell ref="L46:L47"/>
    <mergeCell ref="L40:L41"/>
    <mergeCell ref="D42:D43"/>
    <mergeCell ref="F38:H38"/>
    <mergeCell ref="I38:K38"/>
    <mergeCell ref="L38:L39"/>
    <mergeCell ref="D38:D39"/>
    <mergeCell ref="D35:D36"/>
    <mergeCell ref="E35:E36"/>
    <mergeCell ref="C37:E37"/>
    <mergeCell ref="E75:E76"/>
    <mergeCell ref="F75:H75"/>
    <mergeCell ref="I75:K75"/>
    <mergeCell ref="L82:L83"/>
    <mergeCell ref="C84:E84"/>
    <mergeCell ref="C78:C83"/>
    <mergeCell ref="D78:D79"/>
    <mergeCell ref="E78:E79"/>
    <mergeCell ref="E42:E43"/>
    <mergeCell ref="L66:L67"/>
    <mergeCell ref="D68:D69"/>
    <mergeCell ref="E68:E69"/>
    <mergeCell ref="F68:H68"/>
    <mergeCell ref="I68:K68"/>
    <mergeCell ref="L68:L69"/>
    <mergeCell ref="L55:L56"/>
    <mergeCell ref="I58:K58"/>
    <mergeCell ref="L58:L59"/>
    <mergeCell ref="D60:D61"/>
    <mergeCell ref="D66:D67"/>
    <mergeCell ref="E66:E67"/>
    <mergeCell ref="F66:H66"/>
    <mergeCell ref="C64:E64"/>
    <mergeCell ref="B65:E65"/>
    <mergeCell ref="I6:K6"/>
    <mergeCell ref="L6:L7"/>
    <mergeCell ref="D8:D9"/>
    <mergeCell ref="E8:E9"/>
    <mergeCell ref="F8:H8"/>
    <mergeCell ref="I8:K8"/>
    <mergeCell ref="L8:L9"/>
    <mergeCell ref="C6:C9"/>
    <mergeCell ref="D6:D7"/>
    <mergeCell ref="E6:E7"/>
    <mergeCell ref="F6:H6"/>
    <mergeCell ref="C10:E10"/>
    <mergeCell ref="C17:E17"/>
    <mergeCell ref="L11:L12"/>
    <mergeCell ref="D13:D14"/>
    <mergeCell ref="E13:E14"/>
    <mergeCell ref="F13:H13"/>
    <mergeCell ref="I13:K13"/>
    <mergeCell ref="L13:L14"/>
    <mergeCell ref="D11:D12"/>
    <mergeCell ref="E11:E12"/>
    <mergeCell ref="F11:H11"/>
    <mergeCell ref="I11:K11"/>
    <mergeCell ref="I15:K15"/>
    <mergeCell ref="E15:E16"/>
    <mergeCell ref="L15:L16"/>
    <mergeCell ref="C11:C16"/>
    <mergeCell ref="D15:D16"/>
    <mergeCell ref="F15:H15"/>
    <mergeCell ref="L62:L63"/>
    <mergeCell ref="C58:C63"/>
    <mergeCell ref="D58:D59"/>
    <mergeCell ref="E58:E59"/>
    <mergeCell ref="F58:H58"/>
    <mergeCell ref="D55:D56"/>
    <mergeCell ref="F51:H51"/>
    <mergeCell ref="I51:K51"/>
    <mergeCell ref="D48:D49"/>
    <mergeCell ref="E48:E49"/>
    <mergeCell ref="F48:H48"/>
    <mergeCell ref="I48:K48"/>
    <mergeCell ref="L48:L49"/>
    <mergeCell ref="L51:L52"/>
    <mergeCell ref="D53:D54"/>
    <mergeCell ref="E53:E54"/>
    <mergeCell ref="F53:H53"/>
    <mergeCell ref="I53:K53"/>
    <mergeCell ref="L53:L54"/>
    <mergeCell ref="D51:D52"/>
    <mergeCell ref="E51:E52"/>
    <mergeCell ref="I62:K62"/>
    <mergeCell ref="C51:C56"/>
    <mergeCell ref="E55:E56"/>
    <mergeCell ref="F78:H78"/>
    <mergeCell ref="I78:K78"/>
    <mergeCell ref="L78:L79"/>
    <mergeCell ref="D80:D81"/>
    <mergeCell ref="E80:E81"/>
    <mergeCell ref="F80:H80"/>
    <mergeCell ref="I80:K80"/>
    <mergeCell ref="L80:L81"/>
    <mergeCell ref="B85:E85"/>
    <mergeCell ref="B66:B84"/>
    <mergeCell ref="C77:E77"/>
    <mergeCell ref="L71:L72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5:L76"/>
    <mergeCell ref="C71:C76"/>
    <mergeCell ref="D75:D76"/>
    <mergeCell ref="I86:K86"/>
    <mergeCell ref="D82:D83"/>
    <mergeCell ref="E82:E83"/>
    <mergeCell ref="F82:H82"/>
    <mergeCell ref="I82:K82"/>
    <mergeCell ref="E102:E103"/>
    <mergeCell ref="F102:H102"/>
    <mergeCell ref="I102:K102"/>
    <mergeCell ref="H133:I133"/>
    <mergeCell ref="C129:G129"/>
    <mergeCell ref="H129:K129"/>
    <mergeCell ref="C128:G128"/>
    <mergeCell ref="H128:K128"/>
    <mergeCell ref="E95:E96"/>
    <mergeCell ref="F95:H95"/>
    <mergeCell ref="I95:K95"/>
    <mergeCell ref="F106:H106"/>
    <mergeCell ref="I106:K106"/>
    <mergeCell ref="I120:K120"/>
    <mergeCell ref="C133:E133"/>
    <mergeCell ref="A126:E126"/>
    <mergeCell ref="A127:L127"/>
    <mergeCell ref="A128:B129"/>
    <mergeCell ref="A130:B131"/>
    <mergeCell ref="C130:G130"/>
    <mergeCell ref="H130:K130"/>
    <mergeCell ref="C131:G131"/>
    <mergeCell ref="H131:K131"/>
    <mergeCell ref="A132:B133"/>
    <mergeCell ref="C132:E132"/>
    <mergeCell ref="J132:K132"/>
    <mergeCell ref="J133:K133"/>
    <mergeCell ref="H132:I132"/>
    <mergeCell ref="F132:G132"/>
    <mergeCell ref="F133:G133"/>
    <mergeCell ref="L86:L87"/>
    <mergeCell ref="D88:D89"/>
    <mergeCell ref="E88:E89"/>
    <mergeCell ref="F88:H88"/>
    <mergeCell ref="I88:K88"/>
    <mergeCell ref="L88:L89"/>
    <mergeCell ref="A86:A125"/>
    <mergeCell ref="B86:B104"/>
    <mergeCell ref="C86:C89"/>
    <mergeCell ref="D86:D87"/>
    <mergeCell ref="E86:E87"/>
    <mergeCell ref="F86:H86"/>
    <mergeCell ref="C90:E90"/>
    <mergeCell ref="C91:C96"/>
    <mergeCell ref="D91:D92"/>
    <mergeCell ref="E91:E92"/>
    <mergeCell ref="D95:D96"/>
    <mergeCell ref="L95:L96"/>
    <mergeCell ref="C97:E97"/>
    <mergeCell ref="F91:H91"/>
    <mergeCell ref="I91:K91"/>
    <mergeCell ref="L91:L92"/>
    <mergeCell ref="D93:D94"/>
    <mergeCell ref="E93:E94"/>
    <mergeCell ref="F93:H93"/>
    <mergeCell ref="I93:K93"/>
    <mergeCell ref="L93:L94"/>
    <mergeCell ref="L100:L101"/>
    <mergeCell ref="D102:D103"/>
    <mergeCell ref="L102:L103"/>
    <mergeCell ref="C98:C103"/>
    <mergeCell ref="D98:D99"/>
    <mergeCell ref="E98:E99"/>
    <mergeCell ref="F98:H98"/>
    <mergeCell ref="I98:K98"/>
    <mergeCell ref="L98:L99"/>
    <mergeCell ref="D100:D101"/>
    <mergeCell ref="E100:E101"/>
    <mergeCell ref="F100:H100"/>
    <mergeCell ref="I100:K100"/>
    <mergeCell ref="L106:L107"/>
    <mergeCell ref="D108:D109"/>
    <mergeCell ref="E108:E109"/>
    <mergeCell ref="F108:H108"/>
    <mergeCell ref="I108:K108"/>
    <mergeCell ref="L108:L109"/>
    <mergeCell ref="C104:E104"/>
    <mergeCell ref="B105:E105"/>
    <mergeCell ref="B106:B124"/>
    <mergeCell ref="C106:C109"/>
    <mergeCell ref="D106:D107"/>
    <mergeCell ref="E106:E107"/>
    <mergeCell ref="C110:E110"/>
    <mergeCell ref="C111:C116"/>
    <mergeCell ref="D111:D112"/>
    <mergeCell ref="E111:E112"/>
    <mergeCell ref="D115:D116"/>
    <mergeCell ref="E115:E116"/>
    <mergeCell ref="F115:H115"/>
    <mergeCell ref="I115:K115"/>
    <mergeCell ref="L115:L116"/>
    <mergeCell ref="C117:E117"/>
    <mergeCell ref="F111:H111"/>
    <mergeCell ref="I111:K111"/>
    <mergeCell ref="L111:L112"/>
    <mergeCell ref="D113:D114"/>
    <mergeCell ref="E113:E114"/>
    <mergeCell ref="F113:H113"/>
    <mergeCell ref="I113:K113"/>
    <mergeCell ref="L113:L114"/>
    <mergeCell ref="C124:E124"/>
    <mergeCell ref="B125:E125"/>
    <mergeCell ref="L120:L121"/>
    <mergeCell ref="D122:D123"/>
    <mergeCell ref="E122:E123"/>
    <mergeCell ref="F122:H122"/>
    <mergeCell ref="I122:K122"/>
    <mergeCell ref="L122:L123"/>
    <mergeCell ref="C118:C123"/>
    <mergeCell ref="D118:D119"/>
    <mergeCell ref="E118:E119"/>
    <mergeCell ref="F118:H118"/>
    <mergeCell ref="I118:K118"/>
    <mergeCell ref="L118:L119"/>
    <mergeCell ref="D120:D121"/>
    <mergeCell ref="E120:E121"/>
    <mergeCell ref="F120:H12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2023~2025학년도 신구교과목대비표(3년제)</oddHeader>
  </headerFooter>
  <rowBreaks count="2" manualBreakCount="2">
    <brk id="38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 2년제 과정 구성표</vt:lpstr>
      <vt:lpstr>2년제 과정 대비표</vt:lpstr>
      <vt:lpstr>3년제 과정 구성표</vt:lpstr>
      <vt:lpstr>3년제 과정 대비표</vt:lpstr>
      <vt:lpstr>4년제 과정 구성표</vt:lpstr>
      <vt:lpstr>4년제 과정 대비표</vt:lpstr>
      <vt:lpstr>교원양성학과 구성표</vt:lpstr>
      <vt:lpstr>교원양성학과 대비표</vt:lpstr>
      <vt:lpstr>' 2년제 과정 구성표'!Print_Area</vt:lpstr>
      <vt:lpstr>'2년제 과정 대비표'!Print_Area</vt:lpstr>
      <vt:lpstr>'3년제 과정 구성표'!Print_Area</vt:lpstr>
      <vt:lpstr>'3년제 과정 대비표'!Print_Area</vt:lpstr>
      <vt:lpstr>'4년제 과정 구성표'!Print_Area</vt:lpstr>
      <vt:lpstr>'4년제 과정 대비표'!Print_Area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2024-02-06T03:04:23Z</cp:lastPrinted>
  <dcterms:created xsi:type="dcterms:W3CDTF">2015-01-27T09:59:54Z</dcterms:created>
  <dcterms:modified xsi:type="dcterms:W3CDTF">2024-02-06T03:09:26Z</dcterms:modified>
</cp:coreProperties>
</file>