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Brian Lee\국제대학교\교육과정편성\2019\결과보고\"/>
    </mc:Choice>
  </mc:AlternateContent>
  <bookViews>
    <workbookView xWindow="0" yWindow="0" windowWidth="28800" windowHeight="12405" tabRatio="721"/>
  </bookViews>
  <sheets>
    <sheet name=" 2년제 과정 구성표" sheetId="1" r:id="rId1"/>
    <sheet name="2년제 과정 대비표" sheetId="18" r:id="rId2"/>
    <sheet name="3년제 과정 구성표" sheetId="21" r:id="rId3"/>
    <sheet name="3년제 과정 대비표" sheetId="26" r:id="rId4"/>
    <sheet name="교원양성학과 구성표" sheetId="24" r:id="rId5"/>
    <sheet name="교원양성학과 대비표" sheetId="25" r:id="rId6"/>
  </sheets>
  <definedNames>
    <definedName name="_xlnm.Print_Area" localSheetId="0">' 2년제 과정 구성표'!$A$1:$V$51</definedName>
    <definedName name="_xlnm.Print_Area" localSheetId="1">'2년제 과정 대비표'!$A$1:$L$135</definedName>
    <definedName name="_xlnm.Print_Area" localSheetId="2">'3년제 과정 구성표'!$A$1:$AB$64</definedName>
    <definedName name="_xlnm.Print_Area" localSheetId="3">'3년제 과정 대비표'!$A$1:$L$111</definedName>
    <definedName name="_xlnm.Print_Area" localSheetId="4">'교원양성학과 구성표'!$A$1:$AB$55</definedName>
    <definedName name="_xlnm.Print_Area" localSheetId="5">'교원양성학과 대비표'!$A$1:$L$135</definedName>
  </definedNames>
  <calcPr calcId="152511"/>
</workbook>
</file>

<file path=xl/calcChain.xml><?xml version="1.0" encoding="utf-8"?>
<calcChain xmlns="http://schemas.openxmlformats.org/spreadsheetml/2006/main">
  <c r="G124" i="18" l="1"/>
  <c r="H124" i="18"/>
  <c r="I124" i="18"/>
  <c r="J124" i="18"/>
  <c r="K124" i="18"/>
  <c r="F124" i="18"/>
  <c r="G18" i="18"/>
  <c r="H18" i="18"/>
  <c r="I18" i="18"/>
  <c r="J18" i="18"/>
  <c r="K18" i="18"/>
  <c r="F18" i="18"/>
  <c r="V6" i="1"/>
  <c r="U6" i="1"/>
  <c r="T6" i="1"/>
  <c r="V7" i="1"/>
  <c r="U7" i="1"/>
  <c r="T7" i="1"/>
  <c r="V5" i="1"/>
  <c r="U5" i="1"/>
  <c r="T5" i="1"/>
  <c r="V46" i="1"/>
  <c r="U46" i="1"/>
  <c r="T46" i="1"/>
  <c r="V45" i="1"/>
  <c r="U45" i="1"/>
  <c r="T45" i="1"/>
  <c r="V38" i="1"/>
  <c r="U38" i="1"/>
  <c r="T38" i="1"/>
  <c r="L131" i="18" l="1"/>
  <c r="L129" i="18"/>
  <c r="C133" i="18"/>
  <c r="I125" i="18"/>
  <c r="G109" i="18"/>
  <c r="H109" i="18"/>
  <c r="I109" i="18"/>
  <c r="J109" i="18"/>
  <c r="K109" i="18"/>
  <c r="K125" i="18" s="1"/>
  <c r="G57" i="18"/>
  <c r="H57" i="18"/>
  <c r="I57" i="18"/>
  <c r="J57" i="18"/>
  <c r="K57" i="18"/>
  <c r="G44" i="18"/>
  <c r="H44" i="18"/>
  <c r="I44" i="18"/>
  <c r="J44" i="18"/>
  <c r="K44" i="18"/>
  <c r="G34" i="18"/>
  <c r="H34" i="18"/>
  <c r="I34" i="18"/>
  <c r="J34" i="18"/>
  <c r="K34" i="18"/>
  <c r="G29" i="18"/>
  <c r="H29" i="18"/>
  <c r="I29" i="18"/>
  <c r="J29" i="18"/>
  <c r="K29" i="18"/>
  <c r="F29" i="18"/>
  <c r="H35" i="18"/>
  <c r="J92" i="18"/>
  <c r="K92" i="18"/>
  <c r="I92" i="18"/>
  <c r="F109" i="18"/>
  <c r="G98" i="18"/>
  <c r="H98" i="18"/>
  <c r="I98" i="18"/>
  <c r="J98" i="18"/>
  <c r="K98" i="18"/>
  <c r="F98" i="18"/>
  <c r="F92" i="18"/>
  <c r="F81" i="18"/>
  <c r="F93" i="18" s="1"/>
  <c r="G68" i="18"/>
  <c r="H68" i="18"/>
  <c r="I68" i="18"/>
  <c r="J68" i="18"/>
  <c r="K68" i="18"/>
  <c r="F68" i="18"/>
  <c r="G62" i="18"/>
  <c r="H62" i="18"/>
  <c r="I62" i="18"/>
  <c r="J62" i="18"/>
  <c r="J63" i="18" s="1"/>
  <c r="K62" i="18"/>
  <c r="F62" i="18"/>
  <c r="F57" i="18"/>
  <c r="F44" i="18"/>
  <c r="F34" i="18"/>
  <c r="G92" i="18"/>
  <c r="G93" i="18" s="1"/>
  <c r="H92" i="18"/>
  <c r="G81" i="18"/>
  <c r="H81" i="18"/>
  <c r="I81" i="18"/>
  <c r="I93" i="18" s="1"/>
  <c r="J81" i="18"/>
  <c r="K81" i="18"/>
  <c r="K93" i="18" l="1"/>
  <c r="J35" i="18"/>
  <c r="I35" i="18"/>
  <c r="H125" i="18"/>
  <c r="F35" i="18"/>
  <c r="I63" i="18"/>
  <c r="G125" i="18"/>
  <c r="H93" i="18"/>
  <c r="F63" i="18"/>
  <c r="K63" i="18"/>
  <c r="G63" i="18"/>
  <c r="J125" i="18"/>
  <c r="L133" i="18"/>
  <c r="H63" i="18"/>
  <c r="G35" i="18"/>
  <c r="G126" i="18" s="1"/>
  <c r="K35" i="18"/>
  <c r="J93" i="18"/>
  <c r="F125" i="18"/>
  <c r="H126" i="18" l="1"/>
  <c r="I126" i="18"/>
  <c r="K126" i="18"/>
  <c r="F126" i="18"/>
  <c r="J126" i="18"/>
  <c r="V44" i="1" l="1"/>
  <c r="U44" i="1"/>
  <c r="T44" i="1"/>
  <c r="V43" i="1"/>
  <c r="U43" i="1"/>
  <c r="T43" i="1"/>
  <c r="V42" i="1"/>
  <c r="U42" i="1"/>
  <c r="T42" i="1"/>
  <c r="V41" i="1"/>
  <c r="U41" i="1"/>
  <c r="T41" i="1"/>
  <c r="V40" i="1"/>
  <c r="U40" i="1"/>
  <c r="T40" i="1"/>
  <c r="T39" i="1"/>
  <c r="U39" i="1"/>
  <c r="V39" i="1"/>
  <c r="T18" i="1"/>
  <c r="U18" i="1"/>
  <c r="V18" i="1"/>
  <c r="T19" i="1"/>
  <c r="U19" i="1"/>
  <c r="V19" i="1"/>
  <c r="T20" i="1"/>
  <c r="U20" i="1"/>
  <c r="V20" i="1"/>
  <c r="T21" i="1"/>
  <c r="U21" i="1"/>
  <c r="V21" i="1"/>
  <c r="T22" i="1"/>
  <c r="U22" i="1"/>
  <c r="V22" i="1"/>
  <c r="T23" i="1"/>
  <c r="U23" i="1"/>
  <c r="V23" i="1"/>
  <c r="T24" i="1"/>
  <c r="U24" i="1"/>
  <c r="V24" i="1"/>
  <c r="T25" i="1"/>
  <c r="U25" i="1"/>
  <c r="V25" i="1"/>
  <c r="T26" i="1"/>
  <c r="U26" i="1"/>
  <c r="V26" i="1"/>
  <c r="T27" i="1"/>
  <c r="U27" i="1"/>
  <c r="V27" i="1"/>
  <c r="T28" i="1"/>
  <c r="U28" i="1"/>
  <c r="V28" i="1"/>
  <c r="T29" i="1"/>
  <c r="U29" i="1"/>
  <c r="V29" i="1"/>
  <c r="T30" i="1"/>
  <c r="U30" i="1"/>
  <c r="V30" i="1"/>
  <c r="T31" i="1"/>
  <c r="U31" i="1"/>
  <c r="V31" i="1"/>
  <c r="T32" i="1"/>
  <c r="U32" i="1"/>
  <c r="V32" i="1"/>
  <c r="T33" i="1"/>
  <c r="U33" i="1"/>
  <c r="V33" i="1"/>
  <c r="T34" i="1"/>
  <c r="U34" i="1"/>
  <c r="V34" i="1"/>
  <c r="T8" i="1"/>
  <c r="U8" i="1"/>
  <c r="V8" i="1"/>
  <c r="T9" i="1"/>
  <c r="U9" i="1"/>
  <c r="V9" i="1"/>
  <c r="T10" i="1"/>
  <c r="U10" i="1"/>
  <c r="V10" i="1"/>
  <c r="T11" i="1"/>
  <c r="U11" i="1"/>
  <c r="V11" i="1"/>
  <c r="T37" i="1"/>
  <c r="Q48" i="1"/>
  <c r="N36" i="1"/>
  <c r="T14" i="24" l="1"/>
  <c r="U14" i="24"/>
  <c r="V14" i="24"/>
  <c r="W14" i="24"/>
  <c r="X14" i="24"/>
  <c r="Y14" i="24"/>
  <c r="I14" i="24"/>
  <c r="J14" i="24"/>
  <c r="K14" i="24"/>
  <c r="L14" i="24"/>
  <c r="M14" i="24"/>
  <c r="H14" i="24"/>
  <c r="O14" i="24"/>
  <c r="P14" i="24"/>
  <c r="Q14" i="24"/>
  <c r="R14" i="24"/>
  <c r="S14" i="24"/>
  <c r="N14" i="24"/>
  <c r="Z6" i="24"/>
  <c r="AA6" i="24"/>
  <c r="AB6" i="24"/>
  <c r="Z7" i="24"/>
  <c r="AA7" i="24"/>
  <c r="AB7" i="24"/>
  <c r="Z8" i="24"/>
  <c r="AA8" i="24"/>
  <c r="AB8" i="24"/>
  <c r="Z9" i="24"/>
  <c r="AA9" i="24"/>
  <c r="AB9" i="24"/>
  <c r="Z24" i="21"/>
  <c r="AA24" i="21"/>
  <c r="AB24" i="21"/>
  <c r="Z25" i="21"/>
  <c r="AA25" i="21"/>
  <c r="AB25" i="21"/>
  <c r="Z26" i="21"/>
  <c r="AA26" i="21"/>
  <c r="AB26" i="21"/>
  <c r="Z27" i="21"/>
  <c r="AA27" i="21"/>
  <c r="AB27" i="21"/>
  <c r="Z28" i="21"/>
  <c r="AA28" i="21"/>
  <c r="AB28" i="21"/>
  <c r="Z29" i="21"/>
  <c r="AA29" i="21"/>
  <c r="AB29" i="21"/>
  <c r="Z30" i="21"/>
  <c r="AA30" i="21"/>
  <c r="AB30" i="21"/>
  <c r="Z31" i="21"/>
  <c r="AA31" i="21"/>
  <c r="AB31" i="21"/>
  <c r="Z32" i="21"/>
  <c r="AA32" i="21"/>
  <c r="AB32" i="21"/>
  <c r="Z33" i="21"/>
  <c r="AA33" i="21"/>
  <c r="AB33" i="21"/>
  <c r="Z34" i="21"/>
  <c r="AA34" i="21"/>
  <c r="AB34" i="21"/>
  <c r="Z35" i="21"/>
  <c r="AA35" i="21"/>
  <c r="AB35" i="21"/>
  <c r="Z36" i="21"/>
  <c r="AA36" i="21"/>
  <c r="AB36" i="21"/>
  <c r="Z37" i="21"/>
  <c r="AA37" i="21"/>
  <c r="AB37" i="21"/>
  <c r="Z47" i="21"/>
  <c r="AA47" i="21"/>
  <c r="AB47" i="21"/>
  <c r="Z48" i="21"/>
  <c r="AA48" i="21"/>
  <c r="AB48" i="21"/>
  <c r="Z49" i="21"/>
  <c r="AA49" i="21"/>
  <c r="AB49" i="21"/>
  <c r="Z50" i="21"/>
  <c r="AA50" i="21"/>
  <c r="AB50" i="21"/>
  <c r="Z51" i="21"/>
  <c r="AA51" i="21"/>
  <c r="AB51" i="21"/>
  <c r="Z52" i="21"/>
  <c r="AA52" i="21"/>
  <c r="AB52" i="21"/>
  <c r="Z53" i="21"/>
  <c r="AA53" i="21"/>
  <c r="AB53" i="21"/>
  <c r="Z54" i="21"/>
  <c r="AA54" i="21"/>
  <c r="AB54" i="21"/>
  <c r="Z55" i="21"/>
  <c r="AA55" i="21"/>
  <c r="AB55" i="21"/>
  <c r="Z56" i="21"/>
  <c r="AA56" i="21"/>
  <c r="AB56" i="21"/>
  <c r="Z57" i="21"/>
  <c r="AA57" i="21"/>
  <c r="AB57" i="21"/>
  <c r="Z58" i="21"/>
  <c r="AA58" i="21"/>
  <c r="AB58" i="21"/>
  <c r="Z13" i="24" l="1"/>
  <c r="AA13" i="24"/>
  <c r="AB13" i="24"/>
  <c r="Z10" i="24"/>
  <c r="AA10" i="24"/>
  <c r="AB10" i="24"/>
  <c r="Z11" i="24"/>
  <c r="AA11" i="24"/>
  <c r="AB11" i="24"/>
  <c r="Z6" i="21" l="1"/>
  <c r="AA6" i="21"/>
  <c r="AB6" i="21"/>
  <c r="Z7" i="21"/>
  <c r="AA7" i="21"/>
  <c r="AB7" i="21"/>
  <c r="Z8" i="21"/>
  <c r="AA8" i="21"/>
  <c r="AB8" i="21"/>
  <c r="Z9" i="21"/>
  <c r="AA9" i="21"/>
  <c r="AB9" i="21"/>
  <c r="Z10" i="21"/>
  <c r="AA10" i="21"/>
  <c r="AB10" i="21"/>
  <c r="Z11" i="21"/>
  <c r="AA11" i="21"/>
  <c r="AB11" i="21"/>
  <c r="Z12" i="21"/>
  <c r="AA12" i="21"/>
  <c r="AB12" i="21"/>
  <c r="Z13" i="21"/>
  <c r="AA13" i="21"/>
  <c r="AB13" i="21"/>
  <c r="O14" i="21" l="1"/>
  <c r="N14" i="21"/>
  <c r="M14" i="21"/>
  <c r="L14" i="21"/>
  <c r="K14" i="21"/>
  <c r="J14" i="21"/>
  <c r="I14" i="21"/>
  <c r="H14" i="21"/>
  <c r="S12" i="1" l="1"/>
  <c r="R12" i="1"/>
  <c r="Q12" i="1"/>
  <c r="P12" i="1"/>
  <c r="O12" i="1"/>
  <c r="N12" i="1"/>
  <c r="M12" i="1"/>
  <c r="L12" i="1"/>
  <c r="K12" i="1"/>
  <c r="J12" i="1"/>
  <c r="I12" i="1"/>
  <c r="H12" i="1"/>
  <c r="T12" i="1" l="1"/>
  <c r="V12" i="1"/>
  <c r="U12" i="1"/>
  <c r="AB46" i="21" l="1"/>
  <c r="AA46" i="21"/>
  <c r="Z46" i="21"/>
  <c r="AB45" i="21"/>
  <c r="AA45" i="21"/>
  <c r="Z45" i="21"/>
  <c r="AB44" i="21"/>
  <c r="AA44" i="21"/>
  <c r="Z44" i="21"/>
  <c r="I44" i="24" l="1"/>
  <c r="J44" i="24"/>
  <c r="K44" i="24"/>
  <c r="L44" i="24"/>
  <c r="M44" i="24"/>
  <c r="N44" i="24"/>
  <c r="O44" i="24"/>
  <c r="P44" i="24"/>
  <c r="Q44" i="24"/>
  <c r="R44" i="24"/>
  <c r="S44" i="24"/>
  <c r="T44" i="24"/>
  <c r="U44" i="24"/>
  <c r="V44" i="24"/>
  <c r="W44" i="24"/>
  <c r="X44" i="24"/>
  <c r="Y44" i="24"/>
  <c r="I31" i="24"/>
  <c r="J31" i="24"/>
  <c r="K31" i="24"/>
  <c r="L31" i="24"/>
  <c r="M31" i="24"/>
  <c r="N31" i="24"/>
  <c r="O31" i="24"/>
  <c r="P31" i="24"/>
  <c r="Q31" i="24"/>
  <c r="R31" i="24"/>
  <c r="S31" i="24"/>
  <c r="T31" i="24"/>
  <c r="U31" i="24"/>
  <c r="V31" i="24"/>
  <c r="W31" i="24"/>
  <c r="X31" i="24"/>
  <c r="Y31" i="24"/>
  <c r="I18" i="24"/>
  <c r="J18" i="24"/>
  <c r="K18" i="24"/>
  <c r="L18" i="24"/>
  <c r="M18" i="24"/>
  <c r="N18" i="24"/>
  <c r="O18" i="24"/>
  <c r="P18" i="24"/>
  <c r="Q18" i="24"/>
  <c r="R18" i="24"/>
  <c r="S18" i="24"/>
  <c r="T18" i="24"/>
  <c r="U18" i="24"/>
  <c r="V18" i="24"/>
  <c r="W18" i="24"/>
  <c r="X18" i="24"/>
  <c r="Y18" i="24"/>
  <c r="H31" i="24"/>
  <c r="H18" i="24"/>
  <c r="AB27" i="24"/>
  <c r="AA27" i="24"/>
  <c r="Z27" i="24"/>
  <c r="AB43" i="24"/>
  <c r="AA43" i="24"/>
  <c r="AB42" i="24"/>
  <c r="AA42" i="24"/>
  <c r="AB41" i="24"/>
  <c r="AA41" i="24"/>
  <c r="AB40" i="24"/>
  <c r="AA40" i="24"/>
  <c r="AB39" i="24"/>
  <c r="AA39" i="24"/>
  <c r="AB38" i="24"/>
  <c r="AA38" i="24"/>
  <c r="AB37" i="24"/>
  <c r="AA37" i="24"/>
  <c r="AB36" i="24"/>
  <c r="AA36" i="24"/>
  <c r="AB35" i="24"/>
  <c r="AA35" i="24"/>
  <c r="AB34" i="24"/>
  <c r="AA34" i="24"/>
  <c r="AB33" i="24"/>
  <c r="AA33" i="24"/>
  <c r="AB32" i="24"/>
  <c r="AA32" i="24"/>
  <c r="Z32" i="24"/>
  <c r="AB30" i="24"/>
  <c r="AA30" i="24"/>
  <c r="Z30" i="24"/>
  <c r="AB29" i="24"/>
  <c r="AA29" i="24"/>
  <c r="Z29" i="24"/>
  <c r="AB28" i="24"/>
  <c r="AA28" i="24"/>
  <c r="Z28" i="24"/>
  <c r="AB26" i="24"/>
  <c r="AA26" i="24"/>
  <c r="Z26" i="24"/>
  <c r="AB25" i="24"/>
  <c r="AA25" i="24"/>
  <c r="Z25" i="24"/>
  <c r="AB24" i="24"/>
  <c r="AA24" i="24"/>
  <c r="Z24" i="24"/>
  <c r="AB23" i="24"/>
  <c r="AA23" i="24"/>
  <c r="Z23" i="24"/>
  <c r="AB22" i="24"/>
  <c r="AA22" i="24"/>
  <c r="Z22" i="24"/>
  <c r="AB21" i="24"/>
  <c r="AA21" i="24"/>
  <c r="Z21" i="24"/>
  <c r="AB20" i="24"/>
  <c r="AA20" i="24"/>
  <c r="Z20" i="24"/>
  <c r="AB19" i="24"/>
  <c r="AA19" i="24"/>
  <c r="Z19" i="24"/>
  <c r="AB17" i="24"/>
  <c r="AA17" i="24"/>
  <c r="Z17" i="24"/>
  <c r="AB16" i="24"/>
  <c r="AA16" i="24"/>
  <c r="Z16" i="24"/>
  <c r="AB15" i="24"/>
  <c r="AA15" i="24"/>
  <c r="Z15" i="24"/>
  <c r="AB12" i="24"/>
  <c r="AA12" i="24"/>
  <c r="Z12" i="24"/>
  <c r="AB5" i="24"/>
  <c r="AA5" i="24"/>
  <c r="Z5" i="24"/>
  <c r="M45" i="24" l="1"/>
  <c r="AB14" i="24"/>
  <c r="Z14" i="24"/>
  <c r="AA14" i="24"/>
  <c r="R45" i="24"/>
  <c r="Z18" i="24"/>
  <c r="AB44" i="24"/>
  <c r="AA18" i="24"/>
  <c r="AA44" i="24"/>
  <c r="AB18" i="24"/>
  <c r="AB31" i="24"/>
  <c r="AA31" i="24"/>
  <c r="Z31" i="24"/>
  <c r="Q45" i="24"/>
  <c r="L45" i="24"/>
  <c r="T45" i="24"/>
  <c r="P45" i="24"/>
  <c r="X45" i="24"/>
  <c r="Z33" i="24"/>
  <c r="Z34" i="24"/>
  <c r="Z35" i="24"/>
  <c r="N45" i="24"/>
  <c r="U45" i="24"/>
  <c r="K45" i="24"/>
  <c r="O45" i="24"/>
  <c r="S45" i="24"/>
  <c r="J45" i="24"/>
  <c r="I45" i="24"/>
  <c r="Y45" i="24"/>
  <c r="W45" i="24"/>
  <c r="V45" i="24"/>
  <c r="AB15" i="21"/>
  <c r="AB16" i="21"/>
  <c r="AB17" i="21"/>
  <c r="AB19" i="21"/>
  <c r="AB20" i="21"/>
  <c r="AB21" i="21"/>
  <c r="AB22" i="21"/>
  <c r="AB23" i="21"/>
  <c r="AB38" i="21"/>
  <c r="AB39" i="21"/>
  <c r="AB41" i="21"/>
  <c r="AB42" i="21"/>
  <c r="AB43" i="21"/>
  <c r="AA15" i="21"/>
  <c r="AA16" i="21"/>
  <c r="AA17" i="21"/>
  <c r="AA19" i="21"/>
  <c r="AA20" i="21"/>
  <c r="AA21" i="21"/>
  <c r="AA22" i="21"/>
  <c r="AA23" i="21"/>
  <c r="AA38" i="21"/>
  <c r="AA39" i="21"/>
  <c r="AA41" i="21"/>
  <c r="AA42" i="21"/>
  <c r="AA43" i="21"/>
  <c r="Z15" i="21"/>
  <c r="Z16" i="21"/>
  <c r="Z17" i="21"/>
  <c r="Z19" i="21"/>
  <c r="Z20" i="21"/>
  <c r="Z21" i="21"/>
  <c r="Z22" i="21"/>
  <c r="Z23" i="21"/>
  <c r="Z38" i="21"/>
  <c r="Z39" i="21"/>
  <c r="Z41" i="21"/>
  <c r="Z42" i="21"/>
  <c r="Z43" i="21"/>
  <c r="AB5" i="21"/>
  <c r="AA5" i="21"/>
  <c r="AA14" i="21" s="1"/>
  <c r="Z5" i="21"/>
  <c r="Z14" i="21" s="1"/>
  <c r="Y61" i="21"/>
  <c r="X61" i="21"/>
  <c r="W61" i="21"/>
  <c r="V61" i="21"/>
  <c r="U61" i="21"/>
  <c r="T61" i="21"/>
  <c r="Y40" i="21"/>
  <c r="X40" i="21"/>
  <c r="W40" i="21"/>
  <c r="V40" i="21"/>
  <c r="U40" i="21"/>
  <c r="T40" i="21"/>
  <c r="Y18" i="21"/>
  <c r="X18" i="21"/>
  <c r="W18" i="21"/>
  <c r="V18" i="21"/>
  <c r="U18" i="21"/>
  <c r="T18" i="21"/>
  <c r="Y14" i="21"/>
  <c r="X14" i="21"/>
  <c r="W14" i="21"/>
  <c r="V14" i="21"/>
  <c r="U14" i="21"/>
  <c r="T14" i="21"/>
  <c r="S61" i="21"/>
  <c r="R61" i="21"/>
  <c r="Q61" i="21"/>
  <c r="P61" i="21"/>
  <c r="O61" i="21"/>
  <c r="N61" i="21"/>
  <c r="M61" i="21"/>
  <c r="L61" i="21"/>
  <c r="K61" i="21"/>
  <c r="J61" i="21"/>
  <c r="I61" i="21"/>
  <c r="H61" i="21"/>
  <c r="S40" i="21"/>
  <c r="R40" i="21"/>
  <c r="Q40" i="21"/>
  <c r="P40" i="21"/>
  <c r="O40" i="21"/>
  <c r="N40" i="21"/>
  <c r="M40" i="21"/>
  <c r="L40" i="21"/>
  <c r="K40" i="21"/>
  <c r="J40" i="21"/>
  <c r="I40" i="21"/>
  <c r="H40" i="21"/>
  <c r="S18" i="21"/>
  <c r="R18" i="21"/>
  <c r="Q18" i="21"/>
  <c r="P18" i="21"/>
  <c r="O18" i="21"/>
  <c r="N18" i="21"/>
  <c r="M18" i="21"/>
  <c r="L18" i="21"/>
  <c r="K18" i="21"/>
  <c r="J18" i="21"/>
  <c r="I18" i="21"/>
  <c r="H18" i="21"/>
  <c r="S14" i="21"/>
  <c r="R14" i="21"/>
  <c r="Q14" i="21"/>
  <c r="P14" i="21"/>
  <c r="Q62" i="21" l="1"/>
  <c r="M62" i="21"/>
  <c r="AB45" i="24"/>
  <c r="AA18" i="21"/>
  <c r="Z18" i="21"/>
  <c r="AA40" i="21"/>
  <c r="Z40" i="21"/>
  <c r="AB40" i="21"/>
  <c r="AB18" i="21"/>
  <c r="AB14" i="21"/>
  <c r="AA45" i="24"/>
  <c r="Z37" i="24"/>
  <c r="Z36" i="24"/>
  <c r="Y62" i="21"/>
  <c r="Z61" i="21"/>
  <c r="AB61" i="21"/>
  <c r="AA61" i="21"/>
  <c r="V62" i="21"/>
  <c r="U62" i="21"/>
  <c r="H62" i="21"/>
  <c r="L62" i="21"/>
  <c r="P62" i="21"/>
  <c r="I62" i="21"/>
  <c r="T62" i="21"/>
  <c r="X62" i="21"/>
  <c r="W62" i="21"/>
  <c r="K62" i="21"/>
  <c r="O62" i="21"/>
  <c r="S62" i="21"/>
  <c r="J62" i="21"/>
  <c r="N62" i="21"/>
  <c r="R62" i="21"/>
  <c r="AA62" i="21" l="1"/>
  <c r="AB62" i="21"/>
  <c r="Z38" i="24"/>
  <c r="Z62" i="21"/>
  <c r="V37" i="1"/>
  <c r="U37" i="1"/>
  <c r="I48" i="1"/>
  <c r="J48" i="1"/>
  <c r="K48" i="1"/>
  <c r="L48" i="1"/>
  <c r="M48" i="1"/>
  <c r="N48" i="1"/>
  <c r="O48" i="1"/>
  <c r="P48" i="1"/>
  <c r="R48" i="1"/>
  <c r="S48" i="1"/>
  <c r="H48" i="1"/>
  <c r="V17" i="1"/>
  <c r="V36" i="1" s="1"/>
  <c r="U17" i="1"/>
  <c r="U36" i="1" s="1"/>
  <c r="T17" i="1"/>
  <c r="T36" i="1" s="1"/>
  <c r="I36" i="1"/>
  <c r="J36" i="1"/>
  <c r="K36" i="1"/>
  <c r="L36" i="1"/>
  <c r="M36" i="1"/>
  <c r="O36" i="1"/>
  <c r="P36" i="1"/>
  <c r="Q36" i="1"/>
  <c r="R36" i="1"/>
  <c r="S36" i="1"/>
  <c r="H36" i="1"/>
  <c r="V13" i="1"/>
  <c r="V16" i="1" s="1"/>
  <c r="U13" i="1"/>
  <c r="U16" i="1" s="1"/>
  <c r="T13" i="1"/>
  <c r="T16" i="1" s="1"/>
  <c r="I16" i="1"/>
  <c r="J16" i="1"/>
  <c r="K16" i="1"/>
  <c r="L16" i="1"/>
  <c r="M16" i="1"/>
  <c r="N16" i="1"/>
  <c r="O16" i="1"/>
  <c r="P16" i="1"/>
  <c r="Q16" i="1"/>
  <c r="Q49" i="1" s="1"/>
  <c r="R16" i="1"/>
  <c r="S16" i="1"/>
  <c r="H16" i="1"/>
  <c r="P49" i="1" l="1"/>
  <c r="L49" i="1"/>
  <c r="S49" i="1"/>
  <c r="R49" i="1"/>
  <c r="N49" i="1"/>
  <c r="J49" i="1"/>
  <c r="O49" i="1"/>
  <c r="K49" i="1"/>
  <c r="H49" i="1"/>
  <c r="M49" i="1"/>
  <c r="I49" i="1"/>
  <c r="T48" i="1"/>
  <c r="U48" i="1"/>
  <c r="V48" i="1"/>
  <c r="Z39" i="24" l="1"/>
  <c r="Z40" i="24"/>
  <c r="V49" i="1"/>
  <c r="U49" i="1"/>
  <c r="T49" i="1"/>
  <c r="Z41" i="24" l="1"/>
  <c r="Z42" i="24" l="1"/>
  <c r="Z43" i="24" l="1"/>
  <c r="H44" i="24"/>
  <c r="H45" i="24" s="1"/>
  <c r="Z44" i="24" l="1"/>
  <c r="Z45" i="24" s="1"/>
</calcChain>
</file>

<file path=xl/sharedStrings.xml><?xml version="1.0" encoding="utf-8"?>
<sst xmlns="http://schemas.openxmlformats.org/spreadsheetml/2006/main" count="827" uniqueCount="241">
  <si>
    <t>구분</t>
  </si>
  <si>
    <t>1 학 년</t>
  </si>
  <si>
    <t>2 학 년</t>
  </si>
  <si>
    <t>계</t>
  </si>
  <si>
    <t>1학기</t>
  </si>
  <si>
    <t>2학기</t>
  </si>
  <si>
    <t>학점</t>
  </si>
  <si>
    <t>이론</t>
  </si>
  <si>
    <t>실습</t>
  </si>
  <si>
    <t>필수</t>
    <phoneticPr fontId="6" type="noConversion"/>
  </si>
  <si>
    <t>선택</t>
    <phoneticPr fontId="6" type="noConversion"/>
  </si>
  <si>
    <t>합   계</t>
  </si>
  <si>
    <t>교과목
코드</t>
    <phoneticPr fontId="6" type="noConversion"/>
  </si>
  <si>
    <t>학년</t>
  </si>
  <si>
    <t>학기</t>
  </si>
  <si>
    <t>이수
구분</t>
  </si>
  <si>
    <t>과목
구분</t>
  </si>
  <si>
    <t>비고</t>
  </si>
  <si>
    <t>시간</t>
  </si>
  <si>
    <t>필수</t>
  </si>
  <si>
    <t>선택</t>
    <phoneticPr fontId="10" type="noConversion"/>
  </si>
  <si>
    <t>필수</t>
    <phoneticPr fontId="10" type="noConversion"/>
  </si>
  <si>
    <t>선택</t>
    <phoneticPr fontId="10" type="noConversion"/>
  </si>
  <si>
    <t>총계</t>
  </si>
  <si>
    <t>전공학점</t>
  </si>
  <si>
    <t>전공선택 개설학점</t>
  </si>
  <si>
    <t>전공 개설학점 계</t>
  </si>
  <si>
    <t>총
개설
학점</t>
    <phoneticPr fontId="10" type="noConversion"/>
  </si>
  <si>
    <t>교직 개설학점(계)</t>
    <phoneticPr fontId="6" type="noConversion"/>
  </si>
  <si>
    <t>필수</t>
    <phoneticPr fontId="6" type="noConversion"/>
  </si>
  <si>
    <t>선택</t>
    <phoneticPr fontId="6" type="noConversion"/>
  </si>
  <si>
    <t>교양·직업기초 계</t>
    <phoneticPr fontId="6" type="noConversion"/>
  </si>
  <si>
    <t>전공·현장중심 계</t>
    <phoneticPr fontId="6" type="noConversion"/>
  </si>
  <si>
    <t>학기 계</t>
    <phoneticPr fontId="6" type="noConversion"/>
  </si>
  <si>
    <t>전공필수 개설학점</t>
    <phoneticPr fontId="6" type="noConversion"/>
  </si>
  <si>
    <t>교양·직업
기초
ㆍ교직 학점</t>
    <phoneticPr fontId="10" type="noConversion"/>
  </si>
  <si>
    <t>교직
과목수</t>
    <phoneticPr fontId="6" type="noConversion"/>
  </si>
  <si>
    <t>전공·
현장중심 과목수</t>
    <phoneticPr fontId="6" type="noConversion"/>
  </si>
  <si>
    <t>교양·직업기초 계</t>
    <phoneticPr fontId="6" type="noConversion"/>
  </si>
  <si>
    <t>필수</t>
    <phoneticPr fontId="10" type="noConversion"/>
  </si>
  <si>
    <t>전공·NCS 계</t>
    <phoneticPr fontId="6" type="noConversion"/>
  </si>
  <si>
    <t>전공·현장중심 계</t>
    <phoneticPr fontId="6" type="noConversion"/>
  </si>
  <si>
    <t>학기 계</t>
    <phoneticPr fontId="6" type="noConversion"/>
  </si>
  <si>
    <t>전공·
NCS 과목수</t>
    <phoneticPr fontId="6" type="noConversion"/>
  </si>
  <si>
    <t>교양
·
직업
기초</t>
    <phoneticPr fontId="6" type="noConversion"/>
  </si>
  <si>
    <t>소계</t>
    <phoneticPr fontId="6" type="noConversion"/>
  </si>
  <si>
    <t>전공
·
NCS</t>
    <phoneticPr fontId="6" type="noConversion"/>
  </si>
  <si>
    <t>전공
·
현장
중심</t>
    <phoneticPr fontId="6" type="noConversion"/>
  </si>
  <si>
    <t>현장실습</t>
    <phoneticPr fontId="6" type="noConversion"/>
  </si>
  <si>
    <t>ㅇㅇㅇㅇ</t>
    <phoneticPr fontId="6" type="noConversion"/>
  </si>
  <si>
    <t>교과목
코드</t>
    <phoneticPr fontId="6" type="noConversion"/>
  </si>
  <si>
    <t>교양
·
직업
기초</t>
    <phoneticPr fontId="10" type="noConversion"/>
  </si>
  <si>
    <t>전공
 ·
NCS</t>
    <phoneticPr fontId="6" type="noConversion"/>
  </si>
  <si>
    <t>전공
 ·
현장
중심</t>
    <phoneticPr fontId="6" type="noConversion"/>
  </si>
  <si>
    <t>전공
·
NCS</t>
    <phoneticPr fontId="6" type="noConversion"/>
  </si>
  <si>
    <t>전공 
·
현장
중심</t>
    <phoneticPr fontId="6" type="noConversion"/>
  </si>
  <si>
    <r>
      <t>교과목명</t>
    </r>
    <r>
      <rPr>
        <sz val="9"/>
        <color rgb="FF0000FF"/>
        <rFont val="맑은 고딕"/>
        <family val="3"/>
        <charset val="129"/>
        <scheme val="major"/>
      </rPr>
      <t>(영문명)</t>
    </r>
    <phoneticPr fontId="6" type="noConversion"/>
  </si>
  <si>
    <t>※ 비고란-과목폐지, 과목신설, 명칭변경, 학점·시수변경, 선택·필수변경, 개설학기 변경</t>
    <phoneticPr fontId="6" type="noConversion"/>
  </si>
  <si>
    <r>
      <t xml:space="preserve">교과목명
</t>
    </r>
    <r>
      <rPr>
        <b/>
        <sz val="10"/>
        <color rgb="FF0000FF"/>
        <rFont val="맑은 고딕"/>
        <family val="3"/>
        <charset val="129"/>
        <scheme val="minor"/>
      </rPr>
      <t>(영문명)</t>
    </r>
    <phoneticPr fontId="6" type="noConversion"/>
  </si>
  <si>
    <t>창의</t>
    <phoneticPr fontId="6" type="noConversion"/>
  </si>
  <si>
    <t>취업/창업</t>
    <phoneticPr fontId="6" type="noConversion"/>
  </si>
  <si>
    <t>NCS
관련성2)</t>
    <phoneticPr fontId="6" type="noConversion"/>
  </si>
  <si>
    <t>학습
모듈
3)</t>
    <phoneticPr fontId="6" type="noConversion"/>
  </si>
  <si>
    <t>교과
구분
1)</t>
    <phoneticPr fontId="6" type="noConversion"/>
  </si>
  <si>
    <t>캡스톤디자인</t>
    <phoneticPr fontId="6" type="noConversion"/>
  </si>
  <si>
    <t>창업가정신</t>
    <phoneticPr fontId="6" type="noConversion"/>
  </si>
  <si>
    <t>창업</t>
    <phoneticPr fontId="6" type="noConversion"/>
  </si>
  <si>
    <t>-</t>
    <phoneticPr fontId="6" type="noConversion"/>
  </si>
  <si>
    <t>아이디어와 창작</t>
    <phoneticPr fontId="6" type="noConversion"/>
  </si>
  <si>
    <t>3 학 년</t>
    <phoneticPr fontId="6" type="noConversion"/>
  </si>
  <si>
    <t>교양·직업
기초학점</t>
    <phoneticPr fontId="10" type="noConversion"/>
  </si>
  <si>
    <t>교양·
직업기초 과목수</t>
    <phoneticPr fontId="10" type="noConversion"/>
  </si>
  <si>
    <t>O</t>
    <phoneticPr fontId="6" type="noConversion"/>
  </si>
  <si>
    <t>교과교육영역</t>
    <phoneticPr fontId="6" type="noConversion"/>
  </si>
  <si>
    <t>전공
·
현장
중심</t>
    <phoneticPr fontId="6" type="noConversion"/>
  </si>
  <si>
    <t>교직</t>
    <phoneticPr fontId="6" type="noConversion"/>
  </si>
  <si>
    <t>교직이론</t>
    <phoneticPr fontId="6" type="noConversion"/>
  </si>
  <si>
    <t>교직소양</t>
    <phoneticPr fontId="6" type="noConversion"/>
  </si>
  <si>
    <t>교육실습</t>
    <phoneticPr fontId="6" type="noConversion"/>
  </si>
  <si>
    <t>선택</t>
    <phoneticPr fontId="10" type="noConversion"/>
  </si>
  <si>
    <t>교과
교육
영역</t>
    <phoneticPr fontId="6" type="noConversion"/>
  </si>
  <si>
    <t>교육
실습</t>
    <phoneticPr fontId="6" type="noConversion"/>
  </si>
  <si>
    <t>교직
이론</t>
    <phoneticPr fontId="6" type="noConversion"/>
  </si>
  <si>
    <t>교직
소양</t>
    <phoneticPr fontId="6" type="noConversion"/>
  </si>
  <si>
    <t>교직 계</t>
    <phoneticPr fontId="6" type="noConversion"/>
  </si>
  <si>
    <t>인재양성유형명 : 안경사유형</t>
    <phoneticPr fontId="6" type="noConversion"/>
  </si>
  <si>
    <t>자격증</t>
    <phoneticPr fontId="6" type="noConversion"/>
  </si>
  <si>
    <t>학과명(전공명/과정명) : 유아교육과</t>
    <phoneticPr fontId="6" type="noConversion"/>
  </si>
  <si>
    <t>학과명(전공명/과정명) : 안경광학과</t>
    <phoneticPr fontId="6" type="noConversion"/>
  </si>
  <si>
    <t>인재양성유형명 : 유치원교사유형</t>
    <phoneticPr fontId="6" type="noConversion"/>
  </si>
  <si>
    <t>2018~2019학년도 교육과정</t>
    <phoneticPr fontId="10" type="noConversion"/>
  </si>
  <si>
    <t>2018~2020학년도 교육과정</t>
    <phoneticPr fontId="10" type="noConversion"/>
  </si>
  <si>
    <t>취업·창업준비실무</t>
    <phoneticPr fontId="6" type="noConversion"/>
  </si>
  <si>
    <t>직업기초능력</t>
    <phoneticPr fontId="6" type="noConversion"/>
  </si>
  <si>
    <t>전공
기초</t>
    <phoneticPr fontId="6" type="noConversion"/>
  </si>
  <si>
    <t>자연과학</t>
    <phoneticPr fontId="6" type="noConversion"/>
  </si>
  <si>
    <t>교양·직업기초 개설학점</t>
    <phoneticPr fontId="10" type="noConversion"/>
  </si>
  <si>
    <t>교양·직업기초 개설학점 계</t>
    <phoneticPr fontId="10" type="noConversion"/>
  </si>
  <si>
    <t>전체 과목수</t>
    <phoneticPr fontId="10" type="noConversion"/>
  </si>
  <si>
    <t xml:space="preserve"> 총 개설학점 계</t>
    <phoneticPr fontId="10" type="noConversion"/>
  </si>
  <si>
    <t>전체과목수</t>
    <phoneticPr fontId="6" type="noConversion"/>
  </si>
  <si>
    <t>총 개설학점 계</t>
  </si>
  <si>
    <t>교양·직업기초/ 교직개설학점 계</t>
    <phoneticPr fontId="10" type="noConversion"/>
  </si>
  <si>
    <t>소계</t>
    <phoneticPr fontId="6" type="noConversion"/>
  </si>
  <si>
    <t>2019~2020학년도 교육과정</t>
    <phoneticPr fontId="10" type="noConversion"/>
  </si>
  <si>
    <t>2019~2020 교육과정(2년제)</t>
    <phoneticPr fontId="10" type="noConversion"/>
  </si>
  <si>
    <t>2019~2020 학년도 교육과정</t>
    <phoneticPr fontId="10" type="noConversion"/>
  </si>
  <si>
    <t>2019~2020 교육과정</t>
    <phoneticPr fontId="6" type="noConversion"/>
  </si>
  <si>
    <t>자유선택교양교과</t>
    <phoneticPr fontId="6" type="noConversion"/>
  </si>
  <si>
    <t>10개 직업기초 능력 중</t>
    <phoneticPr fontId="6" type="noConversion"/>
  </si>
  <si>
    <t>직업기초능력</t>
    <phoneticPr fontId="6" type="noConversion"/>
  </si>
  <si>
    <t>자유선택교양교과</t>
    <phoneticPr fontId="6" type="noConversion"/>
  </si>
  <si>
    <t>교양교육실 배정</t>
    <phoneticPr fontId="6" type="noConversion"/>
  </si>
  <si>
    <t>대학생활과 진로탐색</t>
    <phoneticPr fontId="6" type="noConversion"/>
  </si>
  <si>
    <t>대학생활</t>
    <phoneticPr fontId="6" type="noConversion"/>
  </si>
  <si>
    <t>2019~2021 교육과정</t>
    <phoneticPr fontId="6" type="noConversion"/>
  </si>
  <si>
    <t>자유선택교양교과</t>
    <phoneticPr fontId="6" type="noConversion"/>
  </si>
  <si>
    <t>인재양성유형명 : 안경사유형</t>
    <phoneticPr fontId="6" type="noConversion"/>
  </si>
  <si>
    <t>2019~2021 교육과정(3년제)</t>
    <phoneticPr fontId="10" type="noConversion"/>
  </si>
  <si>
    <t>2019~2021학년도 교육과정</t>
    <phoneticPr fontId="10" type="noConversion"/>
  </si>
  <si>
    <t>2019~2021 학년도 교육과정</t>
    <phoneticPr fontId="10" type="noConversion"/>
  </si>
  <si>
    <t>2019~2021 교육과정(교원양성학과)</t>
    <phoneticPr fontId="6" type="noConversion"/>
  </si>
  <si>
    <t>10개 직업기초 능력 중</t>
  </si>
  <si>
    <t>직업기초능력</t>
  </si>
  <si>
    <t>대학생활과 진로탐색</t>
  </si>
  <si>
    <t>대학생활</t>
  </si>
  <si>
    <t>교양교육실 배정</t>
  </si>
  <si>
    <t>자유선택교양교과</t>
  </si>
  <si>
    <t>2019~2021 교육과정(교원양성학과)</t>
    <phoneticPr fontId="10" type="noConversion"/>
  </si>
  <si>
    <t>2019~2021 학년도 교육과정</t>
    <phoneticPr fontId="10" type="noConversion"/>
  </si>
  <si>
    <t>구체적으로 기술</t>
    <phoneticPr fontId="6" type="noConversion"/>
  </si>
  <si>
    <t>2018~2019(20)학년도 교육과정</t>
    <phoneticPr fontId="10" type="noConversion"/>
  </si>
  <si>
    <t>2019~2020(21)학년도 교육과정</t>
    <phoneticPr fontId="10" type="noConversion"/>
  </si>
  <si>
    <t>자유선택교양교과</t>
    <phoneticPr fontId="6" type="noConversion"/>
  </si>
  <si>
    <t>자유선택교양교과</t>
    <phoneticPr fontId="6" type="noConversion"/>
  </si>
  <si>
    <t>자유선택교양교과</t>
    <phoneticPr fontId="6" type="noConversion"/>
  </si>
  <si>
    <t>자유선택교양교과</t>
    <phoneticPr fontId="6" type="noConversion"/>
  </si>
  <si>
    <t>자유선택교양교과</t>
    <phoneticPr fontId="6" type="noConversion"/>
  </si>
  <si>
    <t>자유선택교양교과</t>
    <phoneticPr fontId="6" type="noConversion"/>
  </si>
  <si>
    <t>ㅇㅇㅇㅇ</t>
  </si>
  <si>
    <t>ㅇㅇㅇㅇ</t>
    <phoneticPr fontId="6" type="noConversion"/>
  </si>
  <si>
    <t>OOOO</t>
    <phoneticPr fontId="6" type="noConversion"/>
  </si>
  <si>
    <t>캡스톤디자인</t>
    <phoneticPr fontId="6" type="noConversion"/>
  </si>
  <si>
    <t>간호과 작성</t>
    <phoneticPr fontId="6" type="noConversion"/>
  </si>
  <si>
    <t>선택</t>
    <phoneticPr fontId="6" type="noConversion"/>
  </si>
  <si>
    <t>선택</t>
    <phoneticPr fontId="6" type="noConversion"/>
  </si>
  <si>
    <t>O</t>
    <phoneticPr fontId="6" type="noConversion"/>
  </si>
  <si>
    <t>현장실습</t>
    <phoneticPr fontId="6" type="noConversion"/>
  </si>
  <si>
    <t>자격 현장실습</t>
    <phoneticPr fontId="6" type="noConversion"/>
  </si>
  <si>
    <t>캡스톤디자인</t>
    <phoneticPr fontId="6" type="noConversion"/>
  </si>
  <si>
    <r>
      <rPr>
        <b/>
        <sz val="12"/>
        <color rgb="FFFF0000"/>
        <rFont val="맑은 고딕"/>
        <family val="3"/>
        <charset val="129"/>
        <scheme val="minor"/>
      </rPr>
      <t>1) 교과구분은 다음과 같이 관련 키워드를 포함하거나 교과내용이 관련성이 있는 경우 "창의", "창업", "캡스톤디자인", "자격증", "진로"로
   표기함.</t>
    </r>
    <r>
      <rPr>
        <sz val="12"/>
        <color rgb="FFFF0000"/>
        <rFont val="맑은 고딕"/>
        <family val="3"/>
        <charset val="129"/>
        <scheme val="minor"/>
      </rPr>
      <t xml:space="preserve">
</t>
    </r>
    <r>
      <rPr>
        <sz val="11"/>
        <color rgb="FFFF0000"/>
        <rFont val="맑은 고딕"/>
        <family val="3"/>
        <charset val="129"/>
        <scheme val="minor"/>
      </rPr>
      <t xml:space="preserve">※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t>
    </r>
    <r>
      <rPr>
        <b/>
        <sz val="12"/>
        <color rgb="FFFF0000"/>
        <rFont val="맑은 고딕"/>
        <family val="3"/>
        <charset val="129"/>
        <scheme val="minor"/>
      </rPr>
      <t>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t>
    </r>
    <r>
      <rPr>
        <sz val="11"/>
        <color rgb="FFFF0000"/>
        <rFont val="맑은 고딕"/>
        <family val="3"/>
        <charset val="129"/>
        <scheme val="minor"/>
      </rPr>
      <t xml:space="preserve">
- 직업기초능력교과목 : 의사소통능력, 수리능력, 문제해결능력, 자기개발능력, 자원관리능력, 대인관계능력, 정보능력, 기술능력, 조직이해능력, 
  직업윤리 중 택 2</t>
    </r>
    <r>
      <rPr>
        <sz val="12"/>
        <color rgb="FFFF0000"/>
        <rFont val="맑은 고딕"/>
        <family val="3"/>
        <charset val="129"/>
        <scheme val="minor"/>
      </rPr>
      <t xml:space="preserve">
</t>
    </r>
    <r>
      <rPr>
        <b/>
        <sz val="12"/>
        <color rgb="FFFF0000"/>
        <rFont val="맑은 고딕"/>
        <family val="3"/>
        <charset val="129"/>
        <scheme val="minor"/>
      </rPr>
      <t>3) NCS관련성</t>
    </r>
    <r>
      <rPr>
        <sz val="12"/>
        <color rgb="FFFF0000"/>
        <rFont val="맑은 고딕"/>
        <family val="3"/>
        <charset val="129"/>
        <scheme val="minor"/>
      </rPr>
      <t xml:space="preserve">
</t>
    </r>
    <r>
      <rPr>
        <sz val="11"/>
        <color rgb="FFFF0000"/>
        <rFont val="맑은 고딕"/>
        <family val="3"/>
        <charset val="129"/>
        <scheme val="minor"/>
      </rPr>
      <t>- (O) 인재양성별 능력단위를 사용하여 학습모듈을 일부 혹은 전부를 사용하는 경우
- (X) 인재양성별 능력단위를 사용하지 않는 경우</t>
    </r>
    <r>
      <rPr>
        <sz val="12"/>
        <color rgb="FFFF0000"/>
        <rFont val="맑은 고딕"/>
        <family val="3"/>
        <charset val="129"/>
        <scheme val="minor"/>
      </rPr>
      <t xml:space="preserve">
</t>
    </r>
    <r>
      <rPr>
        <b/>
        <sz val="12"/>
        <color rgb="FFFF0000"/>
        <rFont val="맑은 고딕"/>
        <family val="3"/>
        <charset val="129"/>
        <scheme val="minor"/>
      </rPr>
      <t>4) 학습모듈은 개발유무로 판단(O, X)로 표기 : (O)-개발, (X)-미개발</t>
    </r>
    <r>
      <rPr>
        <sz val="12"/>
        <color rgb="FFFF0000"/>
        <rFont val="맑은 고딕"/>
        <family val="3"/>
        <charset val="129"/>
        <scheme val="minor"/>
      </rPr>
      <t xml:space="preserve">
</t>
    </r>
    <r>
      <rPr>
        <b/>
        <sz val="12"/>
        <color rgb="FFFF0000"/>
        <rFont val="맑은 고딕"/>
        <family val="3"/>
        <charset val="129"/>
        <scheme val="minor"/>
      </rPr>
      <t xml:space="preserve">5) 학점/이론/실습 시수의 소계와 합계가 반드시 일치되도록 작성 요망
6) 교과목명에 영문명을 반드시 표기 </t>
    </r>
    <phoneticPr fontId="6" type="noConversion"/>
  </si>
  <si>
    <t xml:space="preserve">1) 교과구분은 다음과 같이 관련 키워드를 포함하거나 교과내용이 관련성이 있는 경우 "창의", "창업", "캡스톤디자인", "자격증", "진로"로
   표기함.
※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
- 직업기초능력교과목 : 의사소통능력, 수리능력, 문제해결능력, 자기개발능력, 자원관리능력, 대인관계능력, 정보능력, 기술능력, 조직이해능력, 
  직업윤리 중 택 2
3) NCS관련성
- (O) 인재양성별 능력단위를 사용하여 학습모듈을 일부 혹은 전부를 사용하는 경우
- (X) 인재양성별 능력단위를 사용하지 않는 경우
4) 학습모듈은 개발유무로 판단(O, X)로 표기 : (O)-개발, (X)-미개발
5) 학점/이론/실습 시수의 소계와 합계가 반드시 일치되도록 작성 요망
6) 교과목명에 영문명을 반드시 표기 </t>
    <phoneticPr fontId="6" type="noConversion"/>
  </si>
  <si>
    <r>
      <t xml:space="preserve">1) 교과구분은 다음과 같이 관련 키워드를 포함하거나 교과내용이 관련성이 있는 경우 "창의", "창업", "캡스톤디자인", "자격증", "진로"로
   표기함.
</t>
    </r>
    <r>
      <rPr>
        <sz val="12"/>
        <color rgb="FFFF0000"/>
        <rFont val="맑은 고딕"/>
        <family val="3"/>
        <charset val="129"/>
        <scheme val="minor"/>
      </rPr>
      <t>※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t>
    </r>
    <r>
      <rPr>
        <b/>
        <sz val="12"/>
        <color rgb="FFFF0000"/>
        <rFont val="맑은 고딕"/>
        <family val="3"/>
        <charset val="129"/>
        <scheme val="minor"/>
      </rPr>
      <t xml:space="preserve">
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
</t>
    </r>
    <r>
      <rPr>
        <sz val="12"/>
        <color rgb="FFFF0000"/>
        <rFont val="맑은 고딕"/>
        <family val="3"/>
        <charset val="129"/>
        <scheme val="minor"/>
      </rPr>
      <t>- 직업기초능력교과목 : 의사소통능력, 수리능력, 문제해결능력, 자기개발능력, 자원관리능력, 대인관계능력, 정보능력, 기술능력, 조직이해능력, 
  직업윤리 중 택 2</t>
    </r>
    <r>
      <rPr>
        <b/>
        <sz val="12"/>
        <color rgb="FFFF0000"/>
        <rFont val="맑은 고딕"/>
        <family val="3"/>
        <charset val="129"/>
        <scheme val="minor"/>
      </rPr>
      <t xml:space="preserve">
3) NCS관련성
</t>
    </r>
    <r>
      <rPr>
        <sz val="12"/>
        <color rgb="FFFF0000"/>
        <rFont val="맑은 고딕"/>
        <family val="3"/>
        <charset val="129"/>
        <scheme val="minor"/>
      </rPr>
      <t>- (O) 인재양성별 능력단위를 사용하여 학습모듈을 일부 혹은 전부를 사용하는 경우
- (X) 인재양성별 능력단위를 사용하지 않는 경우</t>
    </r>
    <r>
      <rPr>
        <b/>
        <sz val="12"/>
        <color rgb="FFFF0000"/>
        <rFont val="맑은 고딕"/>
        <family val="3"/>
        <charset val="129"/>
        <scheme val="minor"/>
      </rPr>
      <t xml:space="preserve">
4) 학습모듈은 개발유무로 판단(O, X)로 표기 : (O)-개발, (X)-미개발
5) 학점/이론/실습 시수의 소계와 합계가 반드시 일치되도록 작성 요망
6) 교과목명에 영문명을 반드시 표기 </t>
    </r>
    <phoneticPr fontId="6" type="noConversion"/>
  </si>
  <si>
    <t>영어기초(English Basic)</t>
    <phoneticPr fontId="6" type="noConversion"/>
  </si>
  <si>
    <t>양식스톡·소스·수프조리실습(Pratice of Western Cuisine Stock·Sauce·Soup)</t>
    <phoneticPr fontId="6" type="noConversion"/>
  </si>
  <si>
    <t>기초조리실습(Pratice of Cuisine Basic)</t>
    <phoneticPr fontId="6" type="noConversion"/>
  </si>
  <si>
    <t>한식육수조리실습(Pratice of Korean Cuisine Stock use)</t>
    <phoneticPr fontId="6" type="noConversion"/>
  </si>
  <si>
    <t>중식조리실습(Pratice of Chinese Cuisine)</t>
    <phoneticPr fontId="6" type="noConversion"/>
  </si>
  <si>
    <t>한식유류조리실습(Pratice of Korean Cuisine oil use)</t>
    <phoneticPr fontId="6" type="noConversion"/>
  </si>
  <si>
    <t>메뉴와 주방관리실습(Pratice of Menu and Kitchen Management)</t>
    <phoneticPr fontId="6" type="noConversion"/>
  </si>
  <si>
    <t>X</t>
    <phoneticPr fontId="6" type="noConversion"/>
  </si>
  <si>
    <t>O</t>
  </si>
  <si>
    <t>호텔경영론(Hotel Management)</t>
    <phoneticPr fontId="6" type="noConversion"/>
  </si>
  <si>
    <t>조리용어해설(Cooking Terminology)</t>
    <phoneticPr fontId="6" type="noConversion"/>
  </si>
  <si>
    <t>X</t>
    <phoneticPr fontId="6" type="noConversion"/>
  </si>
  <si>
    <t>X</t>
    <phoneticPr fontId="6" type="noConversion"/>
  </si>
  <si>
    <t>현장실습 Ⅱ(Restaurant Field Training Ⅱ)</t>
    <phoneticPr fontId="6" type="noConversion"/>
  </si>
  <si>
    <t>교양 A과목</t>
    <phoneticPr fontId="6" type="noConversion"/>
  </si>
  <si>
    <t>교양 B과목</t>
    <phoneticPr fontId="6" type="noConversion"/>
  </si>
  <si>
    <t>교양 C과목</t>
    <phoneticPr fontId="6" type="noConversion"/>
  </si>
  <si>
    <t>교양 D과목</t>
    <phoneticPr fontId="6" type="noConversion"/>
  </si>
  <si>
    <t>인재양성유형명 : 양식조리유형/한식조리유형</t>
    <phoneticPr fontId="6" type="noConversion"/>
  </si>
  <si>
    <t>학과명(전공명/과정명) : 호텔외식조리학과</t>
    <phoneticPr fontId="6" type="noConversion"/>
  </si>
  <si>
    <t>의사소통(Communication Skiils)</t>
  </si>
  <si>
    <t>교양A과목</t>
    <phoneticPr fontId="6" type="noConversion"/>
  </si>
  <si>
    <t>교양B과목</t>
    <phoneticPr fontId="6" type="noConversion"/>
  </si>
  <si>
    <t>제빵실습(Pratice of Baking )</t>
    <phoneticPr fontId="6" type="noConversion"/>
  </si>
  <si>
    <t>교양C과목</t>
    <phoneticPr fontId="6" type="noConversion"/>
  </si>
  <si>
    <t>교양D과목</t>
    <phoneticPr fontId="6" type="noConversion"/>
  </si>
  <si>
    <t>제과디저트실습(Pratice of Pastry and Dessert)</t>
    <phoneticPr fontId="6" type="noConversion"/>
  </si>
  <si>
    <t>바리스타실습(Pratice of Barista)</t>
    <phoneticPr fontId="6" type="noConversion"/>
  </si>
  <si>
    <t>양식애피타이저·샐러드조리실습(Pratice of Western Cuisine Appetizer and Salad)</t>
    <phoneticPr fontId="6" type="noConversion"/>
  </si>
  <si>
    <t>양식육류·어패류조리실습 (Pratice of Western Cuisine Meat and Seafood</t>
    <phoneticPr fontId="6" type="noConversion"/>
  </si>
  <si>
    <t>음료칵테일실습(Pratice of Beverage and Cocktail)</t>
    <phoneticPr fontId="6" type="noConversion"/>
  </si>
  <si>
    <t>이탈리아 파스타조리실습(Pratice of Italian Cuisine and Pasta)</t>
    <phoneticPr fontId="6" type="noConversion"/>
  </si>
  <si>
    <t>호텔조리실무영어실습(Practical Hotel English)</t>
    <phoneticPr fontId="6" type="noConversion"/>
  </si>
  <si>
    <t>식품과 영양(Food and Nutrition)</t>
    <phoneticPr fontId="6" type="noConversion"/>
  </si>
  <si>
    <t>외식산업창업경영( Food Service Business and Management )</t>
    <phoneticPr fontId="6" type="noConversion"/>
  </si>
  <si>
    <t>한식찬류·후식 조리실습(Pratice of Korean Side Dish and Dessert)</t>
    <phoneticPr fontId="6" type="noConversion"/>
  </si>
  <si>
    <t>식재료구매관리실습(Pratice of Food Purchasing Management)</t>
    <phoneticPr fontId="6" type="noConversion"/>
  </si>
  <si>
    <t>일식조리실습(Pratice of Japanese Cuisine)</t>
    <phoneticPr fontId="6" type="noConversion"/>
  </si>
  <si>
    <t>플레이팅실습(Platice of Food Plating)</t>
    <phoneticPr fontId="6" type="noConversion"/>
  </si>
  <si>
    <t>취업․창업준비실무(Employment and Restaurant Start-up)</t>
    <phoneticPr fontId="6" type="noConversion"/>
  </si>
  <si>
    <t>한식실무와 주식조리실습((Pratice of Korean Cuisine Basic and Rice)</t>
    <phoneticPr fontId="6" type="noConversion"/>
  </si>
  <si>
    <t>영어기초(Basic English)</t>
    <phoneticPr fontId="6" type="noConversion"/>
  </si>
  <si>
    <t>현장실습 (Restaurant Field Training)</t>
    <phoneticPr fontId="6" type="noConversion"/>
  </si>
  <si>
    <t>현장실습 Ⅰ(Restaurant Field Training I)</t>
    <phoneticPr fontId="6" type="noConversion"/>
  </si>
  <si>
    <t>과목신설</t>
    <phoneticPr fontId="6" type="noConversion"/>
  </si>
  <si>
    <t>-</t>
    <phoneticPr fontId="6" type="noConversion"/>
  </si>
  <si>
    <t>선택변경</t>
    <phoneticPr fontId="6" type="noConversion"/>
  </si>
  <si>
    <t>과목명변경,개설학기변경</t>
    <phoneticPr fontId="6" type="noConversion"/>
  </si>
  <si>
    <t>필수변경</t>
    <phoneticPr fontId="6" type="noConversion"/>
  </si>
  <si>
    <t>개설학기변경,선택변경</t>
    <phoneticPr fontId="6" type="noConversion"/>
  </si>
  <si>
    <t>호텔경영실무실습(Pratice of Hotel Management)</t>
  </si>
  <si>
    <t>캡스톤디자인(Capstone Design)</t>
    <phoneticPr fontId="6" type="noConversion"/>
  </si>
  <si>
    <t>명칭 변경</t>
    <phoneticPr fontId="6" type="noConversion"/>
  </si>
  <si>
    <t>선택</t>
    <phoneticPr fontId="6" type="noConversion"/>
  </si>
  <si>
    <t>필수 변경</t>
    <phoneticPr fontId="6" type="noConversion"/>
  </si>
  <si>
    <t>대학생활과 진로탐색
 (Campus Life·career exploration)</t>
    <phoneticPr fontId="6" type="noConversion"/>
  </si>
  <si>
    <t>대학생활과 진로탐색
(Campus Life·career exploration)</t>
    <phoneticPr fontId="6" type="noConversion"/>
  </si>
  <si>
    <t>자격증/창업</t>
    <phoneticPr fontId="6" type="noConversion"/>
  </si>
  <si>
    <t>대학생활과 진로탐색
(Campus Life·Career exploration)</t>
    <phoneticPr fontId="6" type="noConversion"/>
  </si>
  <si>
    <t>의사소통
(Communication Skiils)</t>
    <phoneticPr fontId="6" type="noConversion"/>
  </si>
  <si>
    <t>현장실습 Ⅱ
(Restaurant Field Training Ⅱ)</t>
    <phoneticPr fontId="6" type="noConversion"/>
  </si>
  <si>
    <t>조리용어해설
(Cooking Terminology)</t>
    <phoneticPr fontId="6" type="noConversion"/>
  </si>
  <si>
    <t>현장실습 Ⅰ
(Restaurant Field Training Ⅰ)</t>
    <phoneticPr fontId="6" type="noConversion"/>
  </si>
  <si>
    <t>호텔조리실무영어실습
(Practical Hotel English)</t>
    <phoneticPr fontId="6" type="noConversion"/>
  </si>
  <si>
    <t>호텔경영실무실습
(Pratice of Hotel Management)</t>
    <phoneticPr fontId="6" type="noConversion"/>
  </si>
  <si>
    <t>캡스톤 디자인
(Capstone Design)</t>
    <phoneticPr fontId="6" type="noConversion"/>
  </si>
  <si>
    <t>식품과 영양
Food and Nutrition)</t>
    <phoneticPr fontId="6" type="noConversion"/>
  </si>
  <si>
    <t>플레이팅실습
(Platice of Food Plating)</t>
    <phoneticPr fontId="6" type="noConversion"/>
  </si>
  <si>
    <t>일식조리실습
(Pratice of Japanese Cuisine)</t>
    <phoneticPr fontId="6" type="noConversion"/>
  </si>
  <si>
    <t>중식조리실습
(Pratice of Chinese Cuisine)</t>
    <phoneticPr fontId="6" type="noConversion"/>
  </si>
  <si>
    <t>음료칵테일실습
(Pratice of Beverage and Cocktail)</t>
    <phoneticPr fontId="6" type="noConversion"/>
  </si>
  <si>
    <t>제과디저트실습
(Pratice of Pastry and Dessert)</t>
    <phoneticPr fontId="6" type="noConversion"/>
  </si>
  <si>
    <t>제빵실습
(Pratice of Baking )</t>
    <phoneticPr fontId="6" type="noConversion"/>
  </si>
  <si>
    <t>기초조리실습
(Pratice of Cuisine Basic)</t>
    <phoneticPr fontId="6" type="noConversion"/>
  </si>
  <si>
    <t>바리스타실습
(Pratice of Barista)</t>
    <phoneticPr fontId="6" type="noConversion"/>
  </si>
  <si>
    <t>한식육수조리실습
(Pratice of Korean Cuisine Stock use)</t>
    <phoneticPr fontId="6" type="noConversion"/>
  </si>
  <si>
    <t>이탈리아 파스타조리실습
(Pratice of Italian Cuisine and Pasta)</t>
    <phoneticPr fontId="6" type="noConversion"/>
  </si>
  <si>
    <t>한식유류조리실습
(Pratice of Korean Cuisine oil use)</t>
    <phoneticPr fontId="6" type="noConversion"/>
  </si>
  <si>
    <t>양식스톡·소스·수프조리실습
(Pratice of Western Cuisine Stock·Sauce·Soup)</t>
    <phoneticPr fontId="6" type="noConversion"/>
  </si>
  <si>
    <t>한식실무와 주식조리실습
(Pratice of Korean Cuisine Basic and Rice Dish)</t>
    <phoneticPr fontId="6" type="noConversion"/>
  </si>
  <si>
    <t>양식애피타이저·샐러드조리실습
(Pratice of Western Cuisine Appetizer and Salad)</t>
    <phoneticPr fontId="6" type="noConversion"/>
  </si>
  <si>
    <t>양식육류·어패류조리실습
(Pratice of Western Cuisine Meat and Seafood)</t>
    <phoneticPr fontId="6" type="noConversion"/>
  </si>
  <si>
    <t>메뉴와 주방관리실습
(Pratice of Menu and Kitchen Management)</t>
    <phoneticPr fontId="6" type="noConversion"/>
  </si>
  <si>
    <t>한식찬류·후식 조리실습
(Pratice of Korean Side Dish and Dessert)</t>
    <phoneticPr fontId="6" type="noConversion"/>
  </si>
  <si>
    <t>식재료구매관리실습
(Pratice of Food Purchasing Management)</t>
    <phoneticPr fontId="6" type="noConversion"/>
  </si>
  <si>
    <t>취업·창업준비실무
(Employment and Restaurant Start-up)</t>
    <phoneticPr fontId="6" type="noConversion"/>
  </si>
  <si>
    <t>외식산업창업경영
( Food Service Business and Management )</t>
    <phoneticPr fontId="6" type="noConversion"/>
  </si>
  <si>
    <t>이론 실습 시수 변경</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</si>
</sst>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rgb="FF000000"/>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rgb="FF000000"/>
      <name val="돋움"/>
      <family val="3"/>
      <charset val="129"/>
    </font>
    <font>
      <sz val="8"/>
      <name val="돋움"/>
      <family val="3"/>
      <charset val="129"/>
    </font>
    <font>
      <sz val="9"/>
      <color rgb="FF000000"/>
      <name val="맑은 고딕"/>
      <family val="3"/>
      <charset val="129"/>
      <scheme val="minor"/>
    </font>
    <font>
      <b/>
      <sz val="9"/>
      <color rgb="FF000000"/>
      <name val="맑은 고딕"/>
      <family val="3"/>
      <charset val="129"/>
      <scheme val="minor"/>
    </font>
    <font>
      <sz val="11"/>
      <name val="돋움"/>
      <family val="3"/>
      <charset val="129"/>
    </font>
    <font>
      <sz val="8"/>
      <name val="맑은 고딕"/>
      <family val="2"/>
      <charset val="129"/>
      <scheme val="minor"/>
    </font>
    <font>
      <b/>
      <sz val="7"/>
      <color indexed="8"/>
      <name val="맑은 고딕"/>
      <family val="3"/>
      <charset val="129"/>
      <scheme val="major"/>
    </font>
    <font>
      <sz val="9"/>
      <color indexed="8"/>
      <name val="맑은 고딕"/>
      <family val="3"/>
      <charset val="129"/>
      <scheme val="major"/>
    </font>
    <font>
      <sz val="9"/>
      <name val="맑은 고딕"/>
      <family val="3"/>
      <charset val="129"/>
      <scheme val="major"/>
    </font>
    <font>
      <b/>
      <sz val="9"/>
      <color indexed="8"/>
      <name val="맑은 고딕"/>
      <family val="3"/>
      <charset val="129"/>
      <scheme val="major"/>
    </font>
    <font>
      <sz val="9"/>
      <color rgb="FF0000FF"/>
      <name val="맑은 고딕"/>
      <family val="3"/>
      <charset val="129"/>
      <scheme val="major"/>
    </font>
    <font>
      <sz val="10"/>
      <color rgb="FF000000"/>
      <name val="맑은 고딕"/>
      <family val="3"/>
      <charset val="129"/>
      <scheme val="minor"/>
    </font>
    <font>
      <b/>
      <sz val="10"/>
      <color rgb="FF000000"/>
      <name val="맑은 고딕"/>
      <family val="3"/>
      <charset val="129"/>
      <scheme val="minor"/>
    </font>
    <font>
      <sz val="12"/>
      <color rgb="FFFF0000"/>
      <name val="맑은 고딕"/>
      <family val="3"/>
      <charset val="129"/>
      <scheme val="minor"/>
    </font>
    <font>
      <b/>
      <sz val="10"/>
      <color rgb="FF0000FF"/>
      <name val="맑은 고딕"/>
      <family val="3"/>
      <charset val="129"/>
      <scheme val="minor"/>
    </font>
    <font>
      <sz val="10"/>
      <color theme="1"/>
      <name val="맑은 고딕"/>
      <family val="3"/>
      <charset val="129"/>
      <scheme val="minor"/>
    </font>
    <font>
      <sz val="10"/>
      <color indexed="8"/>
      <name val="맑은 고딕"/>
      <family val="3"/>
      <charset val="129"/>
      <scheme val="minor"/>
    </font>
    <font>
      <sz val="10"/>
      <name val="맑은 고딕"/>
      <family val="3"/>
      <charset val="129"/>
      <scheme val="minor"/>
    </font>
    <font>
      <b/>
      <sz val="10"/>
      <color indexed="8"/>
      <name val="맑은 고딕"/>
      <family val="3"/>
      <charset val="129"/>
      <scheme val="minor"/>
    </font>
    <font>
      <b/>
      <sz val="11"/>
      <color rgb="FFFF0000"/>
      <name val="맑은 고딕"/>
      <family val="3"/>
      <charset val="129"/>
      <scheme val="minor"/>
    </font>
    <font>
      <b/>
      <sz val="10"/>
      <color rgb="FFFF0000"/>
      <name val="맑은 고딕"/>
      <family val="3"/>
      <charset val="129"/>
      <scheme val="minor"/>
    </font>
    <font>
      <b/>
      <sz val="10"/>
      <color theme="1"/>
      <name val="맑은 고딕"/>
      <family val="3"/>
      <charset val="129"/>
      <scheme val="minor"/>
    </font>
    <font>
      <b/>
      <sz val="9"/>
      <name val="맑은 고딕"/>
      <family val="3"/>
      <charset val="129"/>
      <scheme val="major"/>
    </font>
    <font>
      <sz val="8"/>
      <color indexed="8"/>
      <name val="맑은 고딕"/>
      <family val="3"/>
      <charset val="129"/>
      <scheme val="minor"/>
    </font>
    <font>
      <sz val="10"/>
      <color indexed="8"/>
      <name val="맑은 고딕"/>
      <family val="3"/>
      <charset val="129"/>
      <scheme val="major"/>
    </font>
    <font>
      <b/>
      <sz val="8"/>
      <color indexed="8"/>
      <name val="맑은 고딕"/>
      <family val="3"/>
      <charset val="129"/>
      <scheme val="major"/>
    </font>
    <font>
      <sz val="10"/>
      <color rgb="FF0000FF"/>
      <name val="맑은 고딕"/>
      <family val="3"/>
      <charset val="129"/>
      <scheme val="minor"/>
    </font>
    <font>
      <sz val="10"/>
      <color rgb="FFFF0000"/>
      <name val="맑은 고딕"/>
      <family val="3"/>
      <charset val="129"/>
      <scheme val="minor"/>
    </font>
    <font>
      <sz val="9"/>
      <color rgb="FFFF0000"/>
      <name val="맑은 고딕"/>
      <family val="3"/>
      <charset val="129"/>
      <scheme val="minor"/>
    </font>
    <font>
      <b/>
      <sz val="12"/>
      <color rgb="FFFF0000"/>
      <name val="맑은 고딕"/>
      <family val="3"/>
      <charset val="129"/>
      <scheme val="minor"/>
    </font>
    <font>
      <sz val="11"/>
      <color rgb="FFFF0000"/>
      <name val="맑은 고딕"/>
      <family val="3"/>
      <charset val="129"/>
      <scheme val="minor"/>
    </font>
    <font>
      <b/>
      <sz val="9"/>
      <name val="맑은 고딕"/>
      <family val="3"/>
      <charset val="129"/>
      <scheme val="minor"/>
    </font>
    <font>
      <b/>
      <sz val="10"/>
      <name val="맑은 고딕"/>
      <family val="3"/>
      <charset val="129"/>
      <scheme val="minor"/>
    </font>
    <font>
      <sz val="8"/>
      <color indexed="8"/>
      <name val="맑은 고딕"/>
      <family val="3"/>
      <charset val="129"/>
    </font>
    <font>
      <sz val="10"/>
      <color indexed="8"/>
      <name val="맑은 고딕"/>
      <family val="3"/>
      <charset val="129"/>
    </font>
    <font>
      <sz val="9"/>
      <color indexed="8"/>
      <name val="맑은 고딕"/>
      <family val="3"/>
      <charset val="129"/>
    </font>
    <font>
      <sz val="8"/>
      <color indexed="8"/>
      <name val="맑은 고딕"/>
      <family val="3"/>
      <charset val="129"/>
      <scheme val="major"/>
    </font>
    <font>
      <sz val="9"/>
      <color rgb="FFFF0000"/>
      <name val="맑은 고딕"/>
      <family val="3"/>
      <charset val="129"/>
      <scheme val="major"/>
    </font>
  </fonts>
  <fills count="7">
    <fill>
      <patternFill patternType="none"/>
    </fill>
    <fill>
      <patternFill patternType="gray125"/>
    </fill>
    <fill>
      <patternFill patternType="solid">
        <fgColor theme="0" tint="-0.14999847407452621"/>
        <bgColor indexed="64"/>
      </patternFill>
    </fill>
    <fill>
      <patternFill patternType="solid">
        <fgColor auto="1"/>
        <bgColor theme="3" tint="0.59996337778862885"/>
      </patternFill>
    </fill>
    <fill>
      <patternFill patternType="solid">
        <fgColor indexed="65"/>
        <bgColor theme="3" tint="0.59996337778862885"/>
      </patternFill>
    </fill>
    <fill>
      <patternFill patternType="solid">
        <fgColor theme="0"/>
        <bgColor indexed="64"/>
      </patternFill>
    </fill>
    <fill>
      <patternFill patternType="solid">
        <fgColor theme="9" tint="0.79998168889431442"/>
        <bgColor indexed="64"/>
      </patternFill>
    </fill>
  </fills>
  <borders count="47">
    <border>
      <left/>
      <right/>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medium">
        <color indexed="64"/>
      </left>
      <right style="dashed">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style="medium">
        <color indexed="64"/>
      </left>
      <right/>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diagonal/>
    </border>
    <border>
      <left style="dashed">
        <color indexed="64"/>
      </left>
      <right style="dashed">
        <color indexed="64"/>
      </right>
      <top style="medium">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dashed">
        <color indexed="64"/>
      </right>
      <top style="medium">
        <color indexed="64"/>
      </top>
      <bottom/>
      <diagonal/>
    </border>
    <border>
      <left style="dashed">
        <color indexed="64"/>
      </left>
      <right/>
      <top/>
      <bottom/>
      <diagonal/>
    </border>
    <border>
      <left/>
      <right/>
      <top/>
      <bottom style="dashed">
        <color indexed="64"/>
      </bottom>
      <diagonal/>
    </border>
    <border>
      <left style="dashed">
        <color indexed="64"/>
      </left>
      <right style="medium">
        <color indexed="64"/>
      </right>
      <top style="medium">
        <color indexed="64"/>
      </top>
      <bottom/>
      <diagonal/>
    </border>
  </borders>
  <cellStyleXfs count="10">
    <xf numFmtId="0" fontId="0" fillId="0" borderId="0"/>
    <xf numFmtId="0" fontId="5" fillId="0" borderId="0"/>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2" fillId="0" borderId="0">
      <alignment vertical="center"/>
    </xf>
    <xf numFmtId="0" fontId="1" fillId="0" borderId="0">
      <alignment vertical="center"/>
    </xf>
  </cellStyleXfs>
  <cellXfs count="472">
    <xf numFmtId="0" fontId="0" fillId="0" borderId="0" xfId="0"/>
    <xf numFmtId="0" fontId="7" fillId="0" borderId="0" xfId="0" applyFont="1" applyFill="1" applyAlignment="1">
      <alignment vertical="center"/>
    </xf>
    <xf numFmtId="0" fontId="7" fillId="0" borderId="0" xfId="0" applyFont="1" applyFill="1" applyBorder="1" applyAlignment="1">
      <alignment horizontal="center" vertical="center" wrapText="1"/>
    </xf>
    <xf numFmtId="0" fontId="2" fillId="0" borderId="0" xfId="8">
      <alignment vertical="center"/>
    </xf>
    <xf numFmtId="0" fontId="8" fillId="0" borderId="0" xfId="0" applyFont="1" applyFill="1" applyBorder="1" applyAlignment="1">
      <alignment horizontal="left" vertical="center"/>
    </xf>
    <xf numFmtId="0" fontId="11" fillId="0" borderId="21" xfId="2" applyFont="1" applyFill="1" applyBorder="1" applyAlignment="1">
      <alignment vertical="center"/>
    </xf>
    <xf numFmtId="0" fontId="12" fillId="0" borderId="5" xfId="4" applyFont="1" applyBorder="1" applyAlignment="1">
      <alignment horizontal="center" vertical="center" shrinkToFit="1"/>
    </xf>
    <xf numFmtId="0" fontId="12" fillId="0" borderId="10" xfId="5" applyFont="1" applyBorder="1" applyAlignment="1">
      <alignment horizontal="center" vertical="center"/>
    </xf>
    <xf numFmtId="0" fontId="14" fillId="0" borderId="10" xfId="5" applyFont="1" applyBorder="1" applyAlignment="1">
      <alignment horizontal="center" vertical="center"/>
    </xf>
    <xf numFmtId="0" fontId="14" fillId="6" borderId="10" xfId="5" applyFont="1" applyFill="1" applyBorder="1" applyAlignment="1">
      <alignment horizontal="center" vertical="center"/>
    </xf>
    <xf numFmtId="0" fontId="14" fillId="6" borderId="15" xfId="5" applyFont="1" applyFill="1" applyBorder="1" applyAlignment="1">
      <alignment horizontal="center" vertical="center"/>
    </xf>
    <xf numFmtId="0" fontId="16" fillId="0" borderId="5"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3" borderId="5"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10" xfId="0" applyFont="1" applyFill="1" applyBorder="1" applyAlignment="1">
      <alignment vertical="center"/>
    </xf>
    <xf numFmtId="0" fontId="16" fillId="0" borderId="10"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vertical="center" wrapText="1"/>
    </xf>
    <xf numFmtId="0" fontId="17" fillId="2" borderId="1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4" borderId="5" xfId="0" applyFont="1" applyFill="1" applyBorder="1" applyAlignment="1">
      <alignment horizontal="center" vertical="center" wrapText="1"/>
    </xf>
    <xf numFmtId="0" fontId="17" fillId="2" borderId="5" xfId="0" applyFont="1" applyFill="1" applyBorder="1" applyAlignment="1">
      <alignment vertical="center" wrapText="1"/>
    </xf>
    <xf numFmtId="0" fontId="21" fillId="0" borderId="5" xfId="6" applyFont="1" applyFill="1" applyBorder="1" applyAlignment="1">
      <alignment horizontal="left" vertical="center" wrapText="1"/>
    </xf>
    <xf numFmtId="0" fontId="21" fillId="0" borderId="5"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7" xfId="6" applyFont="1" applyFill="1" applyBorder="1" applyAlignment="1">
      <alignment horizontal="center" vertical="center" wrapText="1"/>
    </xf>
    <xf numFmtId="0" fontId="21" fillId="0" borderId="10" xfId="6" applyFont="1" applyFill="1" applyBorder="1" applyAlignment="1">
      <alignment horizontal="center" vertical="center" wrapText="1"/>
    </xf>
    <xf numFmtId="0" fontId="22" fillId="0" borderId="5" xfId="6" applyFont="1" applyBorder="1" applyAlignment="1">
      <alignment horizontal="center" vertical="center"/>
    </xf>
    <xf numFmtId="0" fontId="22" fillId="0" borderId="7" xfId="6" applyFont="1" applyBorder="1" applyAlignment="1">
      <alignment horizontal="center" vertical="center"/>
    </xf>
    <xf numFmtId="0" fontId="22" fillId="0" borderId="6" xfId="6" applyFont="1" applyBorder="1" applyAlignment="1">
      <alignment horizontal="center" vertical="center"/>
    </xf>
    <xf numFmtId="0" fontId="17" fillId="0" borderId="17"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17" xfId="0" applyFont="1" applyFill="1" applyBorder="1" applyAlignment="1">
      <alignment horizontal="center" vertical="center"/>
    </xf>
    <xf numFmtId="0" fontId="16" fillId="0" borderId="17" xfId="0" applyFont="1" applyFill="1" applyBorder="1" applyAlignment="1">
      <alignment horizontal="center" vertical="center" wrapText="1"/>
    </xf>
    <xf numFmtId="0" fontId="23" fillId="0" borderId="17" xfId="6" applyFont="1" applyFill="1" applyBorder="1" applyAlignment="1">
      <alignment horizontal="center" vertical="center" wrapText="1"/>
    </xf>
    <xf numFmtId="0" fontId="23" fillId="0" borderId="18" xfId="6" applyFont="1" applyFill="1" applyBorder="1" applyAlignment="1">
      <alignment horizontal="center" vertical="center" wrapText="1"/>
    </xf>
    <xf numFmtId="0" fontId="20" fillId="4" borderId="5" xfId="0" applyFont="1" applyFill="1" applyBorder="1" applyAlignment="1">
      <alignment horizontal="left" vertical="center"/>
    </xf>
    <xf numFmtId="0" fontId="20" fillId="4" borderId="5" xfId="0" applyFont="1" applyFill="1" applyBorder="1" applyAlignment="1">
      <alignment horizontal="center" vertical="center"/>
    </xf>
    <xf numFmtId="0" fontId="22" fillId="0" borderId="10" xfId="6" applyFont="1" applyBorder="1" applyAlignment="1">
      <alignment horizontal="center" vertical="center"/>
    </xf>
    <xf numFmtId="0" fontId="17" fillId="0" borderId="5" xfId="0" applyFont="1" applyFill="1" applyBorder="1" applyAlignment="1">
      <alignment vertical="center" wrapText="1"/>
    </xf>
    <xf numFmtId="0" fontId="21" fillId="5" borderId="5" xfId="6" applyFont="1" applyFill="1" applyBorder="1" applyAlignment="1">
      <alignment horizontal="left" vertical="center" wrapText="1"/>
    </xf>
    <xf numFmtId="0" fontId="21" fillId="5" borderId="5" xfId="6"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22" fillId="0" borderId="20" xfId="6" applyFont="1" applyBorder="1" applyAlignment="1">
      <alignment horizontal="center" vertical="center"/>
    </xf>
    <xf numFmtId="0" fontId="22" fillId="0" borderId="17" xfId="6" applyFont="1" applyBorder="1" applyAlignment="1">
      <alignment horizontal="center" vertical="center"/>
    </xf>
    <xf numFmtId="0" fontId="21" fillId="0" borderId="17" xfId="6" applyFont="1" applyFill="1" applyBorder="1" applyAlignment="1">
      <alignment horizontal="center" vertical="center" wrapText="1"/>
    </xf>
    <xf numFmtId="0" fontId="21" fillId="0" borderId="18" xfId="6" applyFont="1" applyFill="1" applyBorder="1" applyAlignment="1">
      <alignment horizontal="center" vertical="center" wrapText="1"/>
    </xf>
    <xf numFmtId="0" fontId="24" fillId="0" borderId="0" xfId="8" applyFont="1">
      <alignment vertical="center"/>
    </xf>
    <xf numFmtId="0" fontId="17" fillId="2" borderId="7" xfId="0" applyFont="1" applyFill="1" applyBorder="1" applyAlignment="1">
      <alignment horizontal="center" vertical="center" wrapText="1"/>
    </xf>
    <xf numFmtId="0" fontId="22" fillId="0" borderId="19" xfId="6" applyFont="1" applyBorder="1" applyAlignment="1">
      <alignment horizontal="center" vertical="center"/>
    </xf>
    <xf numFmtId="0" fontId="22" fillId="0" borderId="18" xfId="6" applyFont="1" applyBorder="1" applyAlignment="1">
      <alignment horizontal="center" vertical="center"/>
    </xf>
    <xf numFmtId="0" fontId="17" fillId="2"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2" fillId="0" borderId="5" xfId="4" applyFont="1" applyBorder="1" applyAlignment="1">
      <alignment horizontal="center" vertical="center"/>
    </xf>
    <xf numFmtId="0" fontId="8" fillId="0" borderId="0" xfId="0" applyFont="1" applyFill="1" applyBorder="1" applyAlignment="1">
      <alignment horizontal="left" vertical="center"/>
    </xf>
    <xf numFmtId="0" fontId="12" fillId="6" borderId="13" xfId="4" applyFont="1" applyFill="1" applyBorder="1" applyAlignment="1">
      <alignment horizontal="center" vertical="center"/>
    </xf>
    <xf numFmtId="0" fontId="20" fillId="3" borderId="25" xfId="0" applyFont="1" applyFill="1" applyBorder="1" applyAlignment="1">
      <alignment horizontal="left" vertical="center" wrapText="1"/>
    </xf>
    <xf numFmtId="0" fontId="20" fillId="3" borderId="2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6" fillId="0" borderId="9" xfId="0" applyFont="1" applyFill="1" applyBorder="1" applyAlignment="1">
      <alignment vertical="center"/>
    </xf>
    <xf numFmtId="0" fontId="16" fillId="0" borderId="9"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21" fillId="0" borderId="9" xfId="6" applyFont="1" applyFill="1" applyBorder="1" applyAlignment="1">
      <alignment horizontal="center" vertical="center" wrapText="1"/>
    </xf>
    <xf numFmtId="0" fontId="21" fillId="0" borderId="40" xfId="6" applyFont="1" applyFill="1" applyBorder="1" applyAlignment="1">
      <alignment horizontal="center" vertical="center" wrapText="1"/>
    </xf>
    <xf numFmtId="0" fontId="22" fillId="0" borderId="9" xfId="6" applyFont="1" applyBorder="1" applyAlignment="1">
      <alignment horizontal="center" vertical="center"/>
    </xf>
    <xf numFmtId="0" fontId="23" fillId="0" borderId="20" xfId="6" applyFont="1" applyFill="1" applyBorder="1" applyAlignment="1">
      <alignment horizontal="center" vertical="center" wrapText="1"/>
    </xf>
    <xf numFmtId="0" fontId="25" fillId="0" borderId="5" xfId="6" applyFont="1" applyFill="1" applyBorder="1" applyAlignment="1">
      <alignment horizontal="left" vertical="center" wrapText="1"/>
    </xf>
    <xf numFmtId="0" fontId="22" fillId="0" borderId="5" xfId="6" applyFont="1" applyFill="1" applyBorder="1" applyAlignment="1">
      <alignment horizontal="left" vertical="center" wrapText="1"/>
    </xf>
    <xf numFmtId="0" fontId="22" fillId="0" borderId="5" xfId="0" applyFont="1" applyFill="1" applyBorder="1" applyAlignment="1">
      <alignment horizontal="left" vertical="center" wrapText="1"/>
    </xf>
    <xf numFmtId="0" fontId="20" fillId="4" borderId="5" xfId="0" quotePrefix="1" applyFont="1" applyFill="1" applyBorder="1" applyAlignment="1">
      <alignment horizontal="center" vertical="center"/>
    </xf>
    <xf numFmtId="0" fontId="17" fillId="2" borderId="41"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9" xfId="0" applyFont="1" applyFill="1" applyBorder="1" applyAlignment="1">
      <alignment vertical="center" wrapText="1"/>
    </xf>
    <xf numFmtId="0" fontId="20" fillId="0" borderId="3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21" fillId="0" borderId="31" xfId="6" applyFont="1" applyFill="1" applyBorder="1" applyAlignment="1">
      <alignment horizontal="center" vertical="center" wrapText="1"/>
    </xf>
    <xf numFmtId="0" fontId="22" fillId="0" borderId="31" xfId="6" applyFont="1" applyBorder="1" applyAlignment="1">
      <alignment horizontal="center" vertical="center"/>
    </xf>
    <xf numFmtId="0" fontId="22" fillId="0" borderId="33" xfId="6" applyFont="1" applyBorder="1" applyAlignment="1">
      <alignment horizontal="center" vertical="center"/>
    </xf>
    <xf numFmtId="0" fontId="17" fillId="0" borderId="18" xfId="0" applyFont="1" applyFill="1" applyBorder="1" applyAlignment="1">
      <alignment horizontal="center" vertical="center" wrapText="1"/>
    </xf>
    <xf numFmtId="0" fontId="14" fillId="6" borderId="5" xfId="4" applyFont="1" applyFill="1" applyBorder="1" applyAlignment="1">
      <alignment horizontal="center" vertical="center"/>
    </xf>
    <xf numFmtId="0" fontId="12" fillId="2" borderId="5" xfId="4" applyFont="1" applyFill="1" applyBorder="1" applyAlignment="1">
      <alignment horizontal="center" vertical="center"/>
    </xf>
    <xf numFmtId="0" fontId="12" fillId="2" borderId="28" xfId="4" applyFont="1" applyFill="1" applyBorder="1" applyAlignment="1">
      <alignment horizontal="center" vertical="center"/>
    </xf>
    <xf numFmtId="0" fontId="13" fillId="2" borderId="10" xfId="4" applyFont="1" applyFill="1" applyBorder="1">
      <alignment vertical="center"/>
    </xf>
    <xf numFmtId="0" fontId="13" fillId="2" borderId="5" xfId="4" applyFont="1" applyFill="1" applyBorder="1" applyAlignment="1">
      <alignment horizontal="center" vertical="center"/>
    </xf>
    <xf numFmtId="0" fontId="27" fillId="6" borderId="10" xfId="4" applyFont="1" applyFill="1" applyBorder="1">
      <alignment vertical="center"/>
    </xf>
    <xf numFmtId="0" fontId="27" fillId="6" borderId="8" xfId="4" applyFont="1" applyFill="1" applyBorder="1">
      <alignment vertical="center"/>
    </xf>
    <xf numFmtId="0" fontId="12" fillId="6" borderId="25" xfId="4" applyFont="1" applyFill="1" applyBorder="1" applyAlignment="1">
      <alignment horizontal="center" vertical="center"/>
    </xf>
    <xf numFmtId="0" fontId="12" fillId="2" borderId="10" xfId="4" applyFont="1" applyFill="1" applyBorder="1" applyAlignment="1">
      <alignment horizontal="center" vertical="center"/>
    </xf>
    <xf numFmtId="0" fontId="13" fillId="2" borderId="10" xfId="4" applyFont="1" applyFill="1" applyBorder="1" applyAlignment="1">
      <alignment horizontal="center" vertical="center"/>
    </xf>
    <xf numFmtId="0" fontId="14" fillId="6" borderId="10" xfId="4"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2" fillId="0" borderId="2" xfId="6" applyFont="1" applyBorder="1" applyAlignment="1">
      <alignment horizontal="center" vertical="center"/>
    </xf>
    <xf numFmtId="0" fontId="22" fillId="0" borderId="1" xfId="6" applyFont="1" applyBorder="1" applyAlignment="1">
      <alignment horizontal="center" vertical="center"/>
    </xf>
    <xf numFmtId="0" fontId="21" fillId="0" borderId="1" xfId="6" applyFont="1" applyFill="1" applyBorder="1" applyAlignment="1">
      <alignment horizontal="center" vertical="center" wrapText="1"/>
    </xf>
    <xf numFmtId="0" fontId="22" fillId="0" borderId="4" xfId="6" applyFont="1" applyBorder="1" applyAlignment="1">
      <alignment horizontal="center" vertical="center"/>
    </xf>
    <xf numFmtId="0" fontId="28" fillId="0" borderId="5" xfId="6"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9" fillId="0" borderId="0" xfId="2" applyFont="1" applyFill="1" applyBorder="1" applyAlignment="1">
      <alignment horizontal="center" vertical="center"/>
    </xf>
    <xf numFmtId="0" fontId="30" fillId="0" borderId="21" xfId="2" applyFont="1" applyFill="1" applyBorder="1" applyAlignment="1">
      <alignment vertical="center"/>
    </xf>
    <xf numFmtId="0" fontId="30" fillId="0" borderId="0" xfId="2" applyFont="1" applyFill="1" applyBorder="1" applyAlignment="1">
      <alignment horizontal="center" vertical="center"/>
    </xf>
    <xf numFmtId="0" fontId="30" fillId="0" borderId="0" xfId="2" applyFont="1" applyFill="1" applyBorder="1" applyAlignment="1">
      <alignment horizontal="left" vertical="center" wrapText="1"/>
    </xf>
    <xf numFmtId="0" fontId="31" fillId="3" borderId="5" xfId="0" applyFont="1" applyFill="1" applyBorder="1" applyAlignment="1">
      <alignment horizontal="left" vertical="center" wrapText="1"/>
    </xf>
    <xf numFmtId="0" fontId="31" fillId="0" borderId="5" xfId="6" quotePrefix="1" applyFont="1" applyFill="1" applyBorder="1" applyAlignment="1">
      <alignment horizontal="center" vertical="center" shrinkToFit="1"/>
    </xf>
    <xf numFmtId="0" fontId="31" fillId="0" borderId="5" xfId="0" applyFont="1" applyFill="1" applyBorder="1" applyAlignment="1">
      <alignment horizontal="left"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1" fillId="0" borderId="4" xfId="6" applyFont="1" applyFill="1" applyBorder="1" applyAlignment="1">
      <alignment horizontal="center" vertical="center" wrapText="1"/>
    </xf>
    <xf numFmtId="0" fontId="31" fillId="0" borderId="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2" fillId="0" borderId="10" xfId="5" applyFont="1" applyBorder="1" applyAlignment="1">
      <alignment horizontal="center" vertical="center"/>
    </xf>
    <xf numFmtId="0" fontId="17" fillId="0" borderId="2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7"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9" xfId="0" applyFont="1" applyFill="1" applyBorder="1" applyAlignment="1">
      <alignment vertical="center"/>
    </xf>
    <xf numFmtId="0" fontId="32" fillId="0" borderId="9"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3" borderId="25"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31" fillId="3" borderId="25"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31" fillId="3" borderId="5" xfId="0" applyFont="1" applyFill="1" applyBorder="1" applyAlignment="1">
      <alignment horizontal="center" vertical="center" shrinkToFit="1"/>
    </xf>
    <xf numFmtId="0" fontId="31" fillId="3" borderId="25" xfId="0" applyFont="1" applyFill="1" applyBorder="1" applyAlignment="1">
      <alignment horizontal="center" vertical="center" shrinkToFit="1"/>
    </xf>
    <xf numFmtId="0" fontId="32" fillId="3" borderId="15" xfId="0" applyFont="1" applyFill="1" applyBorder="1" applyAlignment="1">
      <alignment horizontal="center" vertical="center" shrinkToFit="1"/>
    </xf>
    <xf numFmtId="0" fontId="20" fillId="4" borderId="1" xfId="0" applyFont="1" applyFill="1" applyBorder="1" applyAlignment="1">
      <alignment horizontal="left" vertical="center" shrinkToFit="1"/>
    </xf>
    <xf numFmtId="0" fontId="20" fillId="4" borderId="5" xfId="0" applyFont="1" applyFill="1" applyBorder="1" applyAlignment="1">
      <alignment horizontal="left" vertical="center" shrinkToFit="1"/>
    </xf>
    <xf numFmtId="0" fontId="17" fillId="2" borderId="5" xfId="0" applyFont="1" applyFill="1" applyBorder="1" applyAlignment="1">
      <alignment vertical="center" shrinkToFit="1"/>
    </xf>
    <xf numFmtId="0" fontId="21" fillId="0" borderId="5" xfId="6" applyFont="1" applyFill="1" applyBorder="1" applyAlignment="1">
      <alignment horizontal="left" vertical="center" shrinkToFit="1"/>
    </xf>
    <xf numFmtId="0" fontId="17" fillId="2" borderId="13" xfId="0" applyFont="1" applyFill="1" applyBorder="1" applyAlignment="1">
      <alignment vertical="center" shrinkToFit="1"/>
    </xf>
    <xf numFmtId="0" fontId="7" fillId="0" borderId="0" xfId="0" applyFont="1" applyFill="1" applyAlignment="1">
      <alignment vertical="center" shrinkToFit="1"/>
    </xf>
    <xf numFmtId="0" fontId="32" fillId="3" borderId="4" xfId="0" applyFont="1" applyFill="1" applyBorder="1" applyAlignment="1">
      <alignment horizontal="center" vertical="center" shrinkToFit="1"/>
    </xf>
    <xf numFmtId="0" fontId="32" fillId="3" borderId="10" xfId="0" applyFont="1" applyFill="1" applyBorder="1" applyAlignment="1">
      <alignment horizontal="center" vertical="center" shrinkToFit="1"/>
    </xf>
    <xf numFmtId="0" fontId="20" fillId="3" borderId="29" xfId="0" applyFont="1" applyFill="1" applyBorder="1" applyAlignment="1">
      <alignment horizontal="left" vertical="center" wrapText="1"/>
    </xf>
    <xf numFmtId="0" fontId="32" fillId="3" borderId="28" xfId="0" applyFont="1" applyFill="1" applyBorder="1" applyAlignment="1">
      <alignment horizontal="center" vertical="center" shrinkToFit="1"/>
    </xf>
    <xf numFmtId="0" fontId="28" fillId="0" borderId="5" xfId="6" applyFont="1" applyFill="1" applyBorder="1" applyAlignment="1">
      <alignment horizontal="center" vertical="center" wrapText="1"/>
    </xf>
    <xf numFmtId="0" fontId="7" fillId="0" borderId="0" xfId="0" applyFont="1" applyFill="1" applyAlignment="1">
      <alignment horizontal="center" vertical="center"/>
    </xf>
    <xf numFmtId="0" fontId="16" fillId="0" borderId="27" xfId="0" applyFont="1" applyFill="1" applyBorder="1" applyAlignment="1">
      <alignment horizontal="center" vertical="center" wrapText="1"/>
    </xf>
    <xf numFmtId="0" fontId="31" fillId="3" borderId="13"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31" fillId="3" borderId="13" xfId="0" applyFont="1" applyFill="1" applyBorder="1" applyAlignment="1">
      <alignment horizontal="center" vertical="center" shrinkToFit="1"/>
    </xf>
    <xf numFmtId="0" fontId="31" fillId="0" borderId="5" xfId="0" applyFont="1" applyFill="1" applyBorder="1" applyAlignment="1">
      <alignment vertical="center"/>
    </xf>
    <xf numFmtId="0" fontId="19" fillId="0" borderId="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9" xfId="0" applyFont="1" applyFill="1" applyBorder="1" applyAlignment="1">
      <alignment vertical="center"/>
    </xf>
    <xf numFmtId="0" fontId="19" fillId="0" borderId="10" xfId="0" applyFont="1" applyFill="1" applyBorder="1" applyAlignment="1">
      <alignment horizontal="center" vertical="center" wrapText="1"/>
    </xf>
    <xf numFmtId="0" fontId="31" fillId="0" borderId="10" xfId="0" applyFont="1" applyFill="1" applyBorder="1" applyAlignment="1">
      <alignment vertical="center"/>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2" fillId="0" borderId="25" xfId="6" quotePrefix="1" applyFont="1" applyFill="1" applyBorder="1" applyAlignment="1">
      <alignment horizontal="center" vertical="center" shrinkToFit="1"/>
    </xf>
    <xf numFmtId="0" fontId="32" fillId="3" borderId="25" xfId="0" applyFont="1" applyFill="1" applyBorder="1" applyAlignment="1">
      <alignment horizontal="center" vertical="center" wrapText="1"/>
    </xf>
    <xf numFmtId="0" fontId="33" fillId="3" borderId="25"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7" fillId="0" borderId="5" xfId="6"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22" fillId="0" borderId="6" xfId="6" applyFont="1" applyFill="1" applyBorder="1" applyAlignment="1">
      <alignment horizontal="center" vertical="center" wrapText="1"/>
    </xf>
    <xf numFmtId="0" fontId="22" fillId="0" borderId="5" xfId="6" applyFont="1" applyFill="1" applyBorder="1" applyAlignment="1">
      <alignment horizontal="center" vertical="center" wrapText="1"/>
    </xf>
    <xf numFmtId="0" fontId="22" fillId="0" borderId="10"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9" xfId="6"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5" xfId="0" applyFont="1" applyFill="1" applyBorder="1" applyAlignment="1">
      <alignment horizontal="left" vertical="center" wrapText="1"/>
    </xf>
    <xf numFmtId="0" fontId="20" fillId="4" borderId="25" xfId="0" applyFont="1" applyFill="1" applyBorder="1" applyAlignment="1">
      <alignment horizontal="left" vertical="center"/>
    </xf>
    <xf numFmtId="0" fontId="36" fillId="0" borderId="1"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22" fillId="0" borderId="5" xfId="6" applyFont="1" applyFill="1" applyBorder="1" applyAlignment="1">
      <alignment horizontal="center" vertical="center" shrinkToFit="1"/>
    </xf>
    <xf numFmtId="0" fontId="22" fillId="4" borderId="5" xfId="0" quotePrefix="1"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2" fillId="3" borderId="25" xfId="0" applyFont="1" applyFill="1" applyBorder="1" applyAlignment="1">
      <alignment horizontal="center" vertical="center" shrinkToFit="1"/>
    </xf>
    <xf numFmtId="0" fontId="12" fillId="0" borderId="5" xfId="4" applyFont="1" applyBorder="1" applyAlignment="1">
      <alignment horizontal="center" vertical="center"/>
    </xf>
    <xf numFmtId="0" fontId="12" fillId="2" borderId="5" xfId="4" applyFont="1" applyFill="1" applyBorder="1" applyAlignment="1">
      <alignment horizontal="center" vertical="center"/>
    </xf>
    <xf numFmtId="0" fontId="12" fillId="0" borderId="5" xfId="4" applyFont="1" applyBorder="1" applyAlignment="1">
      <alignment horizontal="center" vertical="center" shrinkToFit="1"/>
    </xf>
    <xf numFmtId="0" fontId="14" fillId="6" borderId="5" xfId="4" applyFont="1" applyFill="1" applyBorder="1" applyAlignment="1">
      <alignment horizontal="center" vertical="center"/>
    </xf>
    <xf numFmtId="0" fontId="12" fillId="6" borderId="13" xfId="4" applyFont="1" applyFill="1" applyBorder="1" applyAlignment="1">
      <alignment horizontal="center" vertical="center"/>
    </xf>
    <xf numFmtId="0" fontId="12" fillId="0" borderId="9" xfId="4" applyFont="1" applyBorder="1" applyAlignment="1">
      <alignment horizontal="center" vertical="center"/>
    </xf>
    <xf numFmtId="0" fontId="12" fillId="0" borderId="26" xfId="4" applyFont="1" applyBorder="1" applyAlignment="1">
      <alignment horizontal="center" vertical="center"/>
    </xf>
    <xf numFmtId="0" fontId="20"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0" fillId="3" borderId="9" xfId="0" applyFont="1" applyFill="1" applyBorder="1" applyAlignment="1">
      <alignment horizontal="center" vertical="center" shrinkToFit="1"/>
    </xf>
    <xf numFmtId="0" fontId="20" fillId="3" borderId="25" xfId="0" applyFont="1" applyFill="1" applyBorder="1" applyAlignment="1">
      <alignment horizontal="center" vertical="center" shrinkToFit="1"/>
    </xf>
    <xf numFmtId="0" fontId="26" fillId="2" borderId="13" xfId="0" applyFont="1" applyFill="1" applyBorder="1" applyAlignment="1">
      <alignment vertical="center" shrinkToFit="1"/>
    </xf>
    <xf numFmtId="0" fontId="26" fillId="2" borderId="13" xfId="0" applyFont="1" applyFill="1" applyBorder="1" applyAlignment="1">
      <alignment vertical="center" wrapText="1"/>
    </xf>
    <xf numFmtId="0" fontId="20" fillId="0" borderId="7" xfId="0" applyFont="1" applyFill="1" applyBorder="1" applyAlignment="1">
      <alignment horizontal="center" vertical="center" wrapText="1"/>
    </xf>
    <xf numFmtId="0" fontId="20" fillId="3" borderId="27"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8" fillId="0" borderId="5" xfId="4" applyFont="1" applyBorder="1" applyAlignment="1">
      <alignment horizontal="center" vertical="center" wrapText="1"/>
    </xf>
    <xf numFmtId="0" fontId="39" fillId="0" borderId="5" xfId="4" applyFont="1" applyBorder="1" applyAlignment="1">
      <alignment horizontal="center" vertical="center" wrapText="1"/>
    </xf>
    <xf numFmtId="0" fontId="40" fillId="0" borderId="5" xfId="4" applyFont="1" applyBorder="1" applyAlignment="1">
      <alignment horizontal="center" vertical="center" wrapText="1"/>
    </xf>
    <xf numFmtId="0" fontId="39" fillId="0" borderId="9" xfId="4"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2" fillId="0" borderId="17" xfId="4" applyFont="1" applyBorder="1" applyAlignment="1">
      <alignment horizontal="center" vertical="center"/>
    </xf>
    <xf numFmtId="0" fontId="39" fillId="0" borderId="9" xfId="4" applyFont="1" applyBorder="1" applyAlignment="1">
      <alignment horizontal="center" vertical="center" wrapText="1"/>
    </xf>
    <xf numFmtId="0" fontId="12" fillId="0" borderId="9" xfId="4" applyFont="1" applyBorder="1" applyAlignment="1">
      <alignment horizontal="center" vertical="center"/>
    </xf>
    <xf numFmtId="0" fontId="12" fillId="0" borderId="26" xfId="4" applyFont="1" applyBorder="1" applyAlignment="1">
      <alignment horizontal="center" vertical="center"/>
    </xf>
    <xf numFmtId="0" fontId="12" fillId="0" borderId="5" xfId="4" applyFont="1" applyBorder="1" applyAlignment="1">
      <alignment horizontal="center" vertical="center"/>
    </xf>
    <xf numFmtId="0" fontId="12" fillId="2" borderId="5" xfId="4" applyFont="1" applyFill="1" applyBorder="1" applyAlignment="1">
      <alignment horizontal="center" vertical="center"/>
    </xf>
    <xf numFmtId="0" fontId="26" fillId="0" borderId="5" xfId="0" applyFont="1" applyFill="1" applyBorder="1" applyAlignment="1">
      <alignment vertical="center" wrapText="1"/>
    </xf>
    <xf numFmtId="0" fontId="37" fillId="3" borderId="25" xfId="0" applyFont="1" applyFill="1" applyBorder="1" applyAlignment="1">
      <alignment horizontal="left" vertical="center" wrapText="1"/>
    </xf>
    <xf numFmtId="0" fontId="37" fillId="0" borderId="5" xfId="6" applyFont="1" applyFill="1" applyBorder="1" applyAlignment="1">
      <alignment horizontal="left" vertical="center" wrapText="1" shrinkToFit="1"/>
    </xf>
    <xf numFmtId="0" fontId="37" fillId="4" borderId="5"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5" xfId="6" applyFont="1" applyFill="1" applyBorder="1" applyAlignment="1">
      <alignment horizontal="left" vertical="center" wrapText="1"/>
    </xf>
    <xf numFmtId="0" fontId="32" fillId="0" borderId="7" xfId="6" applyFont="1" applyBorder="1" applyAlignment="1">
      <alignment horizontal="center" vertical="center"/>
    </xf>
    <xf numFmtId="0" fontId="32" fillId="0" borderId="5" xfId="6" applyFont="1" applyBorder="1" applyAlignment="1">
      <alignment horizontal="center" vertical="center"/>
    </xf>
    <xf numFmtId="0" fontId="25" fillId="0" borderId="20" xfId="6" applyFont="1" applyFill="1" applyBorder="1" applyAlignment="1">
      <alignment horizontal="center" vertical="center" wrapText="1"/>
    </xf>
    <xf numFmtId="0" fontId="25" fillId="0" borderId="17" xfId="6" applyFont="1" applyFill="1" applyBorder="1" applyAlignment="1">
      <alignment horizontal="center" vertical="center" wrapText="1"/>
    </xf>
    <xf numFmtId="0" fontId="25" fillId="0" borderId="18" xfId="6" applyFont="1" applyFill="1" applyBorder="1" applyAlignment="1">
      <alignment horizontal="center" vertical="center" wrapText="1"/>
    </xf>
    <xf numFmtId="0" fontId="18" fillId="0" borderId="0" xfId="0" applyFont="1" applyFill="1" applyAlignment="1">
      <alignment horizontal="left"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2" borderId="1" xfId="0" applyFont="1" applyFill="1" applyBorder="1" applyAlignment="1">
      <alignment vertical="center"/>
    </xf>
    <xf numFmtId="0" fontId="17" fillId="2" borderId="3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6" fillId="2" borderId="5" xfId="0" applyFont="1" applyFill="1" applyBorder="1" applyAlignment="1">
      <alignment vertical="center"/>
    </xf>
    <xf numFmtId="0" fontId="17" fillId="2" borderId="9" xfId="0"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2" borderId="37"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6" borderId="5" xfId="5" applyFont="1" applyFill="1" applyBorder="1" applyAlignment="1">
      <alignment horizontal="center" vertical="center" wrapText="1"/>
    </xf>
    <xf numFmtId="0" fontId="14" fillId="6" borderId="13" xfId="5" applyFont="1" applyFill="1" applyBorder="1" applyAlignment="1">
      <alignment horizontal="center" vertical="center"/>
    </xf>
    <xf numFmtId="0" fontId="8" fillId="0" borderId="0" xfId="0" applyFont="1" applyFill="1" applyBorder="1" applyAlignment="1">
      <alignment vertical="center"/>
    </xf>
    <xf numFmtId="0" fontId="14" fillId="0" borderId="21" xfId="2" applyFont="1" applyFill="1" applyBorder="1" applyAlignment="1">
      <alignment horizontal="left" vertical="center"/>
    </xf>
    <xf numFmtId="0" fontId="12" fillId="0" borderId="6" xfId="5" applyFont="1" applyBorder="1" applyAlignment="1">
      <alignment horizontal="center" vertical="center" wrapText="1"/>
    </xf>
    <xf numFmtId="0" fontId="12" fillId="0" borderId="5" xfId="5" applyFont="1" applyBorder="1" applyAlignment="1">
      <alignment horizontal="center" vertical="center"/>
    </xf>
    <xf numFmtId="0" fontId="12" fillId="0" borderId="6" xfId="5" applyFont="1" applyBorder="1" applyAlignment="1">
      <alignment horizontal="center" vertical="center"/>
    </xf>
    <xf numFmtId="0" fontId="12" fillId="0" borderId="9" xfId="5" applyFont="1" applyBorder="1" applyAlignment="1">
      <alignment horizontal="center" vertical="center"/>
    </xf>
    <xf numFmtId="0" fontId="12" fillId="0" borderId="26" xfId="5" applyFont="1" applyBorder="1" applyAlignment="1">
      <alignment horizontal="center" vertical="center"/>
    </xf>
    <xf numFmtId="0" fontId="12" fillId="0" borderId="7" xfId="5" applyFont="1" applyBorder="1" applyAlignment="1">
      <alignment horizontal="center" vertical="center"/>
    </xf>
    <xf numFmtId="0" fontId="14" fillId="6" borderId="6" xfId="5" applyFont="1" applyFill="1" applyBorder="1" applyAlignment="1">
      <alignment horizontal="center" vertical="center" wrapText="1"/>
    </xf>
    <xf numFmtId="0" fontId="14" fillId="6" borderId="5" xfId="5" applyFont="1" applyFill="1" applyBorder="1" applyAlignment="1">
      <alignment horizontal="center" vertical="center"/>
    </xf>
    <xf numFmtId="0" fontId="14" fillId="6" borderId="11" xfId="5" applyFont="1" applyFill="1" applyBorder="1" applyAlignment="1">
      <alignment horizontal="center" vertical="center"/>
    </xf>
    <xf numFmtId="0" fontId="14" fillId="6" borderId="26" xfId="5" applyFont="1" applyFill="1" applyBorder="1" applyAlignment="1">
      <alignment horizontal="center" vertical="center"/>
    </xf>
    <xf numFmtId="0" fontId="14" fillId="6" borderId="7" xfId="5" applyFont="1" applyFill="1" applyBorder="1" applyAlignment="1">
      <alignment horizontal="center" vertical="center"/>
    </xf>
    <xf numFmtId="0" fontId="14" fillId="6" borderId="34" xfId="5" applyFont="1" applyFill="1" applyBorder="1" applyAlignment="1">
      <alignment horizontal="center" vertical="center"/>
    </xf>
    <xf numFmtId="0" fontId="14" fillId="6" borderId="12" xfId="5" applyFont="1" applyFill="1" applyBorder="1" applyAlignment="1">
      <alignment horizontal="center" vertical="center"/>
    </xf>
    <xf numFmtId="0" fontId="14" fillId="6" borderId="5" xfId="4" applyFont="1" applyFill="1" applyBorder="1" applyAlignment="1">
      <alignment horizontal="center" vertical="center"/>
    </xf>
    <xf numFmtId="0" fontId="14" fillId="6" borderId="6" xfId="4" applyFont="1" applyFill="1" applyBorder="1" applyAlignment="1">
      <alignment horizontal="center" vertical="center"/>
    </xf>
    <xf numFmtId="0" fontId="12" fillId="0" borderId="10" xfId="5" applyFont="1" applyBorder="1" applyAlignment="1">
      <alignment horizontal="center" vertical="center"/>
    </xf>
    <xf numFmtId="0" fontId="12" fillId="0" borderId="6" xfId="4" applyFont="1" applyBorder="1" applyAlignment="1">
      <alignment horizontal="center" vertical="center"/>
    </xf>
    <xf numFmtId="0" fontId="12" fillId="0" borderId="10" xfId="4" applyFont="1" applyBorder="1" applyAlignment="1">
      <alignment horizontal="center" vertical="center" shrinkToFit="1"/>
    </xf>
    <xf numFmtId="0" fontId="12" fillId="0" borderId="5" xfId="4" applyFont="1" applyBorder="1" applyAlignment="1">
      <alignment horizontal="center" vertical="center"/>
    </xf>
    <xf numFmtId="0" fontId="13" fillId="0" borderId="10" xfId="4" applyFont="1" applyBorder="1" applyAlignment="1">
      <alignment horizontal="center" vertical="center" wrapText="1"/>
    </xf>
    <xf numFmtId="0" fontId="13" fillId="0" borderId="10" xfId="4" applyFont="1" applyBorder="1" applyAlignment="1">
      <alignment horizontal="center" vertical="center"/>
    </xf>
    <xf numFmtId="0" fontId="12" fillId="0" borderId="5" xfId="4" applyFont="1" applyBorder="1" applyAlignment="1">
      <alignment horizontal="center" vertical="center" shrinkToFit="1"/>
    </xf>
    <xf numFmtId="0" fontId="38" fillId="0" borderId="5" xfId="4" applyFont="1" applyBorder="1" applyAlignment="1">
      <alignment horizontal="center" vertical="center" wrapText="1"/>
    </xf>
    <xf numFmtId="0" fontId="12" fillId="2" borderId="5" xfId="4" applyFont="1" applyFill="1" applyBorder="1" applyAlignment="1">
      <alignment horizontal="center" vertical="center"/>
    </xf>
    <xf numFmtId="0" fontId="12" fillId="0" borderId="5" xfId="4" applyFont="1" applyBorder="1" applyAlignment="1">
      <alignment horizontal="center" vertical="center" wrapText="1"/>
    </xf>
    <xf numFmtId="0" fontId="38" fillId="0" borderId="9" xfId="4" applyFont="1" applyBorder="1" applyAlignment="1">
      <alignment horizontal="center" vertical="center" wrapText="1"/>
    </xf>
    <xf numFmtId="0" fontId="38" fillId="0" borderId="26" xfId="4" applyFont="1" applyBorder="1" applyAlignment="1">
      <alignment horizontal="center" vertical="center" wrapText="1"/>
    </xf>
    <xf numFmtId="0" fontId="38" fillId="0" borderId="7" xfId="4" applyFont="1" applyBorder="1" applyAlignment="1">
      <alignment horizontal="center" vertical="center" wrapText="1"/>
    </xf>
    <xf numFmtId="0" fontId="12" fillId="0" borderId="25" xfId="4" applyFont="1" applyBorder="1" applyAlignment="1">
      <alignment horizontal="center" vertical="center"/>
    </xf>
    <xf numFmtId="0" fontId="12" fillId="0" borderId="24" xfId="4" applyFont="1" applyBorder="1" applyAlignment="1">
      <alignment horizontal="center" vertical="center"/>
    </xf>
    <xf numFmtId="0" fontId="12" fillId="0" borderId="17" xfId="4" applyFont="1" applyBorder="1" applyAlignment="1">
      <alignment horizontal="center" vertical="center"/>
    </xf>
    <xf numFmtId="0" fontId="13" fillId="0" borderId="28" xfId="4" applyFont="1" applyBorder="1" applyAlignment="1">
      <alignment horizontal="center" vertical="center"/>
    </xf>
    <xf numFmtId="0" fontId="13" fillId="0" borderId="18" xfId="4" applyFont="1" applyBorder="1" applyAlignment="1">
      <alignment horizontal="center" vertical="center"/>
    </xf>
    <xf numFmtId="0" fontId="12" fillId="0" borderId="10" xfId="4" applyFont="1" applyBorder="1" applyAlignment="1">
      <alignment horizontal="center" vertical="center"/>
    </xf>
    <xf numFmtId="0" fontId="12" fillId="0" borderId="9" xfId="4" applyFont="1" applyBorder="1" applyAlignment="1">
      <alignment horizontal="center" vertical="center" shrinkToFit="1"/>
    </xf>
    <xf numFmtId="0" fontId="12" fillId="0" borderId="26" xfId="4" applyFont="1" applyBorder="1" applyAlignment="1">
      <alignment horizontal="center" vertical="center" shrinkToFit="1"/>
    </xf>
    <xf numFmtId="0" fontId="12" fillId="0" borderId="7" xfId="4" applyFont="1" applyBorder="1" applyAlignment="1">
      <alignment horizontal="center" vertical="center" shrinkToFit="1"/>
    </xf>
    <xf numFmtId="0" fontId="12" fillId="0" borderId="9" xfId="4" applyFont="1" applyBorder="1" applyAlignment="1">
      <alignment horizontal="center" vertical="center"/>
    </xf>
    <xf numFmtId="0" fontId="12" fillId="0" borderId="26" xfId="4" applyFont="1" applyBorder="1" applyAlignment="1">
      <alignment horizontal="center" vertical="center"/>
    </xf>
    <xf numFmtId="0" fontId="12" fillId="0" borderId="7" xfId="4" applyFont="1" applyBorder="1" applyAlignment="1">
      <alignment horizontal="center" vertical="center"/>
    </xf>
    <xf numFmtId="0" fontId="12" fillId="0" borderId="9" xfId="4" applyFont="1" applyBorder="1" applyAlignment="1">
      <alignment horizontal="center" vertical="center" wrapText="1"/>
    </xf>
    <xf numFmtId="0" fontId="41" fillId="0" borderId="9" xfId="4" applyFont="1" applyBorder="1" applyAlignment="1">
      <alignment horizontal="center" vertical="center" wrapText="1"/>
    </xf>
    <xf numFmtId="0" fontId="41" fillId="0" borderId="26" xfId="4" applyFont="1" applyBorder="1" applyAlignment="1">
      <alignment horizontal="center" vertical="center"/>
    </xf>
    <xf numFmtId="0" fontId="41" fillId="0" borderId="7" xfId="4" applyFont="1" applyBorder="1" applyAlignment="1">
      <alignment horizontal="center" vertical="center"/>
    </xf>
    <xf numFmtId="0" fontId="12" fillId="6" borderId="2" xfId="4" applyFont="1" applyFill="1" applyBorder="1" applyAlignment="1">
      <alignment horizontal="center" vertical="center"/>
    </xf>
    <xf numFmtId="0" fontId="12" fillId="6" borderId="6" xfId="4" applyFont="1" applyFill="1" applyBorder="1" applyAlignment="1">
      <alignment horizontal="center" vertical="center"/>
    </xf>
    <xf numFmtId="0" fontId="12" fillId="6" borderId="11" xfId="4" applyFont="1" applyFill="1" applyBorder="1" applyAlignment="1">
      <alignment horizontal="center" vertical="center"/>
    </xf>
    <xf numFmtId="0" fontId="12" fillId="6" borderId="1" xfId="4" applyFont="1" applyFill="1" applyBorder="1" applyAlignment="1">
      <alignment horizontal="center" vertical="center"/>
    </xf>
    <xf numFmtId="0" fontId="12" fillId="6" borderId="5" xfId="4" applyFont="1" applyFill="1" applyBorder="1" applyAlignment="1">
      <alignment horizontal="center" vertical="center"/>
    </xf>
    <xf numFmtId="0" fontId="12" fillId="6" borderId="13" xfId="4" applyFont="1" applyFill="1" applyBorder="1" applyAlignment="1">
      <alignment horizontal="center" vertical="center"/>
    </xf>
    <xf numFmtId="0" fontId="12" fillId="6" borderId="1" xfId="4" applyFont="1" applyFill="1" applyBorder="1" applyAlignment="1">
      <alignment horizontal="center" vertical="center" wrapText="1"/>
    </xf>
    <xf numFmtId="0" fontId="12" fillId="6" borderId="5" xfId="4" applyFont="1" applyFill="1" applyBorder="1" applyAlignment="1">
      <alignment horizontal="center" vertical="center" wrapText="1"/>
    </xf>
    <xf numFmtId="0" fontId="12" fillId="6" borderId="13" xfId="4" applyFont="1" applyFill="1" applyBorder="1" applyAlignment="1">
      <alignment horizontal="center" vertical="center" wrapText="1"/>
    </xf>
    <xf numFmtId="0" fontId="12" fillId="0" borderId="20" xfId="4" applyFont="1" applyBorder="1" applyAlignment="1">
      <alignment horizontal="center" vertical="center"/>
    </xf>
    <xf numFmtId="0" fontId="12" fillId="0" borderId="17" xfId="4" applyFont="1" applyBorder="1" applyAlignment="1">
      <alignment horizontal="center" vertical="center" wrapText="1"/>
    </xf>
    <xf numFmtId="0" fontId="12" fillId="0" borderId="40" xfId="4" applyFont="1" applyBorder="1" applyAlignment="1">
      <alignment horizontal="center" vertical="center"/>
    </xf>
    <xf numFmtId="0" fontId="12" fillId="0" borderId="45" xfId="4" applyFont="1" applyBorder="1" applyAlignment="1">
      <alignment horizontal="center" vertical="center"/>
    </xf>
    <xf numFmtId="0" fontId="12" fillId="0" borderId="19" xfId="4" applyFont="1" applyBorder="1" applyAlignment="1">
      <alignment horizontal="center" vertical="center"/>
    </xf>
    <xf numFmtId="0" fontId="8" fillId="0" borderId="0" xfId="0" applyFont="1" applyFill="1" applyBorder="1" applyAlignment="1">
      <alignment horizontal="left" vertical="center"/>
    </xf>
    <xf numFmtId="0" fontId="12" fillId="6" borderId="4" xfId="4" applyFont="1" applyFill="1" applyBorder="1" applyAlignment="1">
      <alignment horizontal="center" vertical="center"/>
    </xf>
    <xf numFmtId="0" fontId="12" fillId="6" borderId="10" xfId="4" applyFont="1" applyFill="1" applyBorder="1" applyAlignment="1">
      <alignment horizontal="center" vertical="center"/>
    </xf>
    <xf numFmtId="0" fontId="12" fillId="6" borderId="15" xfId="4" applyFont="1" applyFill="1" applyBorder="1" applyAlignment="1">
      <alignment horizontal="center" vertical="center"/>
    </xf>
    <xf numFmtId="0" fontId="12" fillId="0" borderId="28" xfId="4" applyFont="1" applyBorder="1" applyAlignment="1">
      <alignment horizontal="center" vertical="center"/>
    </xf>
    <xf numFmtId="0" fontId="12" fillId="0" borderId="18" xfId="4" applyFont="1" applyBorder="1" applyAlignment="1">
      <alignment horizontal="center" vertical="center"/>
    </xf>
    <xf numFmtId="0" fontId="12" fillId="0" borderId="46" xfId="4" applyFont="1" applyBorder="1" applyAlignment="1">
      <alignment horizontal="center" vertical="center"/>
    </xf>
    <xf numFmtId="0" fontId="38" fillId="0" borderId="5" xfId="4" applyFont="1" applyBorder="1" applyAlignment="1">
      <alignment horizontal="center" vertical="center" wrapText="1" shrinkToFit="1"/>
    </xf>
    <xf numFmtId="0" fontId="38" fillId="0" borderId="9" xfId="4" applyFont="1" applyBorder="1" applyAlignment="1">
      <alignment horizontal="center" vertical="center" wrapText="1" shrinkToFit="1"/>
    </xf>
    <xf numFmtId="0" fontId="38" fillId="0" borderId="26" xfId="4" applyFont="1" applyBorder="1" applyAlignment="1">
      <alignment horizontal="center" vertical="center" wrapText="1" shrinkToFit="1"/>
    </xf>
    <xf numFmtId="0" fontId="38" fillId="0" borderId="7" xfId="4" applyFont="1" applyBorder="1" applyAlignment="1">
      <alignment horizontal="center" vertical="center" wrapText="1" shrinkToFit="1"/>
    </xf>
    <xf numFmtId="0" fontId="12" fillId="0" borderId="25" xfId="4" applyFont="1" applyBorder="1" applyAlignment="1">
      <alignment horizontal="center" vertical="center" wrapText="1"/>
    </xf>
    <xf numFmtId="0" fontId="12" fillId="0" borderId="24" xfId="4" applyFont="1" applyBorder="1" applyAlignment="1">
      <alignment horizontal="center" vertical="center" wrapText="1"/>
    </xf>
    <xf numFmtId="0" fontId="40" fillId="0" borderId="9" xfId="4" applyFont="1" applyBorder="1" applyAlignment="1">
      <alignment horizontal="center" vertical="center" wrapText="1"/>
    </xf>
    <xf numFmtId="0" fontId="40" fillId="0" borderId="26" xfId="4" applyFont="1" applyBorder="1" applyAlignment="1">
      <alignment horizontal="center" vertical="center" wrapText="1"/>
    </xf>
    <xf numFmtId="0" fontId="40" fillId="0" borderId="7" xfId="4" applyFont="1" applyBorder="1" applyAlignment="1">
      <alignment horizontal="center" vertical="center" wrapText="1"/>
    </xf>
    <xf numFmtId="0" fontId="42" fillId="0" borderId="28" xfId="4" applyFont="1" applyBorder="1" applyAlignment="1">
      <alignment horizontal="center" vertical="center"/>
    </xf>
    <xf numFmtId="0" fontId="42" fillId="0" borderId="18" xfId="4" applyFont="1" applyBorder="1" applyAlignment="1">
      <alignment horizontal="center" vertical="center"/>
    </xf>
    <xf numFmtId="0" fontId="39" fillId="0" borderId="9" xfId="4" applyFont="1" applyBorder="1" applyAlignment="1">
      <alignment horizontal="center" vertical="center" wrapText="1"/>
    </xf>
    <xf numFmtId="0" fontId="39" fillId="0" borderId="26" xfId="4" applyFont="1" applyBorder="1" applyAlignment="1">
      <alignment horizontal="center" vertical="center" wrapText="1"/>
    </xf>
    <xf numFmtId="0" fontId="39" fillId="0" borderId="7" xfId="4" applyFont="1" applyBorder="1" applyAlignment="1">
      <alignment horizontal="center" vertical="center" wrapText="1"/>
    </xf>
    <xf numFmtId="0" fontId="12" fillId="0" borderId="28" xfId="4" applyFont="1" applyBorder="1" applyAlignment="1">
      <alignment horizontal="center" vertical="center" shrinkToFit="1"/>
    </xf>
    <xf numFmtId="0" fontId="12" fillId="0" borderId="8" xfId="4" applyFont="1" applyBorder="1" applyAlignment="1">
      <alignment horizontal="center" vertical="center" shrinkToFit="1"/>
    </xf>
    <xf numFmtId="0" fontId="12" fillId="0" borderId="18" xfId="4" applyFont="1" applyBorder="1" applyAlignment="1">
      <alignment horizontal="center" vertical="center" shrinkToFit="1"/>
    </xf>
    <xf numFmtId="0" fontId="17" fillId="0" borderId="16" xfId="0" applyFont="1" applyFill="1" applyBorder="1" applyAlignment="1">
      <alignment horizontal="center" vertical="center" wrapText="1"/>
    </xf>
    <xf numFmtId="0" fontId="17" fillId="0" borderId="21" xfId="0" applyFont="1" applyFill="1" applyBorder="1" applyAlignment="1">
      <alignment horizontal="left" vertical="center"/>
    </xf>
    <xf numFmtId="0" fontId="17" fillId="2" borderId="37"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34" fillId="0" borderId="0" xfId="0" applyFont="1" applyFill="1" applyAlignment="1">
      <alignment horizontal="left" vertical="center" wrapText="1"/>
    </xf>
    <xf numFmtId="0" fontId="17" fillId="0" borderId="4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13" fillId="0" borderId="28" xfId="4" applyFont="1" applyBorder="1" applyAlignment="1">
      <alignment horizontal="center" vertical="center" wrapText="1"/>
    </xf>
    <xf numFmtId="0" fontId="13" fillId="0" borderId="8" xfId="4" applyFont="1" applyBorder="1" applyAlignment="1">
      <alignment horizontal="center" vertical="center"/>
    </xf>
    <xf numFmtId="0" fontId="14" fillId="6" borderId="32" xfId="5" applyFont="1" applyFill="1" applyBorder="1" applyAlignment="1">
      <alignment horizontal="center" vertical="center" wrapText="1"/>
    </xf>
    <xf numFmtId="0" fontId="14" fillId="6" borderId="27" xfId="5" applyFont="1" applyFill="1" applyBorder="1" applyAlignment="1">
      <alignment horizontal="center" vertical="center"/>
    </xf>
    <xf numFmtId="0" fontId="14" fillId="6" borderId="22" xfId="5" applyFont="1" applyFill="1" applyBorder="1" applyAlignment="1">
      <alignment horizontal="center" vertical="center"/>
    </xf>
    <xf numFmtId="0" fontId="14" fillId="6" borderId="23" xfId="5" applyFont="1" applyFill="1" applyBorder="1" applyAlignment="1">
      <alignment horizontal="center" vertical="center"/>
    </xf>
    <xf numFmtId="0" fontId="12" fillId="0" borderId="31" xfId="5" applyFont="1" applyBorder="1" applyAlignment="1">
      <alignment horizontal="center" vertical="center"/>
    </xf>
    <xf numFmtId="0" fontId="12" fillId="0" borderId="30" xfId="5" applyFont="1" applyBorder="1" applyAlignment="1">
      <alignment horizontal="center" vertical="center"/>
    </xf>
    <xf numFmtId="0" fontId="12" fillId="0" borderId="29" xfId="4" applyFont="1" applyBorder="1" applyAlignment="1">
      <alignment horizontal="center" vertical="center"/>
    </xf>
    <xf numFmtId="0" fontId="12" fillId="0" borderId="16" xfId="4" applyFont="1" applyBorder="1" applyAlignment="1">
      <alignment horizontal="center" vertical="center"/>
    </xf>
    <xf numFmtId="0" fontId="12" fillId="0" borderId="32" xfId="5" applyFont="1" applyBorder="1" applyAlignment="1">
      <alignment horizontal="center" vertical="center" wrapText="1"/>
    </xf>
    <xf numFmtId="0" fontId="12" fillId="0" borderId="27" xfId="5" applyFont="1" applyBorder="1" applyAlignment="1">
      <alignment horizontal="center" vertical="center"/>
    </xf>
    <xf numFmtId="0" fontId="12" fillId="0" borderId="33" xfId="5" applyFont="1" applyBorder="1" applyAlignment="1">
      <alignment horizontal="center" vertical="center"/>
    </xf>
    <xf numFmtId="0" fontId="12" fillId="0" borderId="19" xfId="5" applyFont="1" applyBorder="1" applyAlignment="1">
      <alignment horizontal="center" vertical="center"/>
    </xf>
    <xf numFmtId="0" fontId="12" fillId="2" borderId="7" xfId="4" applyFont="1" applyFill="1" applyBorder="1" applyAlignment="1">
      <alignment horizontal="center" vertical="center"/>
    </xf>
    <xf numFmtId="0" fontId="12" fillId="0" borderId="27"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8" xfId="4" applyFont="1" applyBorder="1" applyAlignment="1">
      <alignment horizontal="center" vertical="center"/>
    </xf>
    <xf numFmtId="0" fontId="12" fillId="0" borderId="36" xfId="4" applyFont="1" applyBorder="1" applyAlignment="1">
      <alignment horizontal="center" vertical="center"/>
    </xf>
    <xf numFmtId="0" fontId="11" fillId="0" borderId="21" xfId="2" applyFont="1" applyFill="1" applyBorder="1" applyAlignment="1">
      <alignment horizontal="left" vertical="center"/>
    </xf>
    <xf numFmtId="0" fontId="17" fillId="2" borderId="14"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0" borderId="6" xfId="4" applyFont="1" applyBorder="1" applyAlignment="1">
      <alignment horizontal="center" vertical="center" wrapText="1"/>
    </xf>
    <xf numFmtId="0" fontId="14" fillId="6" borderId="14" xfId="5" applyFont="1" applyFill="1" applyBorder="1" applyAlignment="1">
      <alignment horizontal="center" vertical="center"/>
    </xf>
    <xf numFmtId="0" fontId="12" fillId="0" borderId="5" xfId="5" applyFont="1" applyBorder="1" applyAlignment="1">
      <alignment horizontal="center" vertical="center" wrapText="1"/>
    </xf>
    <xf numFmtId="0" fontId="12" fillId="0" borderId="1" xfId="4" applyFont="1" applyBorder="1" applyAlignment="1">
      <alignment horizontal="center" vertical="center"/>
    </xf>
    <xf numFmtId="0" fontId="12" fillId="0" borderId="4" xfId="4" applyFont="1" applyBorder="1" applyAlignment="1">
      <alignment horizontal="center" vertical="center"/>
    </xf>
    <xf numFmtId="0" fontId="12" fillId="0" borderId="1" xfId="4" applyFont="1" applyBorder="1" applyAlignment="1">
      <alignment horizontal="center" vertical="center" wrapText="1"/>
    </xf>
    <xf numFmtId="0" fontId="13" fillId="2" borderId="5" xfId="4" applyFont="1" applyFill="1" applyBorder="1" applyAlignment="1">
      <alignment horizontal="center" vertical="center" wrapText="1"/>
    </xf>
    <xf numFmtId="0" fontId="12" fillId="6" borderId="29" xfId="4" applyFont="1" applyFill="1" applyBorder="1" applyAlignment="1">
      <alignment horizontal="center" vertical="center"/>
    </xf>
    <xf numFmtId="0" fontId="12" fillId="6" borderId="25" xfId="4" applyFont="1" applyFill="1" applyBorder="1" applyAlignment="1">
      <alignment horizontal="center" vertical="center"/>
    </xf>
    <xf numFmtId="0" fontId="12" fillId="6" borderId="25" xfId="4" applyFont="1" applyFill="1" applyBorder="1" applyAlignment="1">
      <alignment horizontal="center" vertical="center" wrapText="1"/>
    </xf>
    <xf numFmtId="0" fontId="12" fillId="6" borderId="28" xfId="4" applyFont="1" applyFill="1" applyBorder="1" applyAlignment="1">
      <alignment horizontal="center" vertical="center"/>
    </xf>
    <xf numFmtId="0" fontId="12" fillId="0" borderId="2" xfId="4" applyFont="1" applyBorder="1" applyAlignment="1">
      <alignment horizontal="center" vertical="center" wrapText="1"/>
    </xf>
  </cellXfs>
  <cellStyles count="10">
    <cellStyle name="표준" xfId="0" builtinId="0"/>
    <cellStyle name="표준 2" xfId="1"/>
    <cellStyle name="표준 3" xfId="3"/>
    <cellStyle name="표준 3 2" xfId="8"/>
    <cellStyle name="표준 4" xfId="7"/>
    <cellStyle name="표준 5" xfId="9"/>
    <cellStyle name="표준_신구교과목대비표(전자정보통신)" xfId="5"/>
    <cellStyle name="표준_신구교과목대비표(컴퓨터정보전공)" xfId="4"/>
    <cellStyle name="표준_전자정보통신" xfId="2"/>
    <cellStyle name="표준_컴퓨터정보전공"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tabSelected="1" topLeftCell="A13" zoomScale="73" zoomScaleNormal="73" zoomScaleSheetLayoutView="70" workbookViewId="0">
      <selection activeCell="Y18" sqref="Y18"/>
    </sheetView>
  </sheetViews>
  <sheetFormatPr defaultColWidth="8.88671875" defaultRowHeight="17.100000000000001" customHeight="1" x14ac:dyDescent="0.15"/>
  <cols>
    <col min="1" max="2" width="4.21875" style="1" bestFit="1" customWidth="1"/>
    <col min="3" max="3" width="5.6640625" style="1" bestFit="1" customWidth="1"/>
    <col min="4" max="4" width="36.33203125" style="1" customWidth="1"/>
    <col min="5" max="5" width="13.21875" style="210" bestFit="1" customWidth="1"/>
    <col min="6" max="6" width="5.6640625" style="1" bestFit="1" customWidth="1"/>
    <col min="7" max="22" width="4.21875" style="1" bestFit="1" customWidth="1"/>
    <col min="23" max="16384" width="8.88671875" style="1"/>
  </cols>
  <sheetData>
    <row r="1" spans="1:22" s="2" customFormat="1" ht="35.1" customHeight="1" thickBot="1" x14ac:dyDescent="0.2">
      <c r="A1" s="334" t="s">
        <v>172</v>
      </c>
      <c r="B1" s="334"/>
      <c r="C1" s="334"/>
      <c r="D1" s="334"/>
      <c r="E1" s="334"/>
      <c r="F1" s="334"/>
      <c r="G1" s="334"/>
      <c r="H1" s="335" t="s">
        <v>171</v>
      </c>
      <c r="I1" s="335"/>
      <c r="J1" s="335"/>
      <c r="K1" s="335"/>
      <c r="L1" s="335"/>
      <c r="M1" s="335"/>
      <c r="N1" s="335"/>
      <c r="O1" s="335"/>
      <c r="P1" s="335"/>
      <c r="Q1" s="325" t="s">
        <v>107</v>
      </c>
      <c r="R1" s="325"/>
      <c r="S1" s="325"/>
      <c r="T1" s="325"/>
      <c r="U1" s="325"/>
      <c r="V1" s="325"/>
    </row>
    <row r="2" spans="1:22" ht="35.1" customHeight="1" x14ac:dyDescent="0.15">
      <c r="A2" s="312" t="s">
        <v>0</v>
      </c>
      <c r="B2" s="307"/>
      <c r="C2" s="307" t="s">
        <v>12</v>
      </c>
      <c r="D2" s="307" t="s">
        <v>58</v>
      </c>
      <c r="E2" s="336" t="s">
        <v>63</v>
      </c>
      <c r="F2" s="307" t="s">
        <v>61</v>
      </c>
      <c r="G2" s="307" t="s">
        <v>62</v>
      </c>
      <c r="H2" s="312" t="s">
        <v>1</v>
      </c>
      <c r="I2" s="307"/>
      <c r="J2" s="307"/>
      <c r="K2" s="307"/>
      <c r="L2" s="307"/>
      <c r="M2" s="326"/>
      <c r="N2" s="327" t="s">
        <v>2</v>
      </c>
      <c r="O2" s="328"/>
      <c r="P2" s="307"/>
      <c r="Q2" s="307"/>
      <c r="R2" s="307"/>
      <c r="S2" s="329"/>
      <c r="T2" s="312" t="s">
        <v>3</v>
      </c>
      <c r="U2" s="307"/>
      <c r="V2" s="326"/>
    </row>
    <row r="3" spans="1:22" ht="35.1" customHeight="1" x14ac:dyDescent="0.15">
      <c r="A3" s="313"/>
      <c r="B3" s="308"/>
      <c r="C3" s="308"/>
      <c r="D3" s="308"/>
      <c r="E3" s="337"/>
      <c r="F3" s="308"/>
      <c r="G3" s="308"/>
      <c r="H3" s="313" t="s">
        <v>4</v>
      </c>
      <c r="I3" s="308"/>
      <c r="J3" s="308"/>
      <c r="K3" s="308" t="s">
        <v>5</v>
      </c>
      <c r="L3" s="308"/>
      <c r="M3" s="330"/>
      <c r="N3" s="331" t="s">
        <v>4</v>
      </c>
      <c r="O3" s="332"/>
      <c r="P3" s="308"/>
      <c r="Q3" s="308" t="s">
        <v>5</v>
      </c>
      <c r="R3" s="308"/>
      <c r="S3" s="333"/>
      <c r="T3" s="313"/>
      <c r="U3" s="308"/>
      <c r="V3" s="330"/>
    </row>
    <row r="4" spans="1:22" ht="35.1" customHeight="1" x14ac:dyDescent="0.15">
      <c r="A4" s="313"/>
      <c r="B4" s="308"/>
      <c r="C4" s="308"/>
      <c r="D4" s="308"/>
      <c r="E4" s="338"/>
      <c r="F4" s="308"/>
      <c r="G4" s="308"/>
      <c r="H4" s="73" t="s">
        <v>6</v>
      </c>
      <c r="I4" s="69" t="s">
        <v>7</v>
      </c>
      <c r="J4" s="69" t="s">
        <v>8</v>
      </c>
      <c r="K4" s="69" t="s">
        <v>6</v>
      </c>
      <c r="L4" s="69" t="s">
        <v>7</v>
      </c>
      <c r="M4" s="72" t="s">
        <v>8</v>
      </c>
      <c r="N4" s="66" t="s">
        <v>6</v>
      </c>
      <c r="O4" s="12" t="s">
        <v>7</v>
      </c>
      <c r="P4" s="12" t="s">
        <v>8</v>
      </c>
      <c r="Q4" s="12" t="s">
        <v>6</v>
      </c>
      <c r="R4" s="12" t="s">
        <v>7</v>
      </c>
      <c r="S4" s="98" t="s">
        <v>8</v>
      </c>
      <c r="T4" s="73" t="s">
        <v>6</v>
      </c>
      <c r="U4" s="69" t="s">
        <v>7</v>
      </c>
      <c r="V4" s="72" t="s">
        <v>8</v>
      </c>
    </row>
    <row r="5" spans="1:22" ht="30" customHeight="1" x14ac:dyDescent="0.15">
      <c r="A5" s="309" t="s">
        <v>44</v>
      </c>
      <c r="B5" s="295" t="s">
        <v>9</v>
      </c>
      <c r="C5" s="280"/>
      <c r="D5" s="296" t="s">
        <v>211</v>
      </c>
      <c r="E5" s="261" t="s">
        <v>114</v>
      </c>
      <c r="F5" s="97"/>
      <c r="G5" s="217"/>
      <c r="H5" s="239">
        <v>1</v>
      </c>
      <c r="I5" s="240">
        <v>1</v>
      </c>
      <c r="J5" s="240">
        <v>0</v>
      </c>
      <c r="K5" s="240"/>
      <c r="L5" s="240"/>
      <c r="M5" s="241"/>
      <c r="N5" s="163"/>
      <c r="O5" s="158"/>
      <c r="P5" s="158"/>
      <c r="Q5" s="158"/>
      <c r="R5" s="158"/>
      <c r="S5" s="224"/>
      <c r="T5" s="287">
        <f t="shared" ref="T5" si="0">SUM(H5,K5,N5,Q5)</f>
        <v>1</v>
      </c>
      <c r="U5" s="288">
        <f t="shared" ref="U5" si="1">SUM(I5,L5,O5,R5)</f>
        <v>1</v>
      </c>
      <c r="V5" s="20">
        <f t="shared" ref="V5" si="2">SUM(J5,M5,P5,S5)</f>
        <v>0</v>
      </c>
    </row>
    <row r="6" spans="1:22" ht="30" customHeight="1" x14ac:dyDescent="0.15">
      <c r="A6" s="309"/>
      <c r="B6" s="322" t="s">
        <v>206</v>
      </c>
      <c r="C6" s="281"/>
      <c r="D6" s="297" t="s">
        <v>212</v>
      </c>
      <c r="E6" s="261" t="s">
        <v>93</v>
      </c>
      <c r="F6" s="15" t="s">
        <v>72</v>
      </c>
      <c r="G6" s="16" t="s">
        <v>72</v>
      </c>
      <c r="H6" s="239">
        <v>2</v>
      </c>
      <c r="I6" s="240">
        <v>2</v>
      </c>
      <c r="J6" s="240">
        <v>0</v>
      </c>
      <c r="K6" s="240"/>
      <c r="L6" s="240"/>
      <c r="M6" s="241"/>
      <c r="N6" s="163"/>
      <c r="O6" s="158"/>
      <c r="P6" s="158"/>
      <c r="Q6" s="221"/>
      <c r="R6" s="222"/>
      <c r="S6" s="223"/>
      <c r="T6" s="287">
        <f>SUM(H6,K6,N6,Q6)</f>
        <v>2</v>
      </c>
      <c r="U6" s="288">
        <f>SUM(I6,L6,O6,R6)</f>
        <v>2</v>
      </c>
      <c r="V6" s="20">
        <f>SUM(J6,M6,P6,S6)</f>
        <v>0</v>
      </c>
    </row>
    <row r="7" spans="1:22" ht="30" customHeight="1" x14ac:dyDescent="0.15">
      <c r="A7" s="309"/>
      <c r="B7" s="323"/>
      <c r="C7" s="281"/>
      <c r="D7" s="298" t="s">
        <v>153</v>
      </c>
      <c r="E7" s="262" t="s">
        <v>93</v>
      </c>
      <c r="F7" s="97" t="s">
        <v>72</v>
      </c>
      <c r="G7" s="16" t="s">
        <v>72</v>
      </c>
      <c r="H7" s="239"/>
      <c r="I7" s="240"/>
      <c r="J7" s="240"/>
      <c r="K7" s="240">
        <v>2</v>
      </c>
      <c r="L7" s="240">
        <v>2</v>
      </c>
      <c r="M7" s="241">
        <v>0</v>
      </c>
      <c r="N7" s="163"/>
      <c r="O7" s="158"/>
      <c r="P7" s="158"/>
      <c r="Q7" s="158"/>
      <c r="R7" s="158"/>
      <c r="S7" s="224"/>
      <c r="T7" s="287">
        <f t="shared" ref="T7" si="3">SUM(H7,K7,N7,Q7)</f>
        <v>2</v>
      </c>
      <c r="U7" s="288">
        <f t="shared" ref="U7" si="4">SUM(I7,L7,O7,R7)</f>
        <v>2</v>
      </c>
      <c r="V7" s="20">
        <f t="shared" ref="V7" si="5">SUM(J7,M7,P7,S7)</f>
        <v>0</v>
      </c>
    </row>
    <row r="8" spans="1:22" ht="30" customHeight="1" x14ac:dyDescent="0.15">
      <c r="A8" s="309"/>
      <c r="B8" s="323"/>
      <c r="C8" s="171"/>
      <c r="D8" s="14" t="s">
        <v>167</v>
      </c>
      <c r="E8" s="276" t="s">
        <v>133</v>
      </c>
      <c r="F8" s="15"/>
      <c r="G8" s="194"/>
      <c r="H8" s="270">
        <v>2</v>
      </c>
      <c r="I8" s="81">
        <v>2</v>
      </c>
      <c r="J8" s="81">
        <v>0</v>
      </c>
      <c r="K8" s="81"/>
      <c r="L8" s="81"/>
      <c r="M8" s="271"/>
      <c r="N8" s="177"/>
      <c r="O8" s="174"/>
      <c r="P8" s="174"/>
      <c r="Q8" s="174"/>
      <c r="R8" s="174"/>
      <c r="S8" s="178"/>
      <c r="T8" s="234">
        <f t="shared" ref="T8:T11" si="6">SUM(H8,K8,N8,Q8)</f>
        <v>2</v>
      </c>
      <c r="U8" s="235">
        <f t="shared" ref="U8:U11" si="7">SUM(I8,L8,O8,R8)</f>
        <v>2</v>
      </c>
      <c r="V8" s="20">
        <f t="shared" ref="V8:V11" si="8">SUM(J8,M8,P8,S8)</f>
        <v>0</v>
      </c>
    </row>
    <row r="9" spans="1:22" ht="30" customHeight="1" x14ac:dyDescent="0.15">
      <c r="A9" s="309"/>
      <c r="B9" s="323"/>
      <c r="C9" s="282"/>
      <c r="D9" s="14" t="s">
        <v>168</v>
      </c>
      <c r="E9" s="276" t="s">
        <v>134</v>
      </c>
      <c r="F9" s="15"/>
      <c r="G9" s="81"/>
      <c r="H9" s="270">
        <v>2</v>
      </c>
      <c r="I9" s="81">
        <v>2</v>
      </c>
      <c r="J9" s="81">
        <v>0</v>
      </c>
      <c r="K9" s="81"/>
      <c r="L9" s="81"/>
      <c r="M9" s="271"/>
      <c r="N9" s="177"/>
      <c r="O9" s="174"/>
      <c r="P9" s="174"/>
      <c r="Q9" s="174"/>
      <c r="R9" s="174"/>
      <c r="S9" s="179"/>
      <c r="T9" s="234">
        <f t="shared" si="6"/>
        <v>2</v>
      </c>
      <c r="U9" s="235">
        <f t="shared" si="7"/>
        <v>2</v>
      </c>
      <c r="V9" s="20">
        <f t="shared" si="8"/>
        <v>0</v>
      </c>
    </row>
    <row r="10" spans="1:22" ht="30" customHeight="1" x14ac:dyDescent="0.15">
      <c r="A10" s="310"/>
      <c r="B10" s="323"/>
      <c r="C10" s="282"/>
      <c r="D10" s="14" t="s">
        <v>169</v>
      </c>
      <c r="E10" s="276" t="s">
        <v>116</v>
      </c>
      <c r="F10" s="15"/>
      <c r="G10" s="195"/>
      <c r="H10" s="196"/>
      <c r="I10" s="195"/>
      <c r="J10" s="195"/>
      <c r="K10" s="195">
        <v>2</v>
      </c>
      <c r="L10" s="195">
        <v>2</v>
      </c>
      <c r="M10" s="272">
        <v>0</v>
      </c>
      <c r="N10" s="184"/>
      <c r="O10" s="181"/>
      <c r="P10" s="181"/>
      <c r="Q10" s="181"/>
      <c r="R10" s="181"/>
      <c r="S10" s="185"/>
      <c r="T10" s="234">
        <f t="shared" si="6"/>
        <v>2</v>
      </c>
      <c r="U10" s="235">
        <f t="shared" si="7"/>
        <v>2</v>
      </c>
      <c r="V10" s="20">
        <f t="shared" si="8"/>
        <v>0</v>
      </c>
    </row>
    <row r="11" spans="1:22" ht="30" customHeight="1" x14ac:dyDescent="0.15">
      <c r="A11" s="310"/>
      <c r="B11" s="324"/>
      <c r="C11" s="282"/>
      <c r="D11" s="96" t="s">
        <v>170</v>
      </c>
      <c r="E11" s="277" t="s">
        <v>108</v>
      </c>
      <c r="F11" s="194"/>
      <c r="G11" s="195"/>
      <c r="H11" s="196"/>
      <c r="I11" s="195"/>
      <c r="J11" s="195"/>
      <c r="K11" s="195">
        <v>2</v>
      </c>
      <c r="L11" s="195">
        <v>2</v>
      </c>
      <c r="M11" s="272">
        <v>0</v>
      </c>
      <c r="N11" s="184"/>
      <c r="O11" s="181"/>
      <c r="P11" s="181"/>
      <c r="Q11" s="195"/>
      <c r="R11" s="195"/>
      <c r="S11" s="197"/>
      <c r="T11" s="234">
        <f t="shared" si="6"/>
        <v>2</v>
      </c>
      <c r="U11" s="235">
        <f t="shared" si="7"/>
        <v>2</v>
      </c>
      <c r="V11" s="20">
        <f t="shared" si="8"/>
        <v>0</v>
      </c>
    </row>
    <row r="12" spans="1:22" ht="30" customHeight="1" thickBot="1" x14ac:dyDescent="0.2">
      <c r="A12" s="311"/>
      <c r="B12" s="168" t="s">
        <v>103</v>
      </c>
      <c r="C12" s="24"/>
      <c r="D12" s="279"/>
      <c r="E12" s="278"/>
      <c r="F12" s="273"/>
      <c r="G12" s="273"/>
      <c r="H12" s="274">
        <f t="shared" ref="H12:V12" si="9">SUM(H5:H11)</f>
        <v>7</v>
      </c>
      <c r="I12" s="273">
        <f t="shared" si="9"/>
        <v>7</v>
      </c>
      <c r="J12" s="273">
        <f t="shared" si="9"/>
        <v>0</v>
      </c>
      <c r="K12" s="273">
        <f t="shared" si="9"/>
        <v>6</v>
      </c>
      <c r="L12" s="273">
        <f t="shared" si="9"/>
        <v>6</v>
      </c>
      <c r="M12" s="275">
        <f t="shared" si="9"/>
        <v>0</v>
      </c>
      <c r="N12" s="25">
        <f t="shared" si="9"/>
        <v>0</v>
      </c>
      <c r="O12" s="168">
        <f t="shared" si="9"/>
        <v>0</v>
      </c>
      <c r="P12" s="168">
        <f t="shared" si="9"/>
        <v>0</v>
      </c>
      <c r="Q12" s="168">
        <f t="shared" si="9"/>
        <v>0</v>
      </c>
      <c r="R12" s="168">
        <f t="shared" si="9"/>
        <v>0</v>
      </c>
      <c r="S12" s="169">
        <f t="shared" si="9"/>
        <v>0</v>
      </c>
      <c r="T12" s="167">
        <f t="shared" si="9"/>
        <v>13</v>
      </c>
      <c r="U12" s="168">
        <f t="shared" si="9"/>
        <v>13</v>
      </c>
      <c r="V12" s="26">
        <f t="shared" si="9"/>
        <v>0</v>
      </c>
    </row>
    <row r="13" spans="1:22" ht="30" customHeight="1" x14ac:dyDescent="0.15">
      <c r="A13" s="317" t="s">
        <v>46</v>
      </c>
      <c r="B13" s="319" t="s">
        <v>9</v>
      </c>
      <c r="C13" s="27"/>
      <c r="D13" s="28"/>
      <c r="E13" s="205"/>
      <c r="F13" s="29"/>
      <c r="G13" s="27"/>
      <c r="H13" s="30"/>
      <c r="I13" s="31"/>
      <c r="J13" s="31"/>
      <c r="K13" s="31"/>
      <c r="L13" s="31"/>
      <c r="M13" s="33"/>
      <c r="N13" s="32"/>
      <c r="O13" s="31"/>
      <c r="P13" s="31"/>
      <c r="Q13" s="31"/>
      <c r="R13" s="31"/>
      <c r="S13" s="102"/>
      <c r="T13" s="78">
        <f>SUM(H13,K13,N13,Q13)</f>
        <v>0</v>
      </c>
      <c r="U13" s="34">
        <f>SUM(I13,L13,O13,R13,)</f>
        <v>0</v>
      </c>
      <c r="V13" s="35">
        <f>SUM(J13,M13,P13,S13)</f>
        <v>0</v>
      </c>
    </row>
    <row r="14" spans="1:22" ht="30" customHeight="1" x14ac:dyDescent="0.15">
      <c r="A14" s="309"/>
      <c r="B14" s="320"/>
      <c r="C14" s="13"/>
      <c r="D14" s="297"/>
      <c r="E14" s="261"/>
      <c r="F14" s="15"/>
      <c r="G14" s="16"/>
      <c r="H14" s="239"/>
      <c r="I14" s="240"/>
      <c r="J14" s="240"/>
      <c r="K14" s="240"/>
      <c r="L14" s="240"/>
      <c r="M14" s="241"/>
      <c r="N14" s="163"/>
      <c r="O14" s="158"/>
      <c r="P14" s="158"/>
      <c r="Q14" s="221"/>
      <c r="R14" s="222"/>
      <c r="S14" s="223"/>
      <c r="T14" s="287"/>
      <c r="U14" s="288"/>
      <c r="V14" s="20"/>
    </row>
    <row r="15" spans="1:22" ht="30" customHeight="1" x14ac:dyDescent="0.15">
      <c r="A15" s="309"/>
      <c r="B15" s="320"/>
      <c r="C15" s="13"/>
      <c r="D15" s="36"/>
      <c r="E15" s="206"/>
      <c r="F15" s="37"/>
      <c r="G15" s="13"/>
      <c r="H15" s="17"/>
      <c r="I15" s="16"/>
      <c r="J15" s="16"/>
      <c r="K15" s="16"/>
      <c r="L15" s="16"/>
      <c r="M15" s="22"/>
      <c r="N15" s="19"/>
      <c r="O15" s="16"/>
      <c r="P15" s="16"/>
      <c r="Q15" s="16"/>
      <c r="R15" s="16"/>
      <c r="S15" s="100"/>
      <c r="T15" s="74"/>
      <c r="U15" s="75"/>
      <c r="V15" s="20"/>
    </row>
    <row r="16" spans="1:22" ht="30" customHeight="1" x14ac:dyDescent="0.15">
      <c r="A16" s="309"/>
      <c r="B16" s="38" t="s">
        <v>45</v>
      </c>
      <c r="C16" s="38"/>
      <c r="D16" s="38"/>
      <c r="E16" s="207"/>
      <c r="F16" s="12"/>
      <c r="G16" s="12"/>
      <c r="H16" s="73">
        <f>SUM(H13:H15)</f>
        <v>0</v>
      </c>
      <c r="I16" s="69">
        <f t="shared" ref="I16:V16" si="10">SUM(I13:I15)</f>
        <v>0</v>
      </c>
      <c r="J16" s="69">
        <f t="shared" si="10"/>
        <v>0</v>
      </c>
      <c r="K16" s="69">
        <f t="shared" si="10"/>
        <v>0</v>
      </c>
      <c r="L16" s="69">
        <f t="shared" si="10"/>
        <v>0</v>
      </c>
      <c r="M16" s="72">
        <f t="shared" si="10"/>
        <v>0</v>
      </c>
      <c r="N16" s="66">
        <f t="shared" si="10"/>
        <v>0</v>
      </c>
      <c r="O16" s="12">
        <f t="shared" si="10"/>
        <v>0</v>
      </c>
      <c r="P16" s="12">
        <f t="shared" si="10"/>
        <v>0</v>
      </c>
      <c r="Q16" s="12">
        <f t="shared" si="10"/>
        <v>0</v>
      </c>
      <c r="R16" s="12">
        <f t="shared" si="10"/>
        <v>0</v>
      </c>
      <c r="S16" s="98">
        <f t="shared" si="10"/>
        <v>0</v>
      </c>
      <c r="T16" s="73">
        <f t="shared" si="10"/>
        <v>0</v>
      </c>
      <c r="U16" s="69">
        <f t="shared" si="10"/>
        <v>0</v>
      </c>
      <c r="V16" s="72">
        <f t="shared" si="10"/>
        <v>0</v>
      </c>
    </row>
    <row r="17" spans="1:22" ht="30" customHeight="1" x14ac:dyDescent="0.15">
      <c r="A17" s="309"/>
      <c r="B17" s="314" t="s">
        <v>10</v>
      </c>
      <c r="C17" s="14"/>
      <c r="D17" s="299" t="s">
        <v>231</v>
      </c>
      <c r="E17" s="236" t="s">
        <v>86</v>
      </c>
      <c r="F17" s="237" t="s">
        <v>72</v>
      </c>
      <c r="G17" s="238" t="s">
        <v>72</v>
      </c>
      <c r="H17" s="239">
        <v>3</v>
      </c>
      <c r="I17" s="240">
        <v>0</v>
      </c>
      <c r="J17" s="240">
        <v>3</v>
      </c>
      <c r="K17" s="240"/>
      <c r="L17" s="240"/>
      <c r="M17" s="241"/>
      <c r="N17" s="242"/>
      <c r="O17" s="240"/>
      <c r="P17" s="240"/>
      <c r="Q17" s="240"/>
      <c r="R17" s="240"/>
      <c r="S17" s="243"/>
      <c r="T17" s="74">
        <f>SUM(H17,K17,N17,Q17)</f>
        <v>3</v>
      </c>
      <c r="U17" s="75">
        <f>SUM(I17,L17,O17,R17)</f>
        <v>0</v>
      </c>
      <c r="V17" s="20">
        <f>SUM(J17,M17,P17,S17)</f>
        <v>3</v>
      </c>
    </row>
    <row r="18" spans="1:22" ht="30" customHeight="1" x14ac:dyDescent="0.15">
      <c r="A18" s="309"/>
      <c r="B18" s="314"/>
      <c r="C18" s="14"/>
      <c r="D18" s="300" t="s">
        <v>226</v>
      </c>
      <c r="E18" s="244" t="s">
        <v>86</v>
      </c>
      <c r="F18" s="245" t="s">
        <v>72</v>
      </c>
      <c r="G18" s="246" t="s">
        <v>72</v>
      </c>
      <c r="H18" s="247">
        <v>3</v>
      </c>
      <c r="I18" s="248">
        <v>0</v>
      </c>
      <c r="J18" s="248">
        <v>3</v>
      </c>
      <c r="K18" s="248"/>
      <c r="L18" s="248"/>
      <c r="M18" s="249"/>
      <c r="N18" s="250"/>
      <c r="O18" s="248"/>
      <c r="P18" s="248"/>
      <c r="Q18" s="248"/>
      <c r="R18" s="248"/>
      <c r="S18" s="251"/>
      <c r="T18" s="234">
        <f t="shared" ref="T18:T34" si="11">SUM(H18,K18,N18,Q18)</f>
        <v>3</v>
      </c>
      <c r="U18" s="235">
        <f t="shared" ref="U18:U34" si="12">SUM(I18,L18,O18,R18)</f>
        <v>0</v>
      </c>
      <c r="V18" s="20">
        <f t="shared" ref="V18:V34" si="13">SUM(J18,M18,P18,S18)</f>
        <v>3</v>
      </c>
    </row>
    <row r="19" spans="1:22" ht="30" customHeight="1" x14ac:dyDescent="0.15">
      <c r="A19" s="309"/>
      <c r="B19" s="314"/>
      <c r="C19" s="14"/>
      <c r="D19" s="300" t="s">
        <v>232</v>
      </c>
      <c r="E19" s="244" t="s">
        <v>86</v>
      </c>
      <c r="F19" s="245" t="s">
        <v>72</v>
      </c>
      <c r="G19" s="246" t="s">
        <v>72</v>
      </c>
      <c r="H19" s="247">
        <v>3</v>
      </c>
      <c r="I19" s="248">
        <v>0</v>
      </c>
      <c r="J19" s="248">
        <v>3</v>
      </c>
      <c r="K19" s="248"/>
      <c r="L19" s="248"/>
      <c r="M19" s="249"/>
      <c r="N19" s="45"/>
      <c r="O19" s="44"/>
      <c r="P19" s="44"/>
      <c r="Q19" s="44"/>
      <c r="R19" s="44"/>
      <c r="S19" s="251"/>
      <c r="T19" s="234">
        <f t="shared" si="11"/>
        <v>3</v>
      </c>
      <c r="U19" s="235">
        <f t="shared" si="12"/>
        <v>0</v>
      </c>
      <c r="V19" s="20">
        <f t="shared" si="13"/>
        <v>3</v>
      </c>
    </row>
    <row r="20" spans="1:22" ht="30" customHeight="1" x14ac:dyDescent="0.15">
      <c r="A20" s="309"/>
      <c r="B20" s="314"/>
      <c r="C20" s="14"/>
      <c r="D20" s="300" t="s">
        <v>225</v>
      </c>
      <c r="E20" s="244" t="s">
        <v>86</v>
      </c>
      <c r="F20" s="245" t="s">
        <v>72</v>
      </c>
      <c r="G20" s="246" t="s">
        <v>72</v>
      </c>
      <c r="H20" s="247">
        <v>3</v>
      </c>
      <c r="I20" s="248">
        <v>0</v>
      </c>
      <c r="J20" s="248">
        <v>3</v>
      </c>
      <c r="K20" s="248"/>
      <c r="L20" s="248"/>
      <c r="M20" s="249"/>
      <c r="N20" s="45"/>
      <c r="O20" s="44"/>
      <c r="P20" s="44"/>
      <c r="Q20" s="44"/>
      <c r="R20" s="44"/>
      <c r="S20" s="251"/>
      <c r="T20" s="234">
        <f t="shared" si="11"/>
        <v>3</v>
      </c>
      <c r="U20" s="235">
        <f t="shared" si="12"/>
        <v>0</v>
      </c>
      <c r="V20" s="20">
        <f t="shared" si="13"/>
        <v>3</v>
      </c>
    </row>
    <row r="21" spans="1:22" ht="30" customHeight="1" x14ac:dyDescent="0.15">
      <c r="A21" s="309"/>
      <c r="B21" s="314"/>
      <c r="C21" s="14"/>
      <c r="D21" s="300" t="s">
        <v>224</v>
      </c>
      <c r="E21" s="244" t="s">
        <v>86</v>
      </c>
      <c r="F21" s="245" t="s">
        <v>72</v>
      </c>
      <c r="G21" s="246" t="s">
        <v>72</v>
      </c>
      <c r="H21" s="247"/>
      <c r="I21" s="248"/>
      <c r="J21" s="248"/>
      <c r="K21" s="248">
        <v>3</v>
      </c>
      <c r="L21" s="248">
        <v>0</v>
      </c>
      <c r="M21" s="249">
        <v>3</v>
      </c>
      <c r="N21" s="250"/>
      <c r="O21" s="248"/>
      <c r="P21" s="248"/>
      <c r="Q21" s="248"/>
      <c r="R21" s="248"/>
      <c r="S21" s="251"/>
      <c r="T21" s="234">
        <f t="shared" si="11"/>
        <v>3</v>
      </c>
      <c r="U21" s="235">
        <f t="shared" si="12"/>
        <v>0</v>
      </c>
      <c r="V21" s="20">
        <f t="shared" si="13"/>
        <v>3</v>
      </c>
    </row>
    <row r="22" spans="1:22" ht="30" customHeight="1" x14ac:dyDescent="0.15">
      <c r="A22" s="309"/>
      <c r="B22" s="314"/>
      <c r="C22" s="14"/>
      <c r="D22" s="300" t="s">
        <v>227</v>
      </c>
      <c r="E22" s="244" t="s">
        <v>210</v>
      </c>
      <c r="F22" s="245" t="s">
        <v>72</v>
      </c>
      <c r="G22" s="246" t="s">
        <v>72</v>
      </c>
      <c r="H22" s="247"/>
      <c r="I22" s="248"/>
      <c r="J22" s="248"/>
      <c r="K22" s="248">
        <v>3</v>
      </c>
      <c r="L22" s="44">
        <v>0</v>
      </c>
      <c r="M22" s="55">
        <v>3</v>
      </c>
      <c r="N22" s="250"/>
      <c r="O22" s="248"/>
      <c r="P22" s="248"/>
      <c r="Q22" s="44"/>
      <c r="R22" s="44"/>
      <c r="S22" s="251"/>
      <c r="T22" s="234">
        <f t="shared" si="11"/>
        <v>3</v>
      </c>
      <c r="U22" s="235">
        <f t="shared" si="12"/>
        <v>0</v>
      </c>
      <c r="V22" s="20">
        <f t="shared" si="13"/>
        <v>3</v>
      </c>
    </row>
    <row r="23" spans="1:22" ht="30" customHeight="1" x14ac:dyDescent="0.15">
      <c r="A23" s="309"/>
      <c r="B23" s="314"/>
      <c r="C23" s="14"/>
      <c r="D23" s="300" t="s">
        <v>233</v>
      </c>
      <c r="E23" s="244" t="s">
        <v>86</v>
      </c>
      <c r="F23" s="245" t="s">
        <v>72</v>
      </c>
      <c r="G23" s="246" t="s">
        <v>72</v>
      </c>
      <c r="H23" s="247"/>
      <c r="I23" s="248"/>
      <c r="J23" s="248"/>
      <c r="K23" s="240">
        <v>3</v>
      </c>
      <c r="L23" s="240">
        <v>0</v>
      </c>
      <c r="M23" s="241">
        <v>3</v>
      </c>
      <c r="N23" s="250"/>
      <c r="O23" s="248"/>
      <c r="P23" s="248"/>
      <c r="Q23" s="248"/>
      <c r="R23" s="248"/>
      <c r="S23" s="251"/>
      <c r="T23" s="234">
        <f t="shared" si="11"/>
        <v>3</v>
      </c>
      <c r="U23" s="235">
        <f t="shared" si="12"/>
        <v>0</v>
      </c>
      <c r="V23" s="20">
        <f t="shared" si="13"/>
        <v>3</v>
      </c>
    </row>
    <row r="24" spans="1:22" ht="30" customHeight="1" x14ac:dyDescent="0.15">
      <c r="A24" s="309"/>
      <c r="B24" s="314"/>
      <c r="C24" s="14"/>
      <c r="D24" s="300" t="s">
        <v>234</v>
      </c>
      <c r="E24" s="244" t="s">
        <v>86</v>
      </c>
      <c r="F24" s="245" t="s">
        <v>72</v>
      </c>
      <c r="G24" s="246" t="s">
        <v>72</v>
      </c>
      <c r="H24" s="247"/>
      <c r="I24" s="248"/>
      <c r="J24" s="248"/>
      <c r="K24" s="248">
        <v>3</v>
      </c>
      <c r="L24" s="248">
        <v>0</v>
      </c>
      <c r="M24" s="249">
        <v>3</v>
      </c>
      <c r="N24" s="250"/>
      <c r="O24" s="248"/>
      <c r="P24" s="248"/>
      <c r="Q24" s="248"/>
      <c r="R24" s="248"/>
      <c r="S24" s="251"/>
      <c r="T24" s="234">
        <f t="shared" si="11"/>
        <v>3</v>
      </c>
      <c r="U24" s="235">
        <f t="shared" si="12"/>
        <v>0</v>
      </c>
      <c r="V24" s="20">
        <f t="shared" si="13"/>
        <v>3</v>
      </c>
    </row>
    <row r="25" spans="1:22" ht="30" customHeight="1" x14ac:dyDescent="0.15">
      <c r="A25" s="309"/>
      <c r="B25" s="314"/>
      <c r="C25" s="14"/>
      <c r="D25" s="300" t="s">
        <v>228</v>
      </c>
      <c r="E25" s="244" t="s">
        <v>86</v>
      </c>
      <c r="F25" s="245" t="s">
        <v>72</v>
      </c>
      <c r="G25" s="246" t="s">
        <v>72</v>
      </c>
      <c r="H25" s="247"/>
      <c r="I25" s="248"/>
      <c r="J25" s="248"/>
      <c r="K25" s="248">
        <v>3</v>
      </c>
      <c r="L25" s="248">
        <v>0</v>
      </c>
      <c r="M25" s="249">
        <v>3</v>
      </c>
      <c r="N25" s="250"/>
      <c r="O25" s="248"/>
      <c r="P25" s="248"/>
      <c r="Q25" s="248"/>
      <c r="R25" s="248"/>
      <c r="S25" s="251"/>
      <c r="T25" s="234">
        <f t="shared" si="11"/>
        <v>3</v>
      </c>
      <c r="U25" s="235">
        <f t="shared" si="12"/>
        <v>0</v>
      </c>
      <c r="V25" s="20">
        <f t="shared" si="13"/>
        <v>3</v>
      </c>
    </row>
    <row r="26" spans="1:22" ht="30" customHeight="1" x14ac:dyDescent="0.15">
      <c r="A26" s="309"/>
      <c r="B26" s="314"/>
      <c r="C26" s="14"/>
      <c r="D26" s="300" t="s">
        <v>223</v>
      </c>
      <c r="E26" s="244" t="s">
        <v>86</v>
      </c>
      <c r="F26" s="245" t="s">
        <v>72</v>
      </c>
      <c r="G26" s="246" t="s">
        <v>72</v>
      </c>
      <c r="H26" s="46"/>
      <c r="I26" s="44"/>
      <c r="J26" s="248"/>
      <c r="K26" s="248"/>
      <c r="L26" s="248"/>
      <c r="M26" s="249"/>
      <c r="N26" s="45">
        <v>2</v>
      </c>
      <c r="O26" s="44">
        <v>0</v>
      </c>
      <c r="P26" s="44">
        <v>2</v>
      </c>
      <c r="Q26" s="248"/>
      <c r="R26" s="248"/>
      <c r="S26" s="251"/>
      <c r="T26" s="234">
        <f t="shared" si="11"/>
        <v>2</v>
      </c>
      <c r="U26" s="235">
        <f t="shared" si="12"/>
        <v>0</v>
      </c>
      <c r="V26" s="20">
        <f t="shared" si="13"/>
        <v>2</v>
      </c>
    </row>
    <row r="27" spans="1:22" ht="30" customHeight="1" x14ac:dyDescent="0.15">
      <c r="A27" s="309"/>
      <c r="B27" s="314"/>
      <c r="C27" s="14"/>
      <c r="D27" s="300" t="s">
        <v>222</v>
      </c>
      <c r="E27" s="244" t="s">
        <v>86</v>
      </c>
      <c r="F27" s="245" t="s">
        <v>72</v>
      </c>
      <c r="G27" s="246" t="s">
        <v>72</v>
      </c>
      <c r="H27" s="247"/>
      <c r="I27" s="248"/>
      <c r="J27" s="248"/>
      <c r="K27" s="248"/>
      <c r="L27" s="248"/>
      <c r="M27" s="249"/>
      <c r="N27" s="250">
        <v>3</v>
      </c>
      <c r="O27" s="248">
        <v>0</v>
      </c>
      <c r="P27" s="248">
        <v>3</v>
      </c>
      <c r="Q27" s="248"/>
      <c r="R27" s="248"/>
      <c r="S27" s="251"/>
      <c r="T27" s="234">
        <f t="shared" si="11"/>
        <v>3</v>
      </c>
      <c r="U27" s="235">
        <f t="shared" si="12"/>
        <v>0</v>
      </c>
      <c r="V27" s="20">
        <f t="shared" si="13"/>
        <v>3</v>
      </c>
    </row>
    <row r="28" spans="1:22" ht="30" customHeight="1" x14ac:dyDescent="0.15">
      <c r="A28" s="309"/>
      <c r="B28" s="314"/>
      <c r="C28" s="14"/>
      <c r="D28" s="300" t="s">
        <v>229</v>
      </c>
      <c r="E28" s="244" t="s">
        <v>86</v>
      </c>
      <c r="F28" s="245" t="s">
        <v>72</v>
      </c>
      <c r="G28" s="246" t="s">
        <v>72</v>
      </c>
      <c r="H28" s="247"/>
      <c r="I28" s="248"/>
      <c r="J28" s="248"/>
      <c r="K28" s="248"/>
      <c r="L28" s="248"/>
      <c r="M28" s="249"/>
      <c r="N28" s="250">
        <v>3</v>
      </c>
      <c r="O28" s="248">
        <v>0</v>
      </c>
      <c r="P28" s="248">
        <v>3</v>
      </c>
      <c r="Q28" s="248"/>
      <c r="R28" s="248"/>
      <c r="S28" s="251"/>
      <c r="T28" s="234">
        <f t="shared" si="11"/>
        <v>3</v>
      </c>
      <c r="U28" s="235">
        <f t="shared" si="12"/>
        <v>0</v>
      </c>
      <c r="V28" s="20">
        <f t="shared" si="13"/>
        <v>3</v>
      </c>
    </row>
    <row r="29" spans="1:22" ht="30" customHeight="1" x14ac:dyDescent="0.15">
      <c r="A29" s="309"/>
      <c r="B29" s="314"/>
      <c r="C29" s="14"/>
      <c r="D29" s="300" t="s">
        <v>230</v>
      </c>
      <c r="E29" s="244" t="s">
        <v>86</v>
      </c>
      <c r="F29" s="245" t="s">
        <v>72</v>
      </c>
      <c r="G29" s="246" t="s">
        <v>72</v>
      </c>
      <c r="H29" s="247"/>
      <c r="I29" s="248"/>
      <c r="J29" s="248"/>
      <c r="K29" s="248"/>
      <c r="L29" s="248"/>
      <c r="M29" s="249"/>
      <c r="N29" s="250">
        <v>3</v>
      </c>
      <c r="O29" s="248">
        <v>0</v>
      </c>
      <c r="P29" s="248">
        <v>3</v>
      </c>
      <c r="Q29" s="248"/>
      <c r="R29" s="248"/>
      <c r="S29" s="251"/>
      <c r="T29" s="234">
        <f t="shared" si="11"/>
        <v>3</v>
      </c>
      <c r="U29" s="235">
        <f t="shared" si="12"/>
        <v>0</v>
      </c>
      <c r="V29" s="20">
        <f t="shared" si="13"/>
        <v>3</v>
      </c>
    </row>
    <row r="30" spans="1:22" ht="30" customHeight="1" x14ac:dyDescent="0.15">
      <c r="A30" s="309"/>
      <c r="B30" s="314"/>
      <c r="C30" s="14"/>
      <c r="D30" s="300" t="s">
        <v>235</v>
      </c>
      <c r="E30" s="244" t="s">
        <v>210</v>
      </c>
      <c r="F30" s="245" t="s">
        <v>72</v>
      </c>
      <c r="G30" s="246" t="s">
        <v>72</v>
      </c>
      <c r="H30" s="247"/>
      <c r="I30" s="248"/>
      <c r="J30" s="248"/>
      <c r="K30" s="248"/>
      <c r="L30" s="248"/>
      <c r="M30" s="249"/>
      <c r="N30" s="250">
        <v>2</v>
      </c>
      <c r="O30" s="248">
        <v>1</v>
      </c>
      <c r="P30" s="248">
        <v>1</v>
      </c>
      <c r="Q30" s="248"/>
      <c r="R30" s="248"/>
      <c r="S30" s="251"/>
      <c r="T30" s="234">
        <f t="shared" si="11"/>
        <v>2</v>
      </c>
      <c r="U30" s="235">
        <f t="shared" si="12"/>
        <v>1</v>
      </c>
      <c r="V30" s="20">
        <f t="shared" si="13"/>
        <v>1</v>
      </c>
    </row>
    <row r="31" spans="1:22" ht="30" customHeight="1" x14ac:dyDescent="0.15">
      <c r="A31" s="309"/>
      <c r="B31" s="314"/>
      <c r="C31" s="14"/>
      <c r="D31" s="300" t="s">
        <v>236</v>
      </c>
      <c r="E31" s="244" t="s">
        <v>86</v>
      </c>
      <c r="F31" s="245" t="s">
        <v>72</v>
      </c>
      <c r="G31" s="246" t="s">
        <v>72</v>
      </c>
      <c r="H31" s="247"/>
      <c r="I31" s="248"/>
      <c r="J31" s="248"/>
      <c r="K31" s="248"/>
      <c r="L31" s="248"/>
      <c r="M31" s="249"/>
      <c r="N31" s="250"/>
      <c r="O31" s="248"/>
      <c r="P31" s="248"/>
      <c r="Q31" s="248">
        <v>3</v>
      </c>
      <c r="R31" s="248">
        <v>0</v>
      </c>
      <c r="S31" s="251">
        <v>3</v>
      </c>
      <c r="T31" s="234">
        <f t="shared" si="11"/>
        <v>3</v>
      </c>
      <c r="U31" s="235">
        <f t="shared" si="12"/>
        <v>0</v>
      </c>
      <c r="V31" s="20">
        <f t="shared" si="13"/>
        <v>3</v>
      </c>
    </row>
    <row r="32" spans="1:22" ht="30" customHeight="1" x14ac:dyDescent="0.15">
      <c r="A32" s="309"/>
      <c r="B32" s="314"/>
      <c r="C32" s="14"/>
      <c r="D32" s="300" t="s">
        <v>221</v>
      </c>
      <c r="E32" s="244" t="s">
        <v>86</v>
      </c>
      <c r="F32" s="245" t="s">
        <v>72</v>
      </c>
      <c r="G32" s="246" t="s">
        <v>72</v>
      </c>
      <c r="H32" s="247"/>
      <c r="I32" s="248"/>
      <c r="J32" s="248"/>
      <c r="K32" s="248"/>
      <c r="L32" s="248"/>
      <c r="M32" s="249"/>
      <c r="N32" s="250"/>
      <c r="O32" s="248"/>
      <c r="P32" s="248"/>
      <c r="Q32" s="248">
        <v>3</v>
      </c>
      <c r="R32" s="248">
        <v>0</v>
      </c>
      <c r="S32" s="251">
        <v>3</v>
      </c>
      <c r="T32" s="234">
        <f t="shared" si="11"/>
        <v>3</v>
      </c>
      <c r="U32" s="235">
        <f t="shared" si="12"/>
        <v>0</v>
      </c>
      <c r="V32" s="20">
        <f t="shared" si="13"/>
        <v>3</v>
      </c>
    </row>
    <row r="33" spans="1:22" ht="30" customHeight="1" x14ac:dyDescent="0.15">
      <c r="A33" s="309"/>
      <c r="B33" s="314"/>
      <c r="C33" s="14"/>
      <c r="D33" s="300" t="s">
        <v>237</v>
      </c>
      <c r="E33" s="244" t="s">
        <v>210</v>
      </c>
      <c r="F33" s="245" t="s">
        <v>72</v>
      </c>
      <c r="G33" s="246" t="s">
        <v>72</v>
      </c>
      <c r="H33" s="247"/>
      <c r="I33" s="248"/>
      <c r="J33" s="248"/>
      <c r="K33" s="248"/>
      <c r="L33" s="248"/>
      <c r="M33" s="249"/>
      <c r="N33" s="250"/>
      <c r="O33" s="248"/>
      <c r="P33" s="248"/>
      <c r="Q33" s="248">
        <v>2</v>
      </c>
      <c r="R33" s="248">
        <v>1</v>
      </c>
      <c r="S33" s="251">
        <v>1</v>
      </c>
      <c r="T33" s="234">
        <f t="shared" si="11"/>
        <v>2</v>
      </c>
      <c r="U33" s="235">
        <f t="shared" si="12"/>
        <v>1</v>
      </c>
      <c r="V33" s="20">
        <f t="shared" si="13"/>
        <v>1</v>
      </c>
    </row>
    <row r="34" spans="1:22" ht="30" customHeight="1" x14ac:dyDescent="0.15">
      <c r="A34" s="309"/>
      <c r="B34" s="314"/>
      <c r="C34" s="14"/>
      <c r="D34" s="254" t="s">
        <v>220</v>
      </c>
      <c r="E34" s="244" t="s">
        <v>67</v>
      </c>
      <c r="F34" s="252" t="s">
        <v>161</v>
      </c>
      <c r="G34" s="246" t="s">
        <v>72</v>
      </c>
      <c r="H34" s="247"/>
      <c r="I34" s="248"/>
      <c r="J34" s="248"/>
      <c r="K34" s="248"/>
      <c r="L34" s="248"/>
      <c r="M34" s="249"/>
      <c r="N34" s="250"/>
      <c r="O34" s="248"/>
      <c r="P34" s="248"/>
      <c r="Q34" s="248">
        <v>2</v>
      </c>
      <c r="R34" s="248">
        <v>0</v>
      </c>
      <c r="S34" s="251">
        <v>2</v>
      </c>
      <c r="T34" s="234">
        <f t="shared" si="11"/>
        <v>2</v>
      </c>
      <c r="U34" s="235">
        <f t="shared" si="12"/>
        <v>0</v>
      </c>
      <c r="V34" s="20">
        <f t="shared" si="13"/>
        <v>2</v>
      </c>
    </row>
    <row r="35" spans="1:22" ht="30" customHeight="1" x14ac:dyDescent="0.15">
      <c r="A35" s="309"/>
      <c r="B35" s="314"/>
      <c r="C35" s="14"/>
      <c r="D35" s="39"/>
      <c r="E35" s="208"/>
      <c r="F35" s="40"/>
      <c r="G35" s="16"/>
      <c r="H35" s="46"/>
      <c r="I35" s="44"/>
      <c r="J35" s="40"/>
      <c r="K35" s="40"/>
      <c r="L35" s="40"/>
      <c r="M35" s="43"/>
      <c r="N35" s="42"/>
      <c r="O35" s="40"/>
      <c r="P35" s="40"/>
      <c r="Q35" s="44"/>
      <c r="R35" s="44"/>
      <c r="S35" s="103"/>
      <c r="T35" s="74"/>
      <c r="U35" s="75"/>
      <c r="V35" s="20"/>
    </row>
    <row r="36" spans="1:22" ht="30" customHeight="1" thickBot="1" x14ac:dyDescent="0.2">
      <c r="A36" s="311"/>
      <c r="B36" s="24" t="s">
        <v>45</v>
      </c>
      <c r="C36" s="24"/>
      <c r="D36" s="24"/>
      <c r="E36" s="209"/>
      <c r="F36" s="23"/>
      <c r="G36" s="23"/>
      <c r="H36" s="76">
        <f t="shared" ref="H36:V36" si="14">SUM(H17:H35)</f>
        <v>12</v>
      </c>
      <c r="I36" s="77">
        <f t="shared" si="14"/>
        <v>0</v>
      </c>
      <c r="J36" s="77">
        <f t="shared" si="14"/>
        <v>12</v>
      </c>
      <c r="K36" s="77">
        <f t="shared" si="14"/>
        <v>15</v>
      </c>
      <c r="L36" s="77">
        <f t="shared" si="14"/>
        <v>0</v>
      </c>
      <c r="M36" s="26">
        <f t="shared" si="14"/>
        <v>15</v>
      </c>
      <c r="N36" s="25">
        <f>SUM(N17:N35)</f>
        <v>13</v>
      </c>
      <c r="O36" s="23">
        <f t="shared" si="14"/>
        <v>1</v>
      </c>
      <c r="P36" s="23">
        <f t="shared" si="14"/>
        <v>12</v>
      </c>
      <c r="Q36" s="23">
        <f t="shared" si="14"/>
        <v>10</v>
      </c>
      <c r="R36" s="23">
        <f t="shared" si="14"/>
        <v>1</v>
      </c>
      <c r="S36" s="101">
        <f t="shared" si="14"/>
        <v>9</v>
      </c>
      <c r="T36" s="76">
        <f>SUM(T17:T35)</f>
        <v>50</v>
      </c>
      <c r="U36" s="77">
        <f t="shared" si="14"/>
        <v>2</v>
      </c>
      <c r="V36" s="26">
        <f t="shared" si="14"/>
        <v>48</v>
      </c>
    </row>
    <row r="37" spans="1:22" ht="30" customHeight="1" x14ac:dyDescent="0.15">
      <c r="A37" s="318" t="s">
        <v>47</v>
      </c>
      <c r="B37" s="321" t="s">
        <v>29</v>
      </c>
      <c r="C37" s="47"/>
      <c r="D37" s="298" t="s">
        <v>218</v>
      </c>
      <c r="E37" s="258" t="s">
        <v>64</v>
      </c>
      <c r="F37" s="256" t="s">
        <v>164</v>
      </c>
      <c r="G37" s="257" t="s">
        <v>164</v>
      </c>
      <c r="H37" s="139"/>
      <c r="I37" s="140"/>
      <c r="J37" s="141"/>
      <c r="K37" s="141"/>
      <c r="L37" s="140"/>
      <c r="M37" s="142"/>
      <c r="N37" s="67"/>
      <c r="O37" s="62"/>
      <c r="P37" s="62"/>
      <c r="Q37" s="63">
        <v>3</v>
      </c>
      <c r="R37" s="63">
        <v>0</v>
      </c>
      <c r="S37" s="104">
        <v>3</v>
      </c>
      <c r="T37" s="106">
        <f>SUM(H37,K37,N37,Q37)</f>
        <v>3</v>
      </c>
      <c r="U37" s="51">
        <f>SUM(I37,L37,O37,R37)</f>
        <v>0</v>
      </c>
      <c r="V37" s="52">
        <f>SUM(J37,M37,P37,S37)</f>
        <v>3</v>
      </c>
    </row>
    <row r="38" spans="1:22" ht="30" customHeight="1" x14ac:dyDescent="0.15">
      <c r="A38" s="309"/>
      <c r="B38" s="314"/>
      <c r="C38" s="18"/>
      <c r="D38" s="298" t="s">
        <v>238</v>
      </c>
      <c r="E38" s="260" t="s">
        <v>60</v>
      </c>
      <c r="F38" s="252" t="s">
        <v>160</v>
      </c>
      <c r="G38" s="253" t="s">
        <v>160</v>
      </c>
      <c r="H38" s="41"/>
      <c r="I38" s="44"/>
      <c r="J38" s="44"/>
      <c r="K38" s="45"/>
      <c r="L38" s="44"/>
      <c r="M38" s="55"/>
      <c r="N38" s="45"/>
      <c r="O38" s="44"/>
      <c r="P38" s="44"/>
      <c r="Q38" s="248">
        <v>1</v>
      </c>
      <c r="R38" s="248">
        <v>1</v>
      </c>
      <c r="S38" s="251">
        <v>0</v>
      </c>
      <c r="T38" s="106">
        <f t="shared" ref="T38" si="15">SUM(H38,K38,N38,Q38)</f>
        <v>1</v>
      </c>
      <c r="U38" s="51">
        <f t="shared" ref="U38" si="16">SUM(I38,L38,O38,R38)</f>
        <v>1</v>
      </c>
      <c r="V38" s="52">
        <f t="shared" ref="V38" si="17">SUM(J38,M38,P38,S38)</f>
        <v>0</v>
      </c>
    </row>
    <row r="39" spans="1:22" ht="30" customHeight="1" x14ac:dyDescent="0.15">
      <c r="A39" s="309"/>
      <c r="B39" s="314"/>
      <c r="C39" s="18"/>
      <c r="D39" s="255"/>
      <c r="E39" s="259"/>
      <c r="F39" s="54"/>
      <c r="G39" s="16"/>
      <c r="H39" s="46"/>
      <c r="I39" s="44"/>
      <c r="J39" s="40"/>
      <c r="K39" s="40"/>
      <c r="L39" s="44"/>
      <c r="M39" s="55"/>
      <c r="N39" s="45"/>
      <c r="O39" s="44"/>
      <c r="P39" s="44"/>
      <c r="Q39" s="40"/>
      <c r="R39" s="40"/>
      <c r="S39" s="103"/>
      <c r="T39" s="106">
        <f t="shared" ref="T39" si="18">SUM(H39,K39,N39,Q39)</f>
        <v>0</v>
      </c>
      <c r="U39" s="51">
        <f t="shared" ref="U39" si="19">SUM(I39,L39,O39,R39)</f>
        <v>0</v>
      </c>
      <c r="V39" s="52">
        <f t="shared" ref="V39" si="20">SUM(J39,M39,P39,S39)</f>
        <v>0</v>
      </c>
    </row>
    <row r="40" spans="1:22" ht="30" customHeight="1" x14ac:dyDescent="0.15">
      <c r="A40" s="309"/>
      <c r="B40" s="314" t="s">
        <v>30</v>
      </c>
      <c r="C40" s="18"/>
      <c r="D40" s="254" t="s">
        <v>217</v>
      </c>
      <c r="E40" s="259" t="s">
        <v>67</v>
      </c>
      <c r="F40" s="252" t="s">
        <v>160</v>
      </c>
      <c r="G40" s="253" t="s">
        <v>160</v>
      </c>
      <c r="H40" s="239">
        <v>2</v>
      </c>
      <c r="I40" s="240">
        <v>1</v>
      </c>
      <c r="J40" s="240">
        <v>1</v>
      </c>
      <c r="K40" s="45"/>
      <c r="L40" s="44"/>
      <c r="M40" s="55"/>
      <c r="N40" s="45"/>
      <c r="O40" s="44"/>
      <c r="P40" s="44"/>
      <c r="Q40" s="40"/>
      <c r="R40" s="40"/>
      <c r="S40" s="103"/>
      <c r="T40" s="106">
        <f t="shared" ref="T40:T41" si="21">SUM(H40,K40,N40,Q40)</f>
        <v>2</v>
      </c>
      <c r="U40" s="51">
        <f t="shared" ref="U40:U41" si="22">SUM(I40,L40,O40,R40)</f>
        <v>1</v>
      </c>
      <c r="V40" s="52">
        <f t="shared" ref="V40:V41" si="23">SUM(J40,M40,P40,S40)</f>
        <v>1</v>
      </c>
    </row>
    <row r="41" spans="1:22" ht="30" customHeight="1" x14ac:dyDescent="0.15">
      <c r="A41" s="309"/>
      <c r="B41" s="314"/>
      <c r="C41" s="235"/>
      <c r="D41" s="254" t="s">
        <v>219</v>
      </c>
      <c r="E41" s="259" t="s">
        <v>67</v>
      </c>
      <c r="F41" s="252" t="s">
        <v>160</v>
      </c>
      <c r="G41" s="253" t="s">
        <v>160</v>
      </c>
      <c r="H41" s="46"/>
      <c r="I41" s="44"/>
      <c r="J41" s="40"/>
      <c r="K41" s="45"/>
      <c r="L41" s="44"/>
      <c r="M41" s="55"/>
      <c r="N41" s="177">
        <v>2</v>
      </c>
      <c r="O41" s="174">
        <v>1</v>
      </c>
      <c r="P41" s="174">
        <v>1</v>
      </c>
      <c r="Q41" s="301"/>
      <c r="R41" s="302"/>
      <c r="S41" s="302"/>
      <c r="T41" s="303">
        <f t="shared" si="21"/>
        <v>2</v>
      </c>
      <c r="U41" s="304">
        <f t="shared" si="22"/>
        <v>1</v>
      </c>
      <c r="V41" s="305">
        <f t="shared" si="23"/>
        <v>1</v>
      </c>
    </row>
    <row r="42" spans="1:22" ht="30" customHeight="1" x14ac:dyDescent="0.15">
      <c r="A42" s="309"/>
      <c r="B42" s="314"/>
      <c r="C42" s="56"/>
      <c r="D42" s="300" t="s">
        <v>239</v>
      </c>
      <c r="E42" s="258" t="s">
        <v>66</v>
      </c>
      <c r="F42" s="252" t="s">
        <v>160</v>
      </c>
      <c r="G42" s="253" t="s">
        <v>160</v>
      </c>
      <c r="H42" s="17"/>
      <c r="I42" s="16"/>
      <c r="J42" s="16"/>
      <c r="K42" s="16"/>
      <c r="L42" s="16"/>
      <c r="M42" s="22"/>
      <c r="N42" s="45">
        <v>2</v>
      </c>
      <c r="O42" s="44">
        <v>2</v>
      </c>
      <c r="P42" s="240">
        <v>0</v>
      </c>
      <c r="Q42" s="174"/>
      <c r="R42" s="174"/>
      <c r="S42" s="179"/>
      <c r="T42" s="106">
        <f t="shared" ref="T42:T44" si="24">SUM(H42,K42,N42,Q42)</f>
        <v>2</v>
      </c>
      <c r="U42" s="51">
        <f t="shared" ref="U42:U44" si="25">SUM(I42,L42,O42,R42)</f>
        <v>2</v>
      </c>
      <c r="V42" s="52">
        <f t="shared" ref="V42:V44" si="26">SUM(J42,M42,P42,S42)</f>
        <v>0</v>
      </c>
    </row>
    <row r="43" spans="1:22" ht="30" customHeight="1" x14ac:dyDescent="0.15">
      <c r="A43" s="309"/>
      <c r="B43" s="314"/>
      <c r="C43" s="56"/>
      <c r="D43" s="300" t="s">
        <v>216</v>
      </c>
      <c r="E43" s="259" t="s">
        <v>67</v>
      </c>
      <c r="F43" s="252" t="s">
        <v>160</v>
      </c>
      <c r="G43" s="253" t="s">
        <v>160</v>
      </c>
      <c r="H43" s="41"/>
      <c r="I43" s="44"/>
      <c r="J43" s="44"/>
      <c r="K43" s="45"/>
      <c r="L43" s="44"/>
      <c r="M43" s="55"/>
      <c r="N43" s="45">
        <v>2</v>
      </c>
      <c r="O43" s="44">
        <v>1</v>
      </c>
      <c r="P43" s="44">
        <v>1</v>
      </c>
      <c r="Q43" s="45"/>
      <c r="R43" s="44"/>
      <c r="S43" s="44"/>
      <c r="T43" s="106">
        <f t="shared" si="24"/>
        <v>2</v>
      </c>
      <c r="U43" s="51">
        <f t="shared" si="25"/>
        <v>1</v>
      </c>
      <c r="V43" s="52">
        <f t="shared" si="26"/>
        <v>1</v>
      </c>
    </row>
    <row r="44" spans="1:22" ht="30" customHeight="1" x14ac:dyDescent="0.15">
      <c r="A44" s="309"/>
      <c r="B44" s="314"/>
      <c r="C44" s="56"/>
      <c r="D44" s="300" t="s">
        <v>215</v>
      </c>
      <c r="E44" s="259" t="s">
        <v>67</v>
      </c>
      <c r="F44" s="252" t="s">
        <v>165</v>
      </c>
      <c r="G44" s="253" t="s">
        <v>165</v>
      </c>
      <c r="H44" s="46"/>
      <c r="I44" s="44"/>
      <c r="J44" s="40"/>
      <c r="K44" s="40"/>
      <c r="L44" s="44"/>
      <c r="M44" s="55"/>
      <c r="N44" s="240">
        <v>3</v>
      </c>
      <c r="O44" s="240">
        <v>0</v>
      </c>
      <c r="P44" s="243">
        <v>0</v>
      </c>
      <c r="Q44" s="240"/>
      <c r="R44" s="240"/>
      <c r="S44" s="243"/>
      <c r="T44" s="106">
        <f t="shared" si="24"/>
        <v>3</v>
      </c>
      <c r="U44" s="51">
        <f t="shared" si="25"/>
        <v>0</v>
      </c>
      <c r="V44" s="52">
        <f t="shared" si="26"/>
        <v>0</v>
      </c>
    </row>
    <row r="45" spans="1:22" ht="30" customHeight="1" x14ac:dyDescent="0.15">
      <c r="A45" s="309"/>
      <c r="B45" s="314"/>
      <c r="C45" s="56"/>
      <c r="D45" s="254" t="s">
        <v>214</v>
      </c>
      <c r="E45" s="259" t="s">
        <v>67</v>
      </c>
      <c r="F45" s="252" t="s">
        <v>160</v>
      </c>
      <c r="G45" s="253" t="s">
        <v>160</v>
      </c>
      <c r="H45" s="41"/>
      <c r="I45" s="44"/>
      <c r="J45" s="44"/>
      <c r="K45" s="45"/>
      <c r="L45" s="44"/>
      <c r="M45" s="55"/>
      <c r="N45" s="45"/>
      <c r="O45" s="44"/>
      <c r="P45" s="44"/>
      <c r="Q45" s="240">
        <v>2</v>
      </c>
      <c r="R45" s="240">
        <v>2</v>
      </c>
      <c r="S45" s="243">
        <v>0</v>
      </c>
      <c r="T45" s="106">
        <f t="shared" ref="T45:T46" si="27">SUM(H45,K45,N45,Q45)</f>
        <v>2</v>
      </c>
      <c r="U45" s="51">
        <f t="shared" ref="U45:U46" si="28">SUM(I45,L45,O45,R45)</f>
        <v>2</v>
      </c>
      <c r="V45" s="52">
        <f t="shared" ref="V45:V46" si="29">SUM(J45,M45,P45,S45)</f>
        <v>0</v>
      </c>
    </row>
    <row r="46" spans="1:22" ht="30" customHeight="1" x14ac:dyDescent="0.15">
      <c r="A46" s="309"/>
      <c r="B46" s="314"/>
      <c r="C46" s="56"/>
      <c r="D46" s="300" t="s">
        <v>213</v>
      </c>
      <c r="E46" s="259" t="s">
        <v>67</v>
      </c>
      <c r="F46" s="252"/>
      <c r="G46" s="253"/>
      <c r="H46" s="46"/>
      <c r="I46" s="44"/>
      <c r="J46" s="40"/>
      <c r="K46" s="42"/>
      <c r="L46" s="44"/>
      <c r="M46" s="55"/>
      <c r="N46" s="240"/>
      <c r="O46" s="240"/>
      <c r="P46" s="243"/>
      <c r="Q46" s="240">
        <v>3</v>
      </c>
      <c r="R46" s="240">
        <v>0</v>
      </c>
      <c r="S46" s="243">
        <v>0</v>
      </c>
      <c r="T46" s="106">
        <f t="shared" si="27"/>
        <v>3</v>
      </c>
      <c r="U46" s="51">
        <f t="shared" si="28"/>
        <v>0</v>
      </c>
      <c r="V46" s="52">
        <f t="shared" si="29"/>
        <v>0</v>
      </c>
    </row>
    <row r="47" spans="1:22" ht="30" customHeight="1" x14ac:dyDescent="0.15">
      <c r="A47" s="309"/>
      <c r="B47" s="314"/>
      <c r="C47" s="56"/>
      <c r="D47" s="300"/>
      <c r="E47" s="259"/>
      <c r="F47" s="252"/>
      <c r="G47" s="253"/>
      <c r="H47" s="46"/>
      <c r="I47" s="44"/>
      <c r="J47" s="40"/>
      <c r="K47" s="42"/>
      <c r="L47" s="44"/>
      <c r="M47" s="55"/>
      <c r="N47" s="240"/>
      <c r="O47" s="240"/>
      <c r="P47" s="243"/>
      <c r="Q47" s="240"/>
      <c r="R47" s="240"/>
      <c r="S47" s="243"/>
      <c r="T47" s="106"/>
      <c r="U47" s="51"/>
      <c r="V47" s="52"/>
    </row>
    <row r="48" spans="1:22" ht="30" customHeight="1" x14ac:dyDescent="0.15">
      <c r="A48" s="309"/>
      <c r="B48" s="12" t="s">
        <v>45</v>
      </c>
      <c r="C48" s="38"/>
      <c r="D48" s="38"/>
      <c r="E48" s="207"/>
      <c r="F48" s="38"/>
      <c r="G48" s="38"/>
      <c r="H48" s="135">
        <f>SUM(H37:H47)</f>
        <v>2</v>
      </c>
      <c r="I48" s="134">
        <f>SUM(I37:I47)</f>
        <v>1</v>
      </c>
      <c r="J48" s="134">
        <f>SUM(J37:J47)</f>
        <v>1</v>
      </c>
      <c r="K48" s="134">
        <f>SUM(K37:K47)</f>
        <v>0</v>
      </c>
      <c r="L48" s="134">
        <f>SUM(L37:L47)</f>
        <v>0</v>
      </c>
      <c r="M48" s="136">
        <f>SUM(M37:M47)</f>
        <v>0</v>
      </c>
      <c r="N48" s="66">
        <f>SUM(N37:N47)</f>
        <v>9</v>
      </c>
      <c r="O48" s="12">
        <f>SUM(O37:O47)</f>
        <v>4</v>
      </c>
      <c r="P48" s="12">
        <f>SUM(P37:P47)</f>
        <v>2</v>
      </c>
      <c r="Q48" s="12">
        <f>SUM(Q37:Q47)</f>
        <v>9</v>
      </c>
      <c r="R48" s="12">
        <f>SUM(R37:R47)</f>
        <v>3</v>
      </c>
      <c r="S48" s="98">
        <f>SUM(S37:S47)</f>
        <v>3</v>
      </c>
      <c r="T48" s="73">
        <f>SUM(T37:T47)</f>
        <v>20</v>
      </c>
      <c r="U48" s="71">
        <f>SUM(U37:U47)</f>
        <v>8</v>
      </c>
      <c r="V48" s="59">
        <f>SUM(V37:V47)</f>
        <v>6</v>
      </c>
    </row>
    <row r="49" spans="1:22" ht="30" customHeight="1" thickBot="1" x14ac:dyDescent="0.2">
      <c r="A49" s="315" t="s">
        <v>11</v>
      </c>
      <c r="B49" s="316"/>
      <c r="C49" s="316"/>
      <c r="D49" s="316"/>
      <c r="E49" s="316"/>
      <c r="F49" s="316"/>
      <c r="G49" s="316"/>
      <c r="H49" s="137">
        <f>SUM(H12,H16,H36,H48)</f>
        <v>21</v>
      </c>
      <c r="I49" s="138">
        <f>SUM(I12,I16,I36,I48)</f>
        <v>8</v>
      </c>
      <c r="J49" s="138">
        <f>SUM(J12,J16,J36,J48)</f>
        <v>13</v>
      </c>
      <c r="K49" s="138">
        <f>SUM(K12,K16,K36,K48)</f>
        <v>21</v>
      </c>
      <c r="L49" s="138">
        <f>SUM(L12,L16,L36,L48)</f>
        <v>6</v>
      </c>
      <c r="M49" s="26">
        <f>SUM(M12,M16,M36,M48)</f>
        <v>15</v>
      </c>
      <c r="N49" s="25">
        <f>SUM(N12,N16,N36,N48)</f>
        <v>22</v>
      </c>
      <c r="O49" s="23">
        <f>SUM(O12,O16,O36,O48)</f>
        <v>5</v>
      </c>
      <c r="P49" s="23">
        <f>SUM(P12,P16,P36,P48)</f>
        <v>14</v>
      </c>
      <c r="Q49" s="23">
        <f>SUM(Q12,Q16,Q36,Q48)</f>
        <v>19</v>
      </c>
      <c r="R49" s="23">
        <f>SUM(R12,R16,R36,R48)</f>
        <v>4</v>
      </c>
      <c r="S49" s="101">
        <f>SUM(S12,S16,S36,S48)</f>
        <v>12</v>
      </c>
      <c r="T49" s="76">
        <f>SUM(T12,T16,T36,T48)</f>
        <v>83</v>
      </c>
      <c r="U49" s="25">
        <f>SUM(U12,U16,U36,U48)</f>
        <v>23</v>
      </c>
      <c r="V49" s="60">
        <f>SUM(V12,V16,V36,V48)</f>
        <v>54</v>
      </c>
    </row>
    <row r="51" spans="1:22" ht="366.75" customHeight="1" x14ac:dyDescent="0.15">
      <c r="A51" s="306" t="s">
        <v>150</v>
      </c>
      <c r="B51" s="306"/>
      <c r="C51" s="306"/>
      <c r="D51" s="306"/>
      <c r="E51" s="306"/>
      <c r="F51" s="306"/>
      <c r="G51" s="306"/>
      <c r="H51" s="306"/>
      <c r="I51" s="306"/>
      <c r="J51" s="306"/>
      <c r="K51" s="306"/>
      <c r="L51" s="306"/>
      <c r="M51" s="306"/>
      <c r="N51" s="306"/>
      <c r="O51" s="306"/>
      <c r="P51" s="306"/>
      <c r="Q51" s="306"/>
      <c r="R51" s="306"/>
      <c r="S51" s="306"/>
      <c r="T51" s="306"/>
      <c r="U51" s="306"/>
      <c r="V51" s="306"/>
    </row>
  </sheetData>
  <mergeCells count="26">
    <mergeCell ref="Q1:V1"/>
    <mergeCell ref="C2:C4"/>
    <mergeCell ref="H2:M2"/>
    <mergeCell ref="N2:S2"/>
    <mergeCell ref="T2:V3"/>
    <mergeCell ref="H3:J3"/>
    <mergeCell ref="K3:M3"/>
    <mergeCell ref="N3:P3"/>
    <mergeCell ref="Q3:S3"/>
    <mergeCell ref="G2:G4"/>
    <mergeCell ref="A1:G1"/>
    <mergeCell ref="H1:P1"/>
    <mergeCell ref="E2:E4"/>
    <mergeCell ref="A51:V51"/>
    <mergeCell ref="F2:F4"/>
    <mergeCell ref="A5:A12"/>
    <mergeCell ref="A2:B4"/>
    <mergeCell ref="D2:D4"/>
    <mergeCell ref="B17:B35"/>
    <mergeCell ref="A49:G49"/>
    <mergeCell ref="A13:A36"/>
    <mergeCell ref="A37:A48"/>
    <mergeCell ref="B13:B15"/>
    <mergeCell ref="B37:B39"/>
    <mergeCell ref="B40:B47"/>
    <mergeCell ref="B6:B11"/>
  </mergeCells>
  <phoneticPr fontId="6" type="noConversion"/>
  <printOptions horizontalCentered="1"/>
  <pageMargins left="0.25" right="0.25" top="0.75" bottom="0.75" header="0.3" footer="0.3"/>
  <pageSetup paperSize="9" scale="62" fitToHeight="0" orientation="portrait" r:id="rId1"/>
  <headerFooter>
    <oddHeader>&amp;C&amp;"맑은 고딕,굵게"&amp;20 2019~2020학년도 교육과정구성표(2년제)</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5"/>
  <sheetViews>
    <sheetView topLeftCell="A82" zoomScale="79" zoomScaleNormal="79" zoomScaleSheetLayoutView="100" workbookViewId="0">
      <selection activeCell="P86" sqref="P86"/>
    </sheetView>
  </sheetViews>
  <sheetFormatPr defaultRowHeight="16.5" x14ac:dyDescent="0.15"/>
  <cols>
    <col min="1" max="4" width="4.21875" style="3" customWidth="1"/>
    <col min="5" max="5" width="6" style="3" customWidth="1"/>
    <col min="6" max="11" width="6.5546875" style="3" customWidth="1"/>
    <col min="12" max="12" width="22.88671875" style="3" customWidth="1"/>
    <col min="13" max="16384" width="8.88671875" style="3"/>
  </cols>
  <sheetData>
    <row r="1" spans="1:27" ht="30" customHeight="1" thickBot="1" x14ac:dyDescent="0.2">
      <c r="A1" s="152" t="s">
        <v>172</v>
      </c>
      <c r="B1" s="5"/>
      <c r="C1" s="5"/>
      <c r="D1" s="5"/>
      <c r="E1" s="5"/>
      <c r="F1" s="5"/>
      <c r="G1" s="5"/>
      <c r="H1" s="342" t="s">
        <v>171</v>
      </c>
      <c r="I1" s="342"/>
      <c r="J1" s="342"/>
      <c r="K1" s="342"/>
      <c r="L1" s="151" t="s">
        <v>105</v>
      </c>
      <c r="N1" s="401"/>
      <c r="O1" s="401"/>
      <c r="P1" s="401"/>
      <c r="Q1" s="401"/>
      <c r="R1" s="401"/>
      <c r="S1" s="401"/>
      <c r="T1" s="4"/>
      <c r="U1" s="341"/>
      <c r="V1" s="341"/>
      <c r="W1" s="341"/>
      <c r="X1" s="341"/>
      <c r="Y1" s="341"/>
      <c r="Z1" s="341"/>
      <c r="AA1" s="341"/>
    </row>
    <row r="2" spans="1:27" ht="30" customHeight="1" x14ac:dyDescent="0.15">
      <c r="A2" s="387" t="s">
        <v>13</v>
      </c>
      <c r="B2" s="390" t="s">
        <v>14</v>
      </c>
      <c r="C2" s="393" t="s">
        <v>15</v>
      </c>
      <c r="D2" s="393" t="s">
        <v>16</v>
      </c>
      <c r="E2" s="393" t="s">
        <v>50</v>
      </c>
      <c r="F2" s="390" t="s">
        <v>90</v>
      </c>
      <c r="G2" s="390"/>
      <c r="H2" s="390"/>
      <c r="I2" s="390" t="s">
        <v>104</v>
      </c>
      <c r="J2" s="390"/>
      <c r="K2" s="390"/>
      <c r="L2" s="402" t="s">
        <v>17</v>
      </c>
    </row>
    <row r="3" spans="1:27" ht="30" customHeight="1" x14ac:dyDescent="0.15">
      <c r="A3" s="388"/>
      <c r="B3" s="391"/>
      <c r="C3" s="394"/>
      <c r="D3" s="394"/>
      <c r="E3" s="394"/>
      <c r="F3" s="391" t="s">
        <v>56</v>
      </c>
      <c r="G3" s="391"/>
      <c r="H3" s="391"/>
      <c r="I3" s="391" t="s">
        <v>56</v>
      </c>
      <c r="J3" s="391"/>
      <c r="K3" s="391"/>
      <c r="L3" s="403"/>
    </row>
    <row r="4" spans="1:27" ht="30" customHeight="1" x14ac:dyDescent="0.15">
      <c r="A4" s="388"/>
      <c r="B4" s="391"/>
      <c r="C4" s="394"/>
      <c r="D4" s="394"/>
      <c r="E4" s="394"/>
      <c r="F4" s="391" t="s">
        <v>6</v>
      </c>
      <c r="G4" s="391" t="s">
        <v>18</v>
      </c>
      <c r="H4" s="391"/>
      <c r="I4" s="391" t="s">
        <v>6</v>
      </c>
      <c r="J4" s="391" t="s">
        <v>18</v>
      </c>
      <c r="K4" s="391"/>
      <c r="L4" s="403"/>
    </row>
    <row r="5" spans="1:27" ht="30" customHeight="1" thickBot="1" x14ac:dyDescent="0.2">
      <c r="A5" s="389"/>
      <c r="B5" s="392"/>
      <c r="C5" s="395"/>
      <c r="D5" s="395"/>
      <c r="E5" s="395"/>
      <c r="F5" s="392"/>
      <c r="G5" s="267" t="s">
        <v>7</v>
      </c>
      <c r="H5" s="267" t="s">
        <v>8</v>
      </c>
      <c r="I5" s="392"/>
      <c r="J5" s="267" t="s">
        <v>7</v>
      </c>
      <c r="K5" s="267" t="s">
        <v>8</v>
      </c>
      <c r="L5" s="404"/>
    </row>
    <row r="6" spans="1:27" ht="30" customHeight="1" x14ac:dyDescent="0.15">
      <c r="A6" s="396">
        <v>1</v>
      </c>
      <c r="B6" s="373">
        <v>1</v>
      </c>
      <c r="C6" s="397" t="s">
        <v>51</v>
      </c>
      <c r="D6" s="373" t="s">
        <v>19</v>
      </c>
      <c r="E6" s="373"/>
      <c r="F6" s="398" t="s">
        <v>173</v>
      </c>
      <c r="G6" s="399"/>
      <c r="H6" s="400"/>
      <c r="I6" s="373"/>
      <c r="J6" s="373"/>
      <c r="K6" s="373"/>
      <c r="L6" s="407" t="s">
        <v>199</v>
      </c>
    </row>
    <row r="7" spans="1:27" ht="30" customHeight="1" x14ac:dyDescent="0.15">
      <c r="A7" s="396"/>
      <c r="B7" s="373"/>
      <c r="C7" s="397"/>
      <c r="D7" s="373"/>
      <c r="E7" s="373"/>
      <c r="F7" s="291">
        <v>2</v>
      </c>
      <c r="G7" s="293">
        <v>2</v>
      </c>
      <c r="H7" s="293">
        <v>0</v>
      </c>
      <c r="I7" s="289"/>
      <c r="J7" s="289"/>
      <c r="K7" s="289"/>
      <c r="L7" s="406"/>
    </row>
    <row r="8" spans="1:27" ht="30" customHeight="1" x14ac:dyDescent="0.15">
      <c r="A8" s="396"/>
      <c r="B8" s="373"/>
      <c r="C8" s="397"/>
      <c r="D8" s="373"/>
      <c r="E8" s="373"/>
      <c r="F8" s="380"/>
      <c r="G8" s="381"/>
      <c r="H8" s="382"/>
      <c r="I8" s="384" t="s">
        <v>208</v>
      </c>
      <c r="J8" s="385"/>
      <c r="K8" s="386"/>
      <c r="L8" s="405" t="s">
        <v>207</v>
      </c>
    </row>
    <row r="9" spans="1:27" ht="30" customHeight="1" x14ac:dyDescent="0.15">
      <c r="A9" s="359"/>
      <c r="B9" s="361"/>
      <c r="C9" s="361"/>
      <c r="D9" s="361"/>
      <c r="E9" s="361"/>
      <c r="F9" s="268"/>
      <c r="G9" s="263"/>
      <c r="H9" s="263"/>
      <c r="I9" s="293">
        <v>1</v>
      </c>
      <c r="J9" s="292">
        <v>1</v>
      </c>
      <c r="K9" s="293">
        <v>0</v>
      </c>
      <c r="L9" s="406"/>
    </row>
    <row r="10" spans="1:27" ht="30" customHeight="1" x14ac:dyDescent="0.15">
      <c r="A10" s="359"/>
      <c r="B10" s="361"/>
      <c r="C10" s="361"/>
      <c r="D10" s="371" t="s">
        <v>22</v>
      </c>
      <c r="E10" s="371"/>
      <c r="F10" s="380"/>
      <c r="G10" s="381"/>
      <c r="H10" s="382"/>
      <c r="I10" s="380" t="s">
        <v>173</v>
      </c>
      <c r="J10" s="381"/>
      <c r="K10" s="382"/>
      <c r="L10" s="405" t="s">
        <v>199</v>
      </c>
    </row>
    <row r="11" spans="1:27" ht="30" customHeight="1" x14ac:dyDescent="0.15">
      <c r="A11" s="359"/>
      <c r="B11" s="361"/>
      <c r="C11" s="361"/>
      <c r="D11" s="372"/>
      <c r="E11" s="373"/>
      <c r="F11" s="263"/>
      <c r="G11" s="269"/>
      <c r="H11" s="263"/>
      <c r="I11" s="268">
        <v>2</v>
      </c>
      <c r="J11" s="263">
        <v>2</v>
      </c>
      <c r="K11" s="263">
        <v>0</v>
      </c>
      <c r="L11" s="406"/>
    </row>
    <row r="12" spans="1:27" ht="30" customHeight="1" x14ac:dyDescent="0.15">
      <c r="A12" s="359"/>
      <c r="B12" s="361"/>
      <c r="C12" s="361"/>
      <c r="D12" s="372"/>
      <c r="E12" s="371"/>
      <c r="F12" s="383" t="s">
        <v>209</v>
      </c>
      <c r="G12" s="381"/>
      <c r="H12" s="382"/>
      <c r="I12" s="380"/>
      <c r="J12" s="381"/>
      <c r="K12" s="382"/>
      <c r="L12" s="405" t="s">
        <v>201</v>
      </c>
    </row>
    <row r="13" spans="1:27" ht="30" customHeight="1" x14ac:dyDescent="0.15">
      <c r="A13" s="359"/>
      <c r="B13" s="361"/>
      <c r="C13" s="361"/>
      <c r="D13" s="372"/>
      <c r="E13" s="373"/>
      <c r="F13" s="263">
        <v>1</v>
      </c>
      <c r="G13" s="269">
        <v>1</v>
      </c>
      <c r="H13" s="263">
        <v>0</v>
      </c>
      <c r="I13" s="263"/>
      <c r="J13" s="269"/>
      <c r="K13" s="263"/>
      <c r="L13" s="406"/>
    </row>
    <row r="14" spans="1:27" ht="30" customHeight="1" x14ac:dyDescent="0.15">
      <c r="A14" s="359"/>
      <c r="B14" s="361"/>
      <c r="C14" s="361"/>
      <c r="D14" s="372"/>
      <c r="E14" s="371"/>
      <c r="F14" s="380" t="s">
        <v>174</v>
      </c>
      <c r="G14" s="381"/>
      <c r="H14" s="382"/>
      <c r="I14" s="380" t="s">
        <v>174</v>
      </c>
      <c r="J14" s="381"/>
      <c r="K14" s="382"/>
      <c r="L14" s="405" t="s">
        <v>198</v>
      </c>
    </row>
    <row r="15" spans="1:27" ht="30" customHeight="1" x14ac:dyDescent="0.15">
      <c r="A15" s="359"/>
      <c r="B15" s="361"/>
      <c r="C15" s="361"/>
      <c r="D15" s="372"/>
      <c r="E15" s="373"/>
      <c r="F15" s="268">
        <v>2</v>
      </c>
      <c r="G15" s="268">
        <v>2</v>
      </c>
      <c r="H15" s="263">
        <v>0</v>
      </c>
      <c r="I15" s="268">
        <v>2</v>
      </c>
      <c r="J15" s="268">
        <v>2</v>
      </c>
      <c r="K15" s="263">
        <v>0</v>
      </c>
      <c r="L15" s="406"/>
    </row>
    <row r="16" spans="1:27" ht="30" customHeight="1" x14ac:dyDescent="0.15">
      <c r="A16" s="359"/>
      <c r="B16" s="361"/>
      <c r="C16" s="361"/>
      <c r="D16" s="372"/>
      <c r="E16" s="361"/>
      <c r="F16" s="377" t="s">
        <v>175</v>
      </c>
      <c r="G16" s="378"/>
      <c r="H16" s="379"/>
      <c r="I16" s="377" t="s">
        <v>175</v>
      </c>
      <c r="J16" s="378"/>
      <c r="K16" s="379"/>
      <c r="L16" s="376" t="s">
        <v>198</v>
      </c>
    </row>
    <row r="17" spans="1:12" ht="30" customHeight="1" x14ac:dyDescent="0.15">
      <c r="A17" s="359"/>
      <c r="B17" s="361"/>
      <c r="C17" s="361"/>
      <c r="D17" s="373"/>
      <c r="E17" s="361"/>
      <c r="F17" s="265">
        <v>2</v>
      </c>
      <c r="G17" s="265">
        <v>2</v>
      </c>
      <c r="H17" s="265">
        <v>0</v>
      </c>
      <c r="I17" s="265">
        <v>2</v>
      </c>
      <c r="J17" s="265">
        <v>2</v>
      </c>
      <c r="K17" s="265">
        <v>0</v>
      </c>
      <c r="L17" s="376"/>
    </row>
    <row r="18" spans="1:12" ht="30" customHeight="1" x14ac:dyDescent="0.15">
      <c r="A18" s="359"/>
      <c r="B18" s="361"/>
      <c r="C18" s="366" t="s">
        <v>38</v>
      </c>
      <c r="D18" s="366"/>
      <c r="E18" s="366"/>
      <c r="F18" s="124">
        <f>F7+F9+F11+F13+F15+F17</f>
        <v>7</v>
      </c>
      <c r="G18" s="294">
        <f t="shared" ref="G18:K18" si="0">G7+G9+G11+G13+G15+G17</f>
        <v>7</v>
      </c>
      <c r="H18" s="294">
        <f t="shared" si="0"/>
        <v>0</v>
      </c>
      <c r="I18" s="294">
        <f t="shared" si="0"/>
        <v>7</v>
      </c>
      <c r="J18" s="294">
        <f t="shared" si="0"/>
        <v>7</v>
      </c>
      <c r="K18" s="294">
        <f t="shared" si="0"/>
        <v>0</v>
      </c>
      <c r="L18" s="131"/>
    </row>
    <row r="19" spans="1:12" ht="30" customHeight="1" x14ac:dyDescent="0.15">
      <c r="A19" s="359"/>
      <c r="B19" s="361"/>
      <c r="C19" s="367" t="s">
        <v>54</v>
      </c>
      <c r="D19" s="361" t="s">
        <v>39</v>
      </c>
      <c r="E19" s="361"/>
      <c r="F19" s="364"/>
      <c r="G19" s="364"/>
      <c r="H19" s="364"/>
      <c r="I19" s="364"/>
      <c r="J19" s="364"/>
      <c r="K19" s="364"/>
      <c r="L19" s="376" t="s">
        <v>198</v>
      </c>
    </row>
    <row r="20" spans="1:12" ht="30" customHeight="1" x14ac:dyDescent="0.15">
      <c r="A20" s="359"/>
      <c r="B20" s="361"/>
      <c r="C20" s="367"/>
      <c r="D20" s="361"/>
      <c r="E20" s="361"/>
      <c r="F20" s="6"/>
      <c r="G20" s="6"/>
      <c r="H20" s="6"/>
      <c r="I20" s="6"/>
      <c r="J20" s="6"/>
      <c r="K20" s="6"/>
      <c r="L20" s="376"/>
    </row>
    <row r="21" spans="1:12" ht="30" customHeight="1" x14ac:dyDescent="0.15">
      <c r="A21" s="359"/>
      <c r="B21" s="361"/>
      <c r="C21" s="367"/>
      <c r="D21" s="371" t="s">
        <v>22</v>
      </c>
      <c r="E21" s="371"/>
      <c r="F21" s="365" t="s">
        <v>154</v>
      </c>
      <c r="G21" s="365"/>
      <c r="H21" s="365"/>
      <c r="I21" s="365" t="s">
        <v>154</v>
      </c>
      <c r="J21" s="365"/>
      <c r="K21" s="365"/>
      <c r="L21" s="405" t="s">
        <v>198</v>
      </c>
    </row>
    <row r="22" spans="1:12" ht="30" customHeight="1" x14ac:dyDescent="0.15">
      <c r="A22" s="359"/>
      <c r="B22" s="361"/>
      <c r="C22" s="367"/>
      <c r="D22" s="372"/>
      <c r="E22" s="373"/>
      <c r="F22" s="265">
        <v>3</v>
      </c>
      <c r="G22" s="265">
        <v>0</v>
      </c>
      <c r="H22" s="265">
        <v>3</v>
      </c>
      <c r="I22" s="265">
        <v>3</v>
      </c>
      <c r="J22" s="265">
        <v>0</v>
      </c>
      <c r="K22" s="265">
        <v>3</v>
      </c>
      <c r="L22" s="406"/>
    </row>
    <row r="23" spans="1:12" ht="30" customHeight="1" x14ac:dyDescent="0.15">
      <c r="A23" s="359"/>
      <c r="B23" s="361"/>
      <c r="C23" s="367"/>
      <c r="D23" s="372"/>
      <c r="E23" s="371"/>
      <c r="F23" s="409" t="s">
        <v>155</v>
      </c>
      <c r="G23" s="410"/>
      <c r="H23" s="411"/>
      <c r="I23" s="409" t="s">
        <v>155</v>
      </c>
      <c r="J23" s="410"/>
      <c r="K23" s="411"/>
      <c r="L23" s="405" t="s">
        <v>198</v>
      </c>
    </row>
    <row r="24" spans="1:12" ht="30" customHeight="1" x14ac:dyDescent="0.15">
      <c r="A24" s="359"/>
      <c r="B24" s="361"/>
      <c r="C24" s="367"/>
      <c r="D24" s="372"/>
      <c r="E24" s="373"/>
      <c r="F24" s="265">
        <v>3</v>
      </c>
      <c r="G24" s="265">
        <v>0</v>
      </c>
      <c r="H24" s="265">
        <v>3</v>
      </c>
      <c r="I24" s="265">
        <v>3</v>
      </c>
      <c r="J24" s="265">
        <v>0</v>
      </c>
      <c r="K24" s="265">
        <v>3</v>
      </c>
      <c r="L24" s="406"/>
    </row>
    <row r="25" spans="1:12" ht="30" customHeight="1" x14ac:dyDescent="0.15">
      <c r="A25" s="359"/>
      <c r="B25" s="361"/>
      <c r="C25" s="367"/>
      <c r="D25" s="372"/>
      <c r="E25" s="371"/>
      <c r="F25" s="377" t="s">
        <v>193</v>
      </c>
      <c r="G25" s="378"/>
      <c r="H25" s="379"/>
      <c r="I25" s="377" t="s">
        <v>193</v>
      </c>
      <c r="J25" s="378"/>
      <c r="K25" s="379"/>
      <c r="L25" s="405" t="s">
        <v>198</v>
      </c>
    </row>
    <row r="26" spans="1:12" ht="30" customHeight="1" x14ac:dyDescent="0.15">
      <c r="A26" s="359"/>
      <c r="B26" s="361"/>
      <c r="C26" s="367"/>
      <c r="D26" s="372"/>
      <c r="E26" s="373"/>
      <c r="F26" s="265">
        <v>3</v>
      </c>
      <c r="G26" s="265">
        <v>0</v>
      </c>
      <c r="H26" s="265">
        <v>3</v>
      </c>
      <c r="I26" s="265">
        <v>3</v>
      </c>
      <c r="J26" s="265">
        <v>0</v>
      </c>
      <c r="K26" s="265">
        <v>3</v>
      </c>
      <c r="L26" s="406"/>
    </row>
    <row r="27" spans="1:12" ht="30" customHeight="1" x14ac:dyDescent="0.15">
      <c r="A27" s="359"/>
      <c r="B27" s="361"/>
      <c r="C27" s="367"/>
      <c r="D27" s="372"/>
      <c r="E27" s="361"/>
      <c r="F27" s="365" t="s">
        <v>176</v>
      </c>
      <c r="G27" s="365"/>
      <c r="H27" s="365"/>
      <c r="I27" s="365" t="s">
        <v>176</v>
      </c>
      <c r="J27" s="365"/>
      <c r="K27" s="365"/>
      <c r="L27" s="376" t="s">
        <v>198</v>
      </c>
    </row>
    <row r="28" spans="1:12" ht="30" customHeight="1" x14ac:dyDescent="0.15">
      <c r="A28" s="359"/>
      <c r="B28" s="361"/>
      <c r="C28" s="367"/>
      <c r="D28" s="373"/>
      <c r="E28" s="361"/>
      <c r="F28" s="93">
        <v>3</v>
      </c>
      <c r="G28" s="93">
        <v>0</v>
      </c>
      <c r="H28" s="93">
        <v>3</v>
      </c>
      <c r="I28" s="263">
        <v>3</v>
      </c>
      <c r="J28" s="263">
        <v>0</v>
      </c>
      <c r="K28" s="263">
        <v>3</v>
      </c>
      <c r="L28" s="376"/>
    </row>
    <row r="29" spans="1:12" ht="30" customHeight="1" x14ac:dyDescent="0.15">
      <c r="A29" s="359"/>
      <c r="B29" s="361"/>
      <c r="C29" s="366" t="s">
        <v>40</v>
      </c>
      <c r="D29" s="366"/>
      <c r="E29" s="366"/>
      <c r="F29" s="124">
        <f>F20+F22+F24+F26+F28</f>
        <v>12</v>
      </c>
      <c r="G29" s="264">
        <f t="shared" ref="G29:K29" si="1">G20+G22+G24+G26+G28</f>
        <v>0</v>
      </c>
      <c r="H29" s="264">
        <f t="shared" si="1"/>
        <v>12</v>
      </c>
      <c r="I29" s="264">
        <f t="shared" si="1"/>
        <v>12</v>
      </c>
      <c r="J29" s="264">
        <f t="shared" si="1"/>
        <v>0</v>
      </c>
      <c r="K29" s="264">
        <f t="shared" si="1"/>
        <v>12</v>
      </c>
      <c r="L29" s="131"/>
    </row>
    <row r="30" spans="1:12" ht="30" customHeight="1" x14ac:dyDescent="0.15">
      <c r="A30" s="359"/>
      <c r="B30" s="361"/>
      <c r="C30" s="367" t="s">
        <v>53</v>
      </c>
      <c r="D30" s="361" t="s">
        <v>39</v>
      </c>
      <c r="E30" s="361"/>
      <c r="F30" s="361"/>
      <c r="G30" s="361"/>
      <c r="H30" s="361"/>
      <c r="I30" s="361"/>
      <c r="J30" s="361"/>
      <c r="K30" s="361"/>
      <c r="L30" s="376" t="s">
        <v>198</v>
      </c>
    </row>
    <row r="31" spans="1:12" ht="30" customHeight="1" x14ac:dyDescent="0.15">
      <c r="A31" s="359"/>
      <c r="B31" s="361"/>
      <c r="C31" s="367"/>
      <c r="D31" s="361"/>
      <c r="E31" s="361"/>
      <c r="F31" s="93"/>
      <c r="G31" s="93"/>
      <c r="H31" s="93"/>
      <c r="I31" s="93"/>
      <c r="J31" s="93"/>
      <c r="K31" s="93"/>
      <c r="L31" s="376"/>
    </row>
    <row r="32" spans="1:12" ht="30" customHeight="1" x14ac:dyDescent="0.15">
      <c r="A32" s="359"/>
      <c r="B32" s="361"/>
      <c r="C32" s="367"/>
      <c r="D32" s="361" t="s">
        <v>22</v>
      </c>
      <c r="E32" s="361"/>
      <c r="F32" s="365" t="s">
        <v>162</v>
      </c>
      <c r="G32" s="365"/>
      <c r="H32" s="365"/>
      <c r="I32" s="365" t="s">
        <v>203</v>
      </c>
      <c r="J32" s="365"/>
      <c r="K32" s="365"/>
      <c r="L32" s="376" t="s">
        <v>205</v>
      </c>
    </row>
    <row r="33" spans="1:12" ht="30" customHeight="1" x14ac:dyDescent="0.15">
      <c r="A33" s="359"/>
      <c r="B33" s="361"/>
      <c r="C33" s="367"/>
      <c r="D33" s="361"/>
      <c r="E33" s="361"/>
      <c r="F33" s="93">
        <v>2</v>
      </c>
      <c r="G33" s="93">
        <v>2</v>
      </c>
      <c r="H33" s="93">
        <v>0</v>
      </c>
      <c r="I33" s="263">
        <v>2</v>
      </c>
      <c r="J33" s="263">
        <v>1</v>
      </c>
      <c r="K33" s="263">
        <v>1</v>
      </c>
      <c r="L33" s="376"/>
    </row>
    <row r="34" spans="1:12" ht="30" customHeight="1" x14ac:dyDescent="0.15">
      <c r="A34" s="359"/>
      <c r="B34" s="361"/>
      <c r="C34" s="366" t="s">
        <v>41</v>
      </c>
      <c r="D34" s="366"/>
      <c r="E34" s="366"/>
      <c r="F34" s="124">
        <f>F31+F33</f>
        <v>2</v>
      </c>
      <c r="G34" s="264">
        <f t="shared" ref="G34:K34" si="2">G31+G33</f>
        <v>2</v>
      </c>
      <c r="H34" s="264">
        <f t="shared" si="2"/>
        <v>0</v>
      </c>
      <c r="I34" s="264">
        <f t="shared" si="2"/>
        <v>2</v>
      </c>
      <c r="J34" s="264">
        <f t="shared" si="2"/>
        <v>1</v>
      </c>
      <c r="K34" s="264">
        <f t="shared" si="2"/>
        <v>1</v>
      </c>
      <c r="L34" s="131"/>
    </row>
    <row r="35" spans="1:12" ht="30" customHeight="1" x14ac:dyDescent="0.15">
      <c r="A35" s="359"/>
      <c r="B35" s="356" t="s">
        <v>33</v>
      </c>
      <c r="C35" s="356"/>
      <c r="D35" s="356"/>
      <c r="E35" s="356"/>
      <c r="F35" s="123">
        <f>F18+F29+F34</f>
        <v>21</v>
      </c>
      <c r="G35" s="266">
        <f t="shared" ref="G35:K35" si="3">G18+G29+G34</f>
        <v>9</v>
      </c>
      <c r="H35" s="266">
        <f t="shared" si="3"/>
        <v>12</v>
      </c>
      <c r="I35" s="266">
        <f>I18+I29+I34</f>
        <v>21</v>
      </c>
      <c r="J35" s="266">
        <f t="shared" si="3"/>
        <v>8</v>
      </c>
      <c r="K35" s="266">
        <f t="shared" si="3"/>
        <v>13</v>
      </c>
      <c r="L35" s="128"/>
    </row>
    <row r="36" spans="1:12" ht="30" customHeight="1" x14ac:dyDescent="0.15">
      <c r="A36" s="359"/>
      <c r="B36" s="361">
        <v>2</v>
      </c>
      <c r="C36" s="367" t="s">
        <v>51</v>
      </c>
      <c r="D36" s="361" t="s">
        <v>19</v>
      </c>
      <c r="E36" s="361"/>
      <c r="F36" s="361"/>
      <c r="G36" s="361"/>
      <c r="H36" s="361"/>
      <c r="I36" s="361"/>
      <c r="J36" s="361"/>
      <c r="K36" s="361"/>
      <c r="L36" s="362" t="s">
        <v>198</v>
      </c>
    </row>
    <row r="37" spans="1:12" ht="30" customHeight="1" x14ac:dyDescent="0.15">
      <c r="A37" s="359"/>
      <c r="B37" s="361"/>
      <c r="C37" s="367"/>
      <c r="D37" s="361"/>
      <c r="E37" s="361"/>
      <c r="F37" s="93"/>
      <c r="G37" s="93"/>
      <c r="H37" s="93"/>
      <c r="I37" s="93"/>
      <c r="J37" s="93"/>
      <c r="K37" s="93"/>
      <c r="L37" s="363"/>
    </row>
    <row r="38" spans="1:12" ht="30" customHeight="1" x14ac:dyDescent="0.15">
      <c r="A38" s="359"/>
      <c r="B38" s="361"/>
      <c r="C38" s="367"/>
      <c r="D38" s="371" t="s">
        <v>22</v>
      </c>
      <c r="E38" s="371"/>
      <c r="F38" s="365" t="s">
        <v>177</v>
      </c>
      <c r="G38" s="365"/>
      <c r="H38" s="365"/>
      <c r="I38" s="365" t="s">
        <v>177</v>
      </c>
      <c r="J38" s="365"/>
      <c r="K38" s="365"/>
      <c r="L38" s="374" t="s">
        <v>198</v>
      </c>
    </row>
    <row r="39" spans="1:12" ht="30" customHeight="1" x14ac:dyDescent="0.15">
      <c r="A39" s="359"/>
      <c r="B39" s="361"/>
      <c r="C39" s="367"/>
      <c r="D39" s="372"/>
      <c r="E39" s="373"/>
      <c r="F39" s="263">
        <v>2</v>
      </c>
      <c r="G39" s="263">
        <v>2</v>
      </c>
      <c r="H39" s="263">
        <v>0</v>
      </c>
      <c r="I39" s="263">
        <v>2</v>
      </c>
      <c r="J39" s="263">
        <v>2</v>
      </c>
      <c r="K39" s="263">
        <v>0</v>
      </c>
      <c r="L39" s="375"/>
    </row>
    <row r="40" spans="1:12" ht="30" customHeight="1" x14ac:dyDescent="0.15">
      <c r="A40" s="359"/>
      <c r="B40" s="361"/>
      <c r="C40" s="367"/>
      <c r="D40" s="372"/>
      <c r="E40" s="371"/>
      <c r="F40" s="365" t="s">
        <v>178</v>
      </c>
      <c r="G40" s="365"/>
      <c r="H40" s="365"/>
      <c r="I40" s="365" t="s">
        <v>178</v>
      </c>
      <c r="J40" s="365"/>
      <c r="K40" s="365"/>
      <c r="L40" s="374" t="s">
        <v>198</v>
      </c>
    </row>
    <row r="41" spans="1:12" ht="30" customHeight="1" x14ac:dyDescent="0.15">
      <c r="A41" s="359"/>
      <c r="B41" s="361"/>
      <c r="C41" s="367"/>
      <c r="D41" s="372"/>
      <c r="E41" s="373"/>
      <c r="F41" s="263">
        <v>2</v>
      </c>
      <c r="G41" s="263">
        <v>2</v>
      </c>
      <c r="H41" s="263">
        <v>0</v>
      </c>
      <c r="I41" s="263">
        <v>2</v>
      </c>
      <c r="J41" s="263">
        <v>2</v>
      </c>
      <c r="K41" s="263">
        <v>0</v>
      </c>
      <c r="L41" s="375"/>
    </row>
    <row r="42" spans="1:12" ht="30" customHeight="1" x14ac:dyDescent="0.15">
      <c r="A42" s="359"/>
      <c r="B42" s="361"/>
      <c r="C42" s="367"/>
      <c r="D42" s="372"/>
      <c r="E42" s="361"/>
      <c r="F42" s="408" t="s">
        <v>194</v>
      </c>
      <c r="G42" s="408"/>
      <c r="H42" s="408"/>
      <c r="I42" s="408" t="s">
        <v>194</v>
      </c>
      <c r="J42" s="408"/>
      <c r="K42" s="408"/>
      <c r="L42" s="363" t="s">
        <v>198</v>
      </c>
    </row>
    <row r="43" spans="1:12" ht="30" customHeight="1" x14ac:dyDescent="0.15">
      <c r="A43" s="359"/>
      <c r="B43" s="361"/>
      <c r="C43" s="367"/>
      <c r="D43" s="373"/>
      <c r="E43" s="361"/>
      <c r="F43" s="6">
        <v>2</v>
      </c>
      <c r="G43" s="6">
        <v>2</v>
      </c>
      <c r="H43" s="6">
        <v>0</v>
      </c>
      <c r="I43" s="265">
        <v>2</v>
      </c>
      <c r="J43" s="265">
        <v>2</v>
      </c>
      <c r="K43" s="265">
        <v>0</v>
      </c>
      <c r="L43" s="363"/>
    </row>
    <row r="44" spans="1:12" ht="30" customHeight="1" x14ac:dyDescent="0.15">
      <c r="A44" s="359"/>
      <c r="B44" s="361"/>
      <c r="C44" s="366" t="s">
        <v>38</v>
      </c>
      <c r="D44" s="366"/>
      <c r="E44" s="366"/>
      <c r="F44" s="124">
        <f>F37+F39+F41+F43</f>
        <v>6</v>
      </c>
      <c r="G44" s="264">
        <f t="shared" ref="G44:K44" si="4">G37+G39+G41+G43</f>
        <v>6</v>
      </c>
      <c r="H44" s="264">
        <f t="shared" si="4"/>
        <v>0</v>
      </c>
      <c r="I44" s="264">
        <f t="shared" si="4"/>
        <v>6</v>
      </c>
      <c r="J44" s="264">
        <f t="shared" si="4"/>
        <v>6</v>
      </c>
      <c r="K44" s="264">
        <f t="shared" si="4"/>
        <v>0</v>
      </c>
      <c r="L44" s="126"/>
    </row>
    <row r="45" spans="1:12" ht="30" customHeight="1" x14ac:dyDescent="0.15">
      <c r="A45" s="359"/>
      <c r="B45" s="361"/>
      <c r="C45" s="367" t="s">
        <v>52</v>
      </c>
      <c r="D45" s="361" t="s">
        <v>39</v>
      </c>
      <c r="E45" s="361"/>
      <c r="F45" s="364"/>
      <c r="G45" s="364"/>
      <c r="H45" s="364"/>
      <c r="I45" s="364"/>
      <c r="J45" s="364"/>
      <c r="K45" s="364"/>
      <c r="L45" s="363"/>
    </row>
    <row r="46" spans="1:12" ht="30" customHeight="1" x14ac:dyDescent="0.15">
      <c r="A46" s="359"/>
      <c r="B46" s="361"/>
      <c r="C46" s="361"/>
      <c r="D46" s="361"/>
      <c r="E46" s="361"/>
      <c r="F46" s="6"/>
      <c r="G46" s="265"/>
      <c r="H46" s="265"/>
      <c r="I46" s="265"/>
      <c r="J46" s="265"/>
      <c r="K46" s="265"/>
      <c r="L46" s="363"/>
    </row>
    <row r="47" spans="1:12" ht="30" customHeight="1" x14ac:dyDescent="0.15">
      <c r="A47" s="359"/>
      <c r="B47" s="361"/>
      <c r="C47" s="361"/>
      <c r="D47" s="371" t="s">
        <v>22</v>
      </c>
      <c r="E47" s="371"/>
      <c r="F47" s="365" t="s">
        <v>179</v>
      </c>
      <c r="G47" s="365"/>
      <c r="H47" s="365"/>
      <c r="I47" s="365" t="s">
        <v>179</v>
      </c>
      <c r="J47" s="365"/>
      <c r="K47" s="365"/>
      <c r="L47" s="374" t="s">
        <v>198</v>
      </c>
    </row>
    <row r="48" spans="1:12" ht="30" customHeight="1" x14ac:dyDescent="0.15">
      <c r="A48" s="359"/>
      <c r="B48" s="361"/>
      <c r="C48" s="361"/>
      <c r="D48" s="372"/>
      <c r="E48" s="373"/>
      <c r="F48" s="265">
        <v>3</v>
      </c>
      <c r="G48" s="265">
        <v>0</v>
      </c>
      <c r="H48" s="265">
        <v>3</v>
      </c>
      <c r="I48" s="265">
        <v>3</v>
      </c>
      <c r="J48" s="265">
        <v>0</v>
      </c>
      <c r="K48" s="265">
        <v>3</v>
      </c>
      <c r="L48" s="375"/>
    </row>
    <row r="49" spans="1:12" ht="30" customHeight="1" x14ac:dyDescent="0.15">
      <c r="A49" s="359"/>
      <c r="B49" s="361"/>
      <c r="C49" s="361"/>
      <c r="D49" s="372"/>
      <c r="E49" s="371"/>
      <c r="F49" s="365" t="s">
        <v>180</v>
      </c>
      <c r="G49" s="365"/>
      <c r="H49" s="365"/>
      <c r="I49" s="365" t="s">
        <v>180</v>
      </c>
      <c r="J49" s="365"/>
      <c r="K49" s="365"/>
      <c r="L49" s="374" t="s">
        <v>198</v>
      </c>
    </row>
    <row r="50" spans="1:12" ht="30" customHeight="1" x14ac:dyDescent="0.15">
      <c r="A50" s="359"/>
      <c r="B50" s="361"/>
      <c r="C50" s="361"/>
      <c r="D50" s="372"/>
      <c r="E50" s="373"/>
      <c r="F50" s="265">
        <v>3</v>
      </c>
      <c r="G50" s="265">
        <v>0</v>
      </c>
      <c r="H50" s="265">
        <v>3</v>
      </c>
      <c r="I50" s="265">
        <v>3</v>
      </c>
      <c r="J50" s="265">
        <v>0</v>
      </c>
      <c r="K50" s="265">
        <v>3</v>
      </c>
      <c r="L50" s="375"/>
    </row>
    <row r="51" spans="1:12" ht="30" customHeight="1" x14ac:dyDescent="0.15">
      <c r="A51" s="359"/>
      <c r="B51" s="361"/>
      <c r="C51" s="361"/>
      <c r="D51" s="372"/>
      <c r="E51" s="371"/>
      <c r="F51" s="365" t="s">
        <v>181</v>
      </c>
      <c r="G51" s="365"/>
      <c r="H51" s="365"/>
      <c r="I51" s="365" t="s">
        <v>181</v>
      </c>
      <c r="J51" s="365"/>
      <c r="K51" s="365"/>
      <c r="L51" s="374" t="s">
        <v>198</v>
      </c>
    </row>
    <row r="52" spans="1:12" ht="30" customHeight="1" x14ac:dyDescent="0.15">
      <c r="A52" s="359"/>
      <c r="B52" s="361"/>
      <c r="C52" s="361"/>
      <c r="D52" s="372"/>
      <c r="E52" s="373"/>
      <c r="F52" s="265">
        <v>3</v>
      </c>
      <c r="G52" s="265">
        <v>0</v>
      </c>
      <c r="H52" s="265">
        <v>3</v>
      </c>
      <c r="I52" s="265">
        <v>3</v>
      </c>
      <c r="J52" s="265">
        <v>0</v>
      </c>
      <c r="K52" s="265">
        <v>3</v>
      </c>
      <c r="L52" s="375"/>
    </row>
    <row r="53" spans="1:12" ht="30" customHeight="1" x14ac:dyDescent="0.15">
      <c r="A53" s="359"/>
      <c r="B53" s="361"/>
      <c r="C53" s="361"/>
      <c r="D53" s="372"/>
      <c r="E53" s="371"/>
      <c r="F53" s="365" t="s">
        <v>182</v>
      </c>
      <c r="G53" s="365"/>
      <c r="H53" s="365"/>
      <c r="I53" s="365" t="s">
        <v>182</v>
      </c>
      <c r="J53" s="365"/>
      <c r="K53" s="365"/>
      <c r="L53" s="374" t="s">
        <v>198</v>
      </c>
    </row>
    <row r="54" spans="1:12" ht="30" customHeight="1" x14ac:dyDescent="0.15">
      <c r="A54" s="359"/>
      <c r="B54" s="361"/>
      <c r="C54" s="361"/>
      <c r="D54" s="372"/>
      <c r="E54" s="373"/>
      <c r="F54" s="265">
        <v>3</v>
      </c>
      <c r="G54" s="265">
        <v>0</v>
      </c>
      <c r="H54" s="265">
        <v>3</v>
      </c>
      <c r="I54" s="265">
        <v>3</v>
      </c>
      <c r="J54" s="265">
        <v>0</v>
      </c>
      <c r="K54" s="265">
        <v>3</v>
      </c>
      <c r="L54" s="375"/>
    </row>
    <row r="55" spans="1:12" ht="30" customHeight="1" x14ac:dyDescent="0.15">
      <c r="A55" s="359"/>
      <c r="B55" s="361"/>
      <c r="C55" s="361"/>
      <c r="D55" s="372"/>
      <c r="E55" s="361"/>
      <c r="F55" s="365" t="s">
        <v>156</v>
      </c>
      <c r="G55" s="365"/>
      <c r="H55" s="365"/>
      <c r="I55" s="365" t="s">
        <v>156</v>
      </c>
      <c r="J55" s="365"/>
      <c r="K55" s="365"/>
      <c r="L55" s="362" t="s">
        <v>198</v>
      </c>
    </row>
    <row r="56" spans="1:12" ht="30" customHeight="1" x14ac:dyDescent="0.15">
      <c r="A56" s="359"/>
      <c r="B56" s="361"/>
      <c r="C56" s="361"/>
      <c r="D56" s="373"/>
      <c r="E56" s="361"/>
      <c r="F56" s="93">
        <v>3</v>
      </c>
      <c r="G56" s="93">
        <v>0</v>
      </c>
      <c r="H56" s="93">
        <v>3</v>
      </c>
      <c r="I56" s="263">
        <v>3</v>
      </c>
      <c r="J56" s="263">
        <v>0</v>
      </c>
      <c r="K56" s="263">
        <v>3</v>
      </c>
      <c r="L56" s="363"/>
    </row>
    <row r="57" spans="1:12" ht="30" customHeight="1" x14ac:dyDescent="0.15">
      <c r="A57" s="359"/>
      <c r="B57" s="361"/>
      <c r="C57" s="366" t="s">
        <v>40</v>
      </c>
      <c r="D57" s="366"/>
      <c r="E57" s="366"/>
      <c r="F57" s="124">
        <f>F46+F48+F50+F52+F54+F56</f>
        <v>15</v>
      </c>
      <c r="G57" s="264">
        <f t="shared" ref="G57:K57" si="5">G46+G48+G50+G52+G54+G56</f>
        <v>0</v>
      </c>
      <c r="H57" s="264">
        <f t="shared" si="5"/>
        <v>15</v>
      </c>
      <c r="I57" s="264">
        <f t="shared" si="5"/>
        <v>15</v>
      </c>
      <c r="J57" s="264">
        <f t="shared" si="5"/>
        <v>0</v>
      </c>
      <c r="K57" s="264">
        <f t="shared" si="5"/>
        <v>15</v>
      </c>
      <c r="L57" s="126"/>
    </row>
    <row r="58" spans="1:12" ht="30" customHeight="1" x14ac:dyDescent="0.15">
      <c r="A58" s="359"/>
      <c r="B58" s="361"/>
      <c r="C58" s="367" t="s">
        <v>53</v>
      </c>
      <c r="D58" s="361" t="s">
        <v>39</v>
      </c>
      <c r="E58" s="361"/>
      <c r="F58" s="361"/>
      <c r="G58" s="361"/>
      <c r="H58" s="361"/>
      <c r="I58" s="361"/>
      <c r="J58" s="361"/>
      <c r="K58" s="361"/>
      <c r="L58" s="360"/>
    </row>
    <row r="59" spans="1:12" ht="30" customHeight="1" x14ac:dyDescent="0.15">
      <c r="A59" s="359"/>
      <c r="B59" s="361"/>
      <c r="C59" s="361"/>
      <c r="D59" s="361"/>
      <c r="E59" s="361"/>
      <c r="F59" s="93"/>
      <c r="G59" s="93"/>
      <c r="H59" s="93"/>
      <c r="I59" s="93"/>
      <c r="J59" s="93"/>
      <c r="K59" s="93"/>
      <c r="L59" s="360"/>
    </row>
    <row r="60" spans="1:12" ht="30" customHeight="1" x14ac:dyDescent="0.15">
      <c r="A60" s="359"/>
      <c r="B60" s="361"/>
      <c r="C60" s="361"/>
      <c r="D60" s="361" t="s">
        <v>22</v>
      </c>
      <c r="E60" s="361"/>
      <c r="F60" s="361"/>
      <c r="G60" s="361"/>
      <c r="H60" s="361"/>
      <c r="I60" s="361"/>
      <c r="J60" s="361"/>
      <c r="K60" s="361"/>
      <c r="L60" s="363"/>
    </row>
    <row r="61" spans="1:12" ht="30" customHeight="1" x14ac:dyDescent="0.15">
      <c r="A61" s="359"/>
      <c r="B61" s="361"/>
      <c r="C61" s="361"/>
      <c r="D61" s="361"/>
      <c r="E61" s="361"/>
      <c r="F61" s="93"/>
      <c r="G61" s="93"/>
      <c r="H61" s="93"/>
      <c r="I61" s="93"/>
      <c r="J61" s="93"/>
      <c r="K61" s="93"/>
      <c r="L61" s="363"/>
    </row>
    <row r="62" spans="1:12" ht="30" customHeight="1" x14ac:dyDescent="0.15">
      <c r="A62" s="359"/>
      <c r="B62" s="361"/>
      <c r="C62" s="366" t="s">
        <v>41</v>
      </c>
      <c r="D62" s="366"/>
      <c r="E62" s="366"/>
      <c r="F62" s="124">
        <f>F59+F61</f>
        <v>0</v>
      </c>
      <c r="G62" s="264">
        <f t="shared" ref="G62:K62" si="6">G59+G61</f>
        <v>0</v>
      </c>
      <c r="H62" s="264">
        <f t="shared" si="6"/>
        <v>0</v>
      </c>
      <c r="I62" s="264">
        <f t="shared" si="6"/>
        <v>0</v>
      </c>
      <c r="J62" s="264">
        <f t="shared" si="6"/>
        <v>0</v>
      </c>
      <c r="K62" s="264">
        <f t="shared" si="6"/>
        <v>0</v>
      </c>
      <c r="L62" s="126"/>
    </row>
    <row r="63" spans="1:12" ht="30" customHeight="1" x14ac:dyDescent="0.15">
      <c r="A63" s="359"/>
      <c r="B63" s="356" t="s">
        <v>33</v>
      </c>
      <c r="C63" s="356"/>
      <c r="D63" s="356"/>
      <c r="E63" s="356"/>
      <c r="F63" s="123">
        <f>F44+F57+F62</f>
        <v>21</v>
      </c>
      <c r="G63" s="266">
        <f t="shared" ref="G63:K63" si="7">G44+G57+G62</f>
        <v>6</v>
      </c>
      <c r="H63" s="266">
        <f t="shared" si="7"/>
        <v>15</v>
      </c>
      <c r="I63" s="266">
        <f t="shared" si="7"/>
        <v>21</v>
      </c>
      <c r="J63" s="266">
        <f t="shared" si="7"/>
        <v>6</v>
      </c>
      <c r="K63" s="266">
        <f t="shared" si="7"/>
        <v>15</v>
      </c>
      <c r="L63" s="128"/>
    </row>
    <row r="64" spans="1:12" ht="30" customHeight="1" x14ac:dyDescent="0.15">
      <c r="A64" s="359">
        <v>2</v>
      </c>
      <c r="B64" s="361">
        <v>1</v>
      </c>
      <c r="C64" s="367" t="s">
        <v>51</v>
      </c>
      <c r="D64" s="361" t="s">
        <v>19</v>
      </c>
      <c r="E64" s="361"/>
      <c r="F64" s="361"/>
      <c r="G64" s="361"/>
      <c r="H64" s="361"/>
      <c r="I64" s="361"/>
      <c r="J64" s="361"/>
      <c r="K64" s="361"/>
      <c r="L64" s="376" t="s">
        <v>198</v>
      </c>
    </row>
    <row r="65" spans="1:12" ht="30" customHeight="1" x14ac:dyDescent="0.15">
      <c r="A65" s="359"/>
      <c r="B65" s="361"/>
      <c r="C65" s="361"/>
      <c r="D65" s="361"/>
      <c r="E65" s="361"/>
      <c r="F65" s="93"/>
      <c r="G65" s="93"/>
      <c r="H65" s="93"/>
      <c r="I65" s="93"/>
      <c r="J65" s="93"/>
      <c r="K65" s="93"/>
      <c r="L65" s="376"/>
    </row>
    <row r="66" spans="1:12" ht="30" customHeight="1" x14ac:dyDescent="0.15">
      <c r="A66" s="359"/>
      <c r="B66" s="361"/>
      <c r="C66" s="361"/>
      <c r="D66" s="361" t="s">
        <v>22</v>
      </c>
      <c r="E66" s="361"/>
      <c r="F66" s="364"/>
      <c r="G66" s="364"/>
      <c r="H66" s="364"/>
      <c r="I66" s="364"/>
      <c r="J66" s="364"/>
      <c r="K66" s="364"/>
      <c r="L66" s="376" t="s">
        <v>198</v>
      </c>
    </row>
    <row r="67" spans="1:12" ht="30" customHeight="1" x14ac:dyDescent="0.15">
      <c r="A67" s="359"/>
      <c r="B67" s="361"/>
      <c r="C67" s="361"/>
      <c r="D67" s="361"/>
      <c r="E67" s="361"/>
      <c r="F67" s="6"/>
      <c r="G67" s="6"/>
      <c r="H67" s="6"/>
      <c r="I67" s="6"/>
      <c r="J67" s="6"/>
      <c r="K67" s="6"/>
      <c r="L67" s="376"/>
    </row>
    <row r="68" spans="1:12" ht="30" customHeight="1" x14ac:dyDescent="0.15">
      <c r="A68" s="359"/>
      <c r="B68" s="361"/>
      <c r="C68" s="366" t="s">
        <v>38</v>
      </c>
      <c r="D68" s="366"/>
      <c r="E68" s="366"/>
      <c r="F68" s="124">
        <f>F65+F67</f>
        <v>0</v>
      </c>
      <c r="G68" s="264">
        <f t="shared" ref="G68:K68" si="8">G65+G67</f>
        <v>0</v>
      </c>
      <c r="H68" s="264">
        <f t="shared" si="8"/>
        <v>0</v>
      </c>
      <c r="I68" s="264">
        <f t="shared" si="8"/>
        <v>0</v>
      </c>
      <c r="J68" s="264">
        <f t="shared" si="8"/>
        <v>0</v>
      </c>
      <c r="K68" s="264">
        <f t="shared" si="8"/>
        <v>0</v>
      </c>
      <c r="L68" s="131"/>
    </row>
    <row r="69" spans="1:12" ht="30" customHeight="1" x14ac:dyDescent="0.15">
      <c r="A69" s="359"/>
      <c r="B69" s="361"/>
      <c r="C69" s="367" t="s">
        <v>54</v>
      </c>
      <c r="D69" s="361" t="s">
        <v>39</v>
      </c>
      <c r="E69" s="361"/>
      <c r="F69" s="364"/>
      <c r="G69" s="364"/>
      <c r="H69" s="364"/>
      <c r="I69" s="364"/>
      <c r="J69" s="364"/>
      <c r="K69" s="364"/>
      <c r="L69" s="376" t="s">
        <v>198</v>
      </c>
    </row>
    <row r="70" spans="1:12" ht="30" customHeight="1" x14ac:dyDescent="0.15">
      <c r="A70" s="359"/>
      <c r="B70" s="361"/>
      <c r="C70" s="361"/>
      <c r="D70" s="361"/>
      <c r="E70" s="361"/>
      <c r="F70" s="6"/>
      <c r="G70" s="6"/>
      <c r="H70" s="6"/>
      <c r="I70" s="6"/>
      <c r="J70" s="6"/>
      <c r="K70" s="6"/>
      <c r="L70" s="376"/>
    </row>
    <row r="71" spans="1:12" ht="30" customHeight="1" x14ac:dyDescent="0.15">
      <c r="A71" s="359"/>
      <c r="B71" s="361"/>
      <c r="C71" s="361"/>
      <c r="D71" s="371" t="s">
        <v>22</v>
      </c>
      <c r="E71" s="371"/>
      <c r="F71" s="365" t="s">
        <v>183</v>
      </c>
      <c r="G71" s="365"/>
      <c r="H71" s="365"/>
      <c r="I71" s="365" t="s">
        <v>183</v>
      </c>
      <c r="J71" s="365"/>
      <c r="K71" s="365"/>
      <c r="L71" s="405" t="s">
        <v>198</v>
      </c>
    </row>
    <row r="72" spans="1:12" ht="30" customHeight="1" x14ac:dyDescent="0.15">
      <c r="A72" s="359"/>
      <c r="B72" s="361"/>
      <c r="C72" s="361"/>
      <c r="D72" s="372"/>
      <c r="E72" s="373"/>
      <c r="F72" s="265">
        <v>2</v>
      </c>
      <c r="G72" s="265">
        <v>0</v>
      </c>
      <c r="H72" s="265">
        <v>2</v>
      </c>
      <c r="I72" s="265">
        <v>2</v>
      </c>
      <c r="J72" s="265">
        <v>0</v>
      </c>
      <c r="K72" s="265">
        <v>2</v>
      </c>
      <c r="L72" s="406"/>
    </row>
    <row r="73" spans="1:12" ht="30" customHeight="1" x14ac:dyDescent="0.15">
      <c r="A73" s="359"/>
      <c r="B73" s="361"/>
      <c r="C73" s="361"/>
      <c r="D73" s="372"/>
      <c r="E73" s="371"/>
      <c r="F73" s="368" t="s">
        <v>184</v>
      </c>
      <c r="G73" s="369"/>
      <c r="H73" s="370"/>
      <c r="I73" s="368" t="s">
        <v>184</v>
      </c>
      <c r="J73" s="369"/>
      <c r="K73" s="370"/>
      <c r="L73" s="405" t="s">
        <v>198</v>
      </c>
    </row>
    <row r="74" spans="1:12" ht="30" customHeight="1" x14ac:dyDescent="0.15">
      <c r="A74" s="359"/>
      <c r="B74" s="361"/>
      <c r="C74" s="361"/>
      <c r="D74" s="372"/>
      <c r="E74" s="373"/>
      <c r="F74" s="265">
        <v>3</v>
      </c>
      <c r="G74" s="265">
        <v>0</v>
      </c>
      <c r="H74" s="265">
        <v>3</v>
      </c>
      <c r="I74" s="265">
        <v>3</v>
      </c>
      <c r="J74" s="265">
        <v>0</v>
      </c>
      <c r="K74" s="265">
        <v>3</v>
      </c>
      <c r="L74" s="406"/>
    </row>
    <row r="75" spans="1:12" ht="30" customHeight="1" x14ac:dyDescent="0.15">
      <c r="A75" s="359"/>
      <c r="B75" s="361"/>
      <c r="C75" s="361"/>
      <c r="D75" s="372"/>
      <c r="E75" s="371"/>
      <c r="F75" s="368" t="s">
        <v>158</v>
      </c>
      <c r="G75" s="369"/>
      <c r="H75" s="370"/>
      <c r="I75" s="368" t="s">
        <v>158</v>
      </c>
      <c r="J75" s="369"/>
      <c r="K75" s="370"/>
      <c r="L75" s="405" t="s">
        <v>198</v>
      </c>
    </row>
    <row r="76" spans="1:12" ht="30" customHeight="1" x14ac:dyDescent="0.15">
      <c r="A76" s="359"/>
      <c r="B76" s="361"/>
      <c r="C76" s="361"/>
      <c r="D76" s="372"/>
      <c r="E76" s="373"/>
      <c r="F76" s="265">
        <v>3</v>
      </c>
      <c r="G76" s="265">
        <v>0</v>
      </c>
      <c r="H76" s="265">
        <v>3</v>
      </c>
      <c r="I76" s="265">
        <v>3</v>
      </c>
      <c r="J76" s="265">
        <v>0</v>
      </c>
      <c r="K76" s="265">
        <v>3</v>
      </c>
      <c r="L76" s="406"/>
    </row>
    <row r="77" spans="1:12" ht="30" customHeight="1" x14ac:dyDescent="0.15">
      <c r="A77" s="359"/>
      <c r="B77" s="361"/>
      <c r="C77" s="361"/>
      <c r="D77" s="372"/>
      <c r="E77" s="371"/>
      <c r="F77" s="368" t="s">
        <v>159</v>
      </c>
      <c r="G77" s="369"/>
      <c r="H77" s="370"/>
      <c r="I77" s="368" t="s">
        <v>159</v>
      </c>
      <c r="J77" s="369"/>
      <c r="K77" s="370"/>
      <c r="L77" s="405" t="s">
        <v>198</v>
      </c>
    </row>
    <row r="78" spans="1:12" ht="30" customHeight="1" x14ac:dyDescent="0.15">
      <c r="A78" s="359"/>
      <c r="B78" s="361"/>
      <c r="C78" s="361"/>
      <c r="D78" s="372"/>
      <c r="E78" s="373"/>
      <c r="F78" s="265">
        <v>2</v>
      </c>
      <c r="G78" s="265">
        <v>1</v>
      </c>
      <c r="H78" s="265">
        <v>1</v>
      </c>
      <c r="I78" s="265">
        <v>2</v>
      </c>
      <c r="J78" s="265">
        <v>1</v>
      </c>
      <c r="K78" s="265">
        <v>1</v>
      </c>
      <c r="L78" s="406"/>
    </row>
    <row r="79" spans="1:12" ht="30" customHeight="1" x14ac:dyDescent="0.15">
      <c r="A79" s="359"/>
      <c r="B79" s="361"/>
      <c r="C79" s="361"/>
      <c r="D79" s="372"/>
      <c r="E79" s="361"/>
      <c r="F79" s="365" t="s">
        <v>157</v>
      </c>
      <c r="G79" s="365"/>
      <c r="H79" s="365"/>
      <c r="I79" s="365" t="s">
        <v>157</v>
      </c>
      <c r="J79" s="365"/>
      <c r="K79" s="365"/>
      <c r="L79" s="376" t="s">
        <v>198</v>
      </c>
    </row>
    <row r="80" spans="1:12" ht="30" customHeight="1" x14ac:dyDescent="0.15">
      <c r="A80" s="359"/>
      <c r="B80" s="361"/>
      <c r="C80" s="361"/>
      <c r="D80" s="373"/>
      <c r="E80" s="361"/>
      <c r="F80" s="93">
        <v>3</v>
      </c>
      <c r="G80" s="93">
        <v>0</v>
      </c>
      <c r="H80" s="93">
        <v>3</v>
      </c>
      <c r="I80" s="263">
        <v>3</v>
      </c>
      <c r="J80" s="263">
        <v>0</v>
      </c>
      <c r="K80" s="263">
        <v>3</v>
      </c>
      <c r="L80" s="376"/>
    </row>
    <row r="81" spans="1:12" ht="30" customHeight="1" x14ac:dyDescent="0.15">
      <c r="A81" s="359"/>
      <c r="B81" s="361"/>
      <c r="C81" s="366" t="s">
        <v>40</v>
      </c>
      <c r="D81" s="366"/>
      <c r="E81" s="366"/>
      <c r="F81" s="124">
        <f>F70+F72+F74+F76+F78+F80</f>
        <v>13</v>
      </c>
      <c r="G81" s="264">
        <f t="shared" ref="G81:K81" si="9">G72+G74+G76+G78+G80</f>
        <v>1</v>
      </c>
      <c r="H81" s="264">
        <f t="shared" si="9"/>
        <v>12</v>
      </c>
      <c r="I81" s="264">
        <f t="shared" si="9"/>
        <v>13</v>
      </c>
      <c r="J81" s="264">
        <f t="shared" si="9"/>
        <v>1</v>
      </c>
      <c r="K81" s="264">
        <f t="shared" si="9"/>
        <v>12</v>
      </c>
      <c r="L81" s="131"/>
    </row>
    <row r="82" spans="1:12" ht="30" customHeight="1" x14ac:dyDescent="0.15">
      <c r="A82" s="359"/>
      <c r="B82" s="361"/>
      <c r="C82" s="412" t="s">
        <v>53</v>
      </c>
      <c r="D82" s="361" t="s">
        <v>39</v>
      </c>
      <c r="E82" s="361"/>
      <c r="F82" s="361"/>
      <c r="G82" s="361"/>
      <c r="H82" s="361"/>
      <c r="I82" s="361"/>
      <c r="J82" s="361"/>
      <c r="K82" s="361"/>
      <c r="L82" s="376" t="s">
        <v>198</v>
      </c>
    </row>
    <row r="83" spans="1:12" ht="30" customHeight="1" x14ac:dyDescent="0.15">
      <c r="A83" s="359"/>
      <c r="B83" s="361"/>
      <c r="C83" s="413"/>
      <c r="D83" s="361"/>
      <c r="E83" s="361"/>
      <c r="F83" s="93"/>
      <c r="G83" s="93"/>
      <c r="H83" s="93"/>
      <c r="I83" s="93"/>
      <c r="J83" s="93"/>
      <c r="K83" s="93"/>
      <c r="L83" s="376"/>
    </row>
    <row r="84" spans="1:12" ht="30" customHeight="1" x14ac:dyDescent="0.15">
      <c r="A84" s="359"/>
      <c r="B84" s="361"/>
      <c r="C84" s="413"/>
      <c r="D84" s="371" t="s">
        <v>22</v>
      </c>
      <c r="E84" s="371"/>
      <c r="F84" s="365" t="s">
        <v>185</v>
      </c>
      <c r="G84" s="365"/>
      <c r="H84" s="365"/>
      <c r="I84" s="365" t="s">
        <v>185</v>
      </c>
      <c r="J84" s="365"/>
      <c r="K84" s="365"/>
      <c r="L84" s="405" t="s">
        <v>198</v>
      </c>
    </row>
    <row r="85" spans="1:12" ht="30" customHeight="1" x14ac:dyDescent="0.15">
      <c r="A85" s="359"/>
      <c r="B85" s="361"/>
      <c r="C85" s="413"/>
      <c r="D85" s="372"/>
      <c r="E85" s="373"/>
      <c r="F85" s="284">
        <v>2</v>
      </c>
      <c r="G85" s="284">
        <v>1</v>
      </c>
      <c r="H85" s="284">
        <v>1</v>
      </c>
      <c r="I85" s="284">
        <v>2</v>
      </c>
      <c r="J85" s="284">
        <v>1</v>
      </c>
      <c r="K85" s="284">
        <v>1</v>
      </c>
      <c r="L85" s="406"/>
    </row>
    <row r="86" spans="1:12" ht="30" customHeight="1" x14ac:dyDescent="0.15">
      <c r="A86" s="359"/>
      <c r="B86" s="361"/>
      <c r="C86" s="413"/>
      <c r="D86" s="372"/>
      <c r="E86" s="371"/>
      <c r="F86" s="368" t="s">
        <v>186</v>
      </c>
      <c r="G86" s="369"/>
      <c r="H86" s="370"/>
      <c r="I86" s="368" t="s">
        <v>186</v>
      </c>
      <c r="J86" s="369"/>
      <c r="K86" s="370"/>
      <c r="L86" s="417" t="s">
        <v>240</v>
      </c>
    </row>
    <row r="87" spans="1:12" ht="30" customHeight="1" x14ac:dyDescent="0.15">
      <c r="A87" s="359"/>
      <c r="B87" s="361"/>
      <c r="C87" s="413"/>
      <c r="D87" s="372"/>
      <c r="E87" s="373"/>
      <c r="F87" s="285">
        <v>2</v>
      </c>
      <c r="G87" s="285">
        <v>2</v>
      </c>
      <c r="H87" s="285">
        <v>0</v>
      </c>
      <c r="I87" s="285">
        <v>2</v>
      </c>
      <c r="J87" s="285">
        <v>1</v>
      </c>
      <c r="K87" s="285">
        <v>1</v>
      </c>
      <c r="L87" s="418"/>
    </row>
    <row r="88" spans="1:12" ht="30" customHeight="1" x14ac:dyDescent="0.15">
      <c r="A88" s="359"/>
      <c r="B88" s="361"/>
      <c r="C88" s="413"/>
      <c r="D88" s="372"/>
      <c r="E88" s="361"/>
      <c r="F88" s="365" t="s">
        <v>187</v>
      </c>
      <c r="G88" s="365"/>
      <c r="H88" s="365"/>
      <c r="I88" s="365" t="s">
        <v>187</v>
      </c>
      <c r="J88" s="365"/>
      <c r="K88" s="365"/>
      <c r="L88" s="376" t="s">
        <v>198</v>
      </c>
    </row>
    <row r="89" spans="1:12" ht="30" customHeight="1" x14ac:dyDescent="0.15">
      <c r="A89" s="359"/>
      <c r="B89" s="361"/>
      <c r="C89" s="413"/>
      <c r="D89" s="372"/>
      <c r="E89" s="361"/>
      <c r="F89" s="285">
        <v>2</v>
      </c>
      <c r="G89" s="285">
        <v>2</v>
      </c>
      <c r="H89" s="285">
        <v>0</v>
      </c>
      <c r="I89" s="285">
        <v>2</v>
      </c>
      <c r="J89" s="285">
        <v>2</v>
      </c>
      <c r="K89" s="285">
        <v>0</v>
      </c>
      <c r="L89" s="376"/>
    </row>
    <row r="90" spans="1:12" ht="30" customHeight="1" x14ac:dyDescent="0.15">
      <c r="A90" s="359"/>
      <c r="B90" s="361"/>
      <c r="C90" s="413"/>
      <c r="D90" s="372"/>
      <c r="E90" s="371"/>
      <c r="F90" s="414"/>
      <c r="G90" s="415"/>
      <c r="H90" s="416"/>
      <c r="I90" s="365" t="s">
        <v>196</v>
      </c>
      <c r="J90" s="365"/>
      <c r="K90" s="365"/>
      <c r="L90" s="405" t="s">
        <v>200</v>
      </c>
    </row>
    <row r="91" spans="1:12" ht="30" customHeight="1" x14ac:dyDescent="0.15">
      <c r="A91" s="359"/>
      <c r="B91" s="361"/>
      <c r="C91" s="397"/>
      <c r="D91" s="373"/>
      <c r="E91" s="373"/>
      <c r="F91" s="285"/>
      <c r="G91" s="285"/>
      <c r="H91" s="285"/>
      <c r="I91" s="284">
        <v>3</v>
      </c>
      <c r="J91" s="284">
        <v>0</v>
      </c>
      <c r="K91" s="284">
        <v>0</v>
      </c>
      <c r="L91" s="406"/>
    </row>
    <row r="92" spans="1:12" ht="30" customHeight="1" x14ac:dyDescent="0.15">
      <c r="A92" s="359"/>
      <c r="B92" s="361"/>
      <c r="C92" s="366" t="s">
        <v>41</v>
      </c>
      <c r="D92" s="366"/>
      <c r="E92" s="366"/>
      <c r="F92" s="124">
        <f>F83+F85+F87+F89</f>
        <v>6</v>
      </c>
      <c r="G92" s="264">
        <f t="shared" ref="G92:H92" si="10">G85+G87+G89</f>
        <v>5</v>
      </c>
      <c r="H92" s="264">
        <f t="shared" si="10"/>
        <v>1</v>
      </c>
      <c r="I92" s="264">
        <f>I85+I87+I89+I91</f>
        <v>9</v>
      </c>
      <c r="J92" s="264">
        <f t="shared" ref="J92:K92" si="11">J85+J87+J89+J91</f>
        <v>4</v>
      </c>
      <c r="K92" s="264">
        <f t="shared" si="11"/>
        <v>2</v>
      </c>
      <c r="L92" s="131"/>
    </row>
    <row r="93" spans="1:12" ht="30" customHeight="1" x14ac:dyDescent="0.15">
      <c r="A93" s="359"/>
      <c r="B93" s="356" t="s">
        <v>42</v>
      </c>
      <c r="C93" s="356"/>
      <c r="D93" s="356"/>
      <c r="E93" s="356"/>
      <c r="F93" s="123">
        <f>F81+F92</f>
        <v>19</v>
      </c>
      <c r="G93" s="266">
        <f t="shared" ref="G93:K93" si="12">G81+G92</f>
        <v>6</v>
      </c>
      <c r="H93" s="266">
        <f t="shared" si="12"/>
        <v>13</v>
      </c>
      <c r="I93" s="266">
        <f>I81+I92</f>
        <v>22</v>
      </c>
      <c r="J93" s="266">
        <f t="shared" si="12"/>
        <v>5</v>
      </c>
      <c r="K93" s="266">
        <f t="shared" si="12"/>
        <v>14</v>
      </c>
      <c r="L93" s="128"/>
    </row>
    <row r="94" spans="1:12" ht="30" customHeight="1" x14ac:dyDescent="0.15">
      <c r="A94" s="359"/>
      <c r="B94" s="361">
        <v>2</v>
      </c>
      <c r="C94" s="367" t="s">
        <v>51</v>
      </c>
      <c r="D94" s="361" t="s">
        <v>19</v>
      </c>
      <c r="E94" s="361"/>
      <c r="F94" s="361"/>
      <c r="G94" s="361"/>
      <c r="H94" s="361"/>
      <c r="I94" s="361"/>
      <c r="J94" s="361"/>
      <c r="K94" s="361"/>
      <c r="L94" s="362" t="s">
        <v>198</v>
      </c>
    </row>
    <row r="95" spans="1:12" ht="30" customHeight="1" x14ac:dyDescent="0.15">
      <c r="A95" s="359"/>
      <c r="B95" s="361"/>
      <c r="C95" s="361"/>
      <c r="D95" s="361"/>
      <c r="E95" s="361"/>
      <c r="F95" s="93"/>
      <c r="G95" s="93"/>
      <c r="H95" s="93"/>
      <c r="I95" s="93"/>
      <c r="J95" s="93"/>
      <c r="K95" s="93"/>
      <c r="L95" s="363"/>
    </row>
    <row r="96" spans="1:12" ht="30" customHeight="1" x14ac:dyDescent="0.15">
      <c r="A96" s="359"/>
      <c r="B96" s="361"/>
      <c r="C96" s="361"/>
      <c r="D96" s="361" t="s">
        <v>22</v>
      </c>
      <c r="E96" s="361"/>
      <c r="F96" s="364"/>
      <c r="G96" s="364"/>
      <c r="H96" s="364"/>
      <c r="I96" s="364"/>
      <c r="J96" s="364"/>
      <c r="K96" s="364"/>
      <c r="L96" s="363" t="s">
        <v>198</v>
      </c>
    </row>
    <row r="97" spans="1:12" ht="30" customHeight="1" x14ac:dyDescent="0.15">
      <c r="A97" s="359"/>
      <c r="B97" s="361"/>
      <c r="C97" s="361"/>
      <c r="D97" s="361"/>
      <c r="E97" s="361"/>
      <c r="F97" s="6"/>
      <c r="G97" s="6"/>
      <c r="H97" s="6"/>
      <c r="I97" s="6"/>
      <c r="J97" s="6"/>
      <c r="K97" s="6"/>
      <c r="L97" s="363"/>
    </row>
    <row r="98" spans="1:12" ht="30" customHeight="1" x14ac:dyDescent="0.15">
      <c r="A98" s="359"/>
      <c r="B98" s="361"/>
      <c r="C98" s="366" t="s">
        <v>38</v>
      </c>
      <c r="D98" s="366"/>
      <c r="E98" s="366"/>
      <c r="F98" s="124">
        <f>F95+F97</f>
        <v>0</v>
      </c>
      <c r="G98" s="264">
        <f t="shared" ref="G98:K98" si="13">G95+G97</f>
        <v>0</v>
      </c>
      <c r="H98" s="264">
        <f t="shared" si="13"/>
        <v>0</v>
      </c>
      <c r="I98" s="264">
        <f t="shared" si="13"/>
        <v>0</v>
      </c>
      <c r="J98" s="264">
        <f t="shared" si="13"/>
        <v>0</v>
      </c>
      <c r="K98" s="264">
        <f t="shared" si="13"/>
        <v>0</v>
      </c>
      <c r="L98" s="126"/>
    </row>
    <row r="99" spans="1:12" ht="30" customHeight="1" x14ac:dyDescent="0.15">
      <c r="A99" s="359"/>
      <c r="B99" s="361"/>
      <c r="C99" s="367" t="s">
        <v>54</v>
      </c>
      <c r="D99" s="361" t="s">
        <v>39</v>
      </c>
      <c r="E99" s="361"/>
      <c r="F99" s="364"/>
      <c r="G99" s="364"/>
      <c r="H99" s="364"/>
      <c r="I99" s="364"/>
      <c r="J99" s="364"/>
      <c r="K99" s="364"/>
      <c r="L99" s="363" t="s">
        <v>198</v>
      </c>
    </row>
    <row r="100" spans="1:12" ht="30" customHeight="1" x14ac:dyDescent="0.15">
      <c r="A100" s="359"/>
      <c r="B100" s="361"/>
      <c r="C100" s="361"/>
      <c r="D100" s="361"/>
      <c r="E100" s="361"/>
      <c r="F100" s="6"/>
      <c r="G100" s="6"/>
      <c r="H100" s="6"/>
      <c r="I100" s="6"/>
      <c r="J100" s="6"/>
      <c r="K100" s="6"/>
      <c r="L100" s="363"/>
    </row>
    <row r="101" spans="1:12" ht="30" customHeight="1" x14ac:dyDescent="0.15">
      <c r="A101" s="359"/>
      <c r="B101" s="361"/>
      <c r="C101" s="361"/>
      <c r="D101" s="371" t="s">
        <v>22</v>
      </c>
      <c r="E101" s="371"/>
      <c r="F101" s="365" t="s">
        <v>188</v>
      </c>
      <c r="G101" s="365"/>
      <c r="H101" s="365"/>
      <c r="I101" s="365" t="s">
        <v>188</v>
      </c>
      <c r="J101" s="365"/>
      <c r="K101" s="365"/>
      <c r="L101" s="374" t="s">
        <v>198</v>
      </c>
    </row>
    <row r="102" spans="1:12" ht="30" customHeight="1" x14ac:dyDescent="0.15">
      <c r="A102" s="359"/>
      <c r="B102" s="361"/>
      <c r="C102" s="361"/>
      <c r="D102" s="372"/>
      <c r="E102" s="373"/>
      <c r="F102" s="284">
        <v>3</v>
      </c>
      <c r="G102" s="284">
        <v>0</v>
      </c>
      <c r="H102" s="284">
        <v>3</v>
      </c>
      <c r="I102" s="284">
        <v>3</v>
      </c>
      <c r="J102" s="284">
        <v>0</v>
      </c>
      <c r="K102" s="284">
        <v>3</v>
      </c>
      <c r="L102" s="375"/>
    </row>
    <row r="103" spans="1:12" ht="30" customHeight="1" x14ac:dyDescent="0.15">
      <c r="A103" s="359"/>
      <c r="B103" s="361"/>
      <c r="C103" s="361"/>
      <c r="D103" s="372"/>
      <c r="E103" s="371"/>
      <c r="F103" s="365" t="s">
        <v>189</v>
      </c>
      <c r="G103" s="365"/>
      <c r="H103" s="365"/>
      <c r="I103" s="365" t="s">
        <v>189</v>
      </c>
      <c r="J103" s="365"/>
      <c r="K103" s="365"/>
      <c r="L103" s="374" t="s">
        <v>198</v>
      </c>
    </row>
    <row r="104" spans="1:12" ht="30" customHeight="1" x14ac:dyDescent="0.15">
      <c r="A104" s="359"/>
      <c r="B104" s="361"/>
      <c r="C104" s="361"/>
      <c r="D104" s="372"/>
      <c r="E104" s="373"/>
      <c r="F104" s="284">
        <v>2</v>
      </c>
      <c r="G104" s="284">
        <v>1</v>
      </c>
      <c r="H104" s="284">
        <v>1</v>
      </c>
      <c r="I104" s="284">
        <v>2</v>
      </c>
      <c r="J104" s="284">
        <v>1</v>
      </c>
      <c r="K104" s="284">
        <v>1</v>
      </c>
      <c r="L104" s="375"/>
    </row>
    <row r="105" spans="1:12" ht="30" customHeight="1" x14ac:dyDescent="0.15">
      <c r="A105" s="359"/>
      <c r="B105" s="361"/>
      <c r="C105" s="361"/>
      <c r="D105" s="372"/>
      <c r="E105" s="371"/>
      <c r="F105" s="365" t="s">
        <v>190</v>
      </c>
      <c r="G105" s="365"/>
      <c r="H105" s="365"/>
      <c r="I105" s="365" t="s">
        <v>190</v>
      </c>
      <c r="J105" s="365"/>
      <c r="K105" s="365"/>
      <c r="L105" s="374" t="s">
        <v>198</v>
      </c>
    </row>
    <row r="106" spans="1:12" ht="30" customHeight="1" x14ac:dyDescent="0.15">
      <c r="A106" s="359"/>
      <c r="B106" s="361"/>
      <c r="C106" s="361"/>
      <c r="D106" s="372"/>
      <c r="E106" s="373"/>
      <c r="F106" s="284">
        <v>3</v>
      </c>
      <c r="G106" s="284">
        <v>0</v>
      </c>
      <c r="H106" s="284">
        <v>3</v>
      </c>
      <c r="I106" s="284">
        <v>3</v>
      </c>
      <c r="J106" s="284">
        <v>0</v>
      </c>
      <c r="K106" s="284">
        <v>3</v>
      </c>
      <c r="L106" s="375"/>
    </row>
    <row r="107" spans="1:12" ht="30" customHeight="1" x14ac:dyDescent="0.15">
      <c r="A107" s="359"/>
      <c r="B107" s="361"/>
      <c r="C107" s="361"/>
      <c r="D107" s="372"/>
      <c r="E107" s="361"/>
      <c r="F107" s="365" t="s">
        <v>191</v>
      </c>
      <c r="G107" s="365"/>
      <c r="H107" s="365"/>
      <c r="I107" s="365" t="s">
        <v>191</v>
      </c>
      <c r="J107" s="365"/>
      <c r="K107" s="365"/>
      <c r="L107" s="362" t="s">
        <v>198</v>
      </c>
    </row>
    <row r="108" spans="1:12" ht="30" customHeight="1" x14ac:dyDescent="0.15">
      <c r="A108" s="359"/>
      <c r="B108" s="361"/>
      <c r="C108" s="361"/>
      <c r="D108" s="373"/>
      <c r="E108" s="361"/>
      <c r="F108" s="284">
        <v>2</v>
      </c>
      <c r="G108" s="284">
        <v>0</v>
      </c>
      <c r="H108" s="284">
        <v>2</v>
      </c>
      <c r="I108" s="284">
        <v>2</v>
      </c>
      <c r="J108" s="284">
        <v>0</v>
      </c>
      <c r="K108" s="284">
        <v>2</v>
      </c>
      <c r="L108" s="363"/>
    </row>
    <row r="109" spans="1:12" ht="30" customHeight="1" x14ac:dyDescent="0.15">
      <c r="A109" s="359"/>
      <c r="B109" s="361"/>
      <c r="C109" s="366" t="s">
        <v>40</v>
      </c>
      <c r="D109" s="366"/>
      <c r="E109" s="366"/>
      <c r="F109" s="124">
        <f>F100+F102+F104+F106+F108</f>
        <v>10</v>
      </c>
      <c r="G109" s="264">
        <f t="shared" ref="G109:K109" si="14">G100+G102+G104+G106+G108</f>
        <v>1</v>
      </c>
      <c r="H109" s="264">
        <f t="shared" si="14"/>
        <v>9</v>
      </c>
      <c r="I109" s="264">
        <f t="shared" si="14"/>
        <v>10</v>
      </c>
      <c r="J109" s="264">
        <f t="shared" si="14"/>
        <v>1</v>
      </c>
      <c r="K109" s="264">
        <f t="shared" si="14"/>
        <v>9</v>
      </c>
      <c r="L109" s="126"/>
    </row>
    <row r="110" spans="1:12" ht="30" customHeight="1" x14ac:dyDescent="0.15">
      <c r="A110" s="359"/>
      <c r="B110" s="361"/>
      <c r="C110" s="367" t="s">
        <v>55</v>
      </c>
      <c r="D110" s="371" t="s">
        <v>39</v>
      </c>
      <c r="E110" s="361"/>
      <c r="F110" s="365" t="s">
        <v>195</v>
      </c>
      <c r="G110" s="365"/>
      <c r="H110" s="365"/>
      <c r="I110" s="361"/>
      <c r="J110" s="361"/>
      <c r="K110" s="361"/>
      <c r="L110" s="360" t="s">
        <v>202</v>
      </c>
    </row>
    <row r="111" spans="1:12" ht="30" customHeight="1" x14ac:dyDescent="0.15">
      <c r="A111" s="359"/>
      <c r="B111" s="361"/>
      <c r="C111" s="361"/>
      <c r="D111" s="372"/>
      <c r="E111" s="361"/>
      <c r="F111" s="284">
        <v>3</v>
      </c>
      <c r="G111" s="284">
        <v>0</v>
      </c>
      <c r="H111" s="284">
        <v>0</v>
      </c>
      <c r="I111" s="93"/>
      <c r="J111" s="93"/>
      <c r="K111" s="93"/>
      <c r="L111" s="360"/>
    </row>
    <row r="112" spans="1:12" ht="30" customHeight="1" x14ac:dyDescent="0.15">
      <c r="A112" s="359"/>
      <c r="B112" s="361"/>
      <c r="C112" s="361"/>
      <c r="D112" s="372"/>
      <c r="E112" s="371"/>
      <c r="F112" s="419"/>
      <c r="G112" s="420"/>
      <c r="H112" s="421"/>
      <c r="I112" s="368" t="s">
        <v>204</v>
      </c>
      <c r="J112" s="369"/>
      <c r="K112" s="370"/>
      <c r="L112" s="422" t="s">
        <v>201</v>
      </c>
    </row>
    <row r="113" spans="1:12" ht="30" customHeight="1" x14ac:dyDescent="0.15">
      <c r="A113" s="359"/>
      <c r="B113" s="361"/>
      <c r="C113" s="361"/>
      <c r="D113" s="372"/>
      <c r="E113" s="372"/>
      <c r="F113" s="290"/>
      <c r="G113" s="290"/>
      <c r="H113" s="284"/>
      <c r="I113" s="284">
        <v>3</v>
      </c>
      <c r="J113" s="284">
        <v>0</v>
      </c>
      <c r="K113" s="284">
        <v>3</v>
      </c>
      <c r="L113" s="423"/>
    </row>
    <row r="114" spans="1:12" ht="30" customHeight="1" x14ac:dyDescent="0.15">
      <c r="A114" s="359"/>
      <c r="B114" s="361"/>
      <c r="C114" s="361"/>
      <c r="D114" s="372"/>
      <c r="E114" s="372"/>
      <c r="F114" s="419"/>
      <c r="G114" s="420"/>
      <c r="H114" s="421"/>
      <c r="I114" s="368" t="s">
        <v>192</v>
      </c>
      <c r="J114" s="369"/>
      <c r="K114" s="370"/>
      <c r="L114" s="422" t="s">
        <v>201</v>
      </c>
    </row>
    <row r="115" spans="1:12" ht="30" customHeight="1" x14ac:dyDescent="0.15">
      <c r="A115" s="359"/>
      <c r="B115" s="361"/>
      <c r="C115" s="361"/>
      <c r="D115" s="373"/>
      <c r="E115" s="373"/>
      <c r="F115" s="286"/>
      <c r="G115" s="286"/>
      <c r="H115" s="284"/>
      <c r="I115" s="284">
        <v>1</v>
      </c>
      <c r="J115" s="284">
        <v>1</v>
      </c>
      <c r="K115" s="284">
        <v>0</v>
      </c>
      <c r="L115" s="424"/>
    </row>
    <row r="116" spans="1:12" ht="30" customHeight="1" x14ac:dyDescent="0.15">
      <c r="A116" s="359"/>
      <c r="B116" s="361"/>
      <c r="C116" s="361"/>
      <c r="D116" s="371" t="s">
        <v>22</v>
      </c>
      <c r="E116" s="371"/>
      <c r="F116" s="368"/>
      <c r="G116" s="369"/>
      <c r="H116" s="370"/>
      <c r="I116" s="365" t="s">
        <v>166</v>
      </c>
      <c r="J116" s="365"/>
      <c r="K116" s="365"/>
      <c r="L116" s="422" t="s">
        <v>197</v>
      </c>
    </row>
    <row r="117" spans="1:12" ht="30" customHeight="1" x14ac:dyDescent="0.15">
      <c r="A117" s="359"/>
      <c r="B117" s="361"/>
      <c r="C117" s="361"/>
      <c r="D117" s="372"/>
      <c r="E117" s="373"/>
      <c r="F117" s="284"/>
      <c r="G117" s="284"/>
      <c r="H117" s="284"/>
      <c r="I117" s="284">
        <v>3</v>
      </c>
      <c r="J117" s="284">
        <v>0</v>
      </c>
      <c r="K117" s="284">
        <v>0</v>
      </c>
      <c r="L117" s="424"/>
    </row>
    <row r="118" spans="1:12" ht="30" customHeight="1" x14ac:dyDescent="0.15">
      <c r="A118" s="359"/>
      <c r="B118" s="361"/>
      <c r="C118" s="361"/>
      <c r="D118" s="372"/>
      <c r="E118" s="371"/>
      <c r="F118" s="368" t="s">
        <v>204</v>
      </c>
      <c r="G118" s="369"/>
      <c r="H118" s="370"/>
      <c r="I118" s="368"/>
      <c r="J118" s="369"/>
      <c r="K118" s="370"/>
      <c r="L118" s="422" t="s">
        <v>201</v>
      </c>
    </row>
    <row r="119" spans="1:12" ht="30" customHeight="1" x14ac:dyDescent="0.15">
      <c r="A119" s="359"/>
      <c r="B119" s="361"/>
      <c r="C119" s="361"/>
      <c r="D119" s="372"/>
      <c r="E119" s="373"/>
      <c r="F119" s="284">
        <v>3</v>
      </c>
      <c r="G119" s="284">
        <v>0</v>
      </c>
      <c r="H119" s="284">
        <v>3</v>
      </c>
      <c r="I119" s="284"/>
      <c r="J119" s="284"/>
      <c r="K119" s="284"/>
      <c r="L119" s="424"/>
    </row>
    <row r="120" spans="1:12" ht="30" customHeight="1" x14ac:dyDescent="0.15">
      <c r="A120" s="359"/>
      <c r="B120" s="361"/>
      <c r="C120" s="361"/>
      <c r="D120" s="372"/>
      <c r="E120" s="371"/>
      <c r="F120" s="368" t="s">
        <v>192</v>
      </c>
      <c r="G120" s="369"/>
      <c r="H120" s="370"/>
      <c r="I120" s="368"/>
      <c r="J120" s="369"/>
      <c r="K120" s="370"/>
      <c r="L120" s="422" t="s">
        <v>201</v>
      </c>
    </row>
    <row r="121" spans="1:12" ht="30" customHeight="1" x14ac:dyDescent="0.15">
      <c r="A121" s="359"/>
      <c r="B121" s="361"/>
      <c r="C121" s="361"/>
      <c r="D121" s="372"/>
      <c r="E121" s="373"/>
      <c r="F121" s="284">
        <v>1</v>
      </c>
      <c r="G121" s="284">
        <v>1</v>
      </c>
      <c r="H121" s="284">
        <v>0</v>
      </c>
      <c r="I121" s="284"/>
      <c r="J121" s="284"/>
      <c r="K121" s="284"/>
      <c r="L121" s="424"/>
    </row>
    <row r="122" spans="1:12" ht="30" customHeight="1" x14ac:dyDescent="0.15">
      <c r="A122" s="359"/>
      <c r="B122" s="361"/>
      <c r="C122" s="361"/>
      <c r="D122" s="372"/>
      <c r="E122" s="361"/>
      <c r="F122" s="283" t="s">
        <v>163</v>
      </c>
      <c r="G122" s="283"/>
      <c r="H122" s="283"/>
      <c r="I122" s="365" t="s">
        <v>163</v>
      </c>
      <c r="J122" s="365"/>
      <c r="K122" s="365"/>
      <c r="L122" s="363" t="s">
        <v>198</v>
      </c>
    </row>
    <row r="123" spans="1:12" ht="30" customHeight="1" x14ac:dyDescent="0.15">
      <c r="A123" s="359"/>
      <c r="B123" s="361"/>
      <c r="C123" s="361"/>
      <c r="D123" s="373"/>
      <c r="E123" s="361"/>
      <c r="F123" s="285">
        <v>2</v>
      </c>
      <c r="G123" s="285">
        <v>2</v>
      </c>
      <c r="H123" s="285">
        <v>0</v>
      </c>
      <c r="I123" s="285">
        <v>2</v>
      </c>
      <c r="J123" s="285">
        <v>2</v>
      </c>
      <c r="K123" s="285">
        <v>0</v>
      </c>
      <c r="L123" s="363"/>
    </row>
    <row r="124" spans="1:12" ht="30" customHeight="1" x14ac:dyDescent="0.15">
      <c r="A124" s="359"/>
      <c r="B124" s="361"/>
      <c r="C124" s="366" t="s">
        <v>41</v>
      </c>
      <c r="D124" s="366"/>
      <c r="E124" s="366"/>
      <c r="F124" s="124">
        <f>F111+F113+F115+F117+F119+F121+F123</f>
        <v>9</v>
      </c>
      <c r="G124" s="294">
        <f t="shared" ref="G124:K124" si="15">G111+G113+G115+G117+G119+G121+G123</f>
        <v>3</v>
      </c>
      <c r="H124" s="294">
        <f t="shared" si="15"/>
        <v>3</v>
      </c>
      <c r="I124" s="294">
        <f t="shared" si="15"/>
        <v>9</v>
      </c>
      <c r="J124" s="294">
        <f t="shared" si="15"/>
        <v>3</v>
      </c>
      <c r="K124" s="294">
        <f t="shared" si="15"/>
        <v>3</v>
      </c>
      <c r="L124" s="126"/>
    </row>
    <row r="125" spans="1:12" ht="30" customHeight="1" x14ac:dyDescent="0.15">
      <c r="A125" s="359"/>
      <c r="B125" s="356" t="s">
        <v>42</v>
      </c>
      <c r="C125" s="356"/>
      <c r="D125" s="356"/>
      <c r="E125" s="356"/>
      <c r="F125" s="123">
        <f>F109+F124</f>
        <v>19</v>
      </c>
      <c r="G125" s="266">
        <f t="shared" ref="G125:J125" si="16">G109+G124</f>
        <v>4</v>
      </c>
      <c r="H125" s="266">
        <f t="shared" si="16"/>
        <v>12</v>
      </c>
      <c r="I125" s="266">
        <f t="shared" si="16"/>
        <v>19</v>
      </c>
      <c r="J125" s="266">
        <f t="shared" si="16"/>
        <v>4</v>
      </c>
      <c r="K125" s="266">
        <f>K109+K124</f>
        <v>12</v>
      </c>
      <c r="L125" s="128"/>
    </row>
    <row r="126" spans="1:12" ht="30" customHeight="1" x14ac:dyDescent="0.15">
      <c r="A126" s="357" t="s">
        <v>23</v>
      </c>
      <c r="B126" s="356"/>
      <c r="C126" s="356"/>
      <c r="D126" s="356"/>
      <c r="E126" s="356"/>
      <c r="F126" s="123">
        <f>F35+F63+F93+F125</f>
        <v>80</v>
      </c>
      <c r="G126" s="266">
        <f t="shared" ref="G126:K126" si="17">G35+G63+G93+G125</f>
        <v>25</v>
      </c>
      <c r="H126" s="266">
        <f t="shared" si="17"/>
        <v>52</v>
      </c>
      <c r="I126" s="266">
        <f>I35+I63+I93+I125</f>
        <v>83</v>
      </c>
      <c r="J126" s="266">
        <f t="shared" si="17"/>
        <v>23</v>
      </c>
      <c r="K126" s="266">
        <f t="shared" si="17"/>
        <v>54</v>
      </c>
      <c r="L126" s="128"/>
    </row>
    <row r="127" spans="1:12" ht="30" customHeight="1" x14ac:dyDescent="0.15">
      <c r="A127" s="345" t="s">
        <v>106</v>
      </c>
      <c r="B127" s="344"/>
      <c r="C127" s="344"/>
      <c r="D127" s="344"/>
      <c r="E127" s="344"/>
      <c r="F127" s="344"/>
      <c r="G127" s="344"/>
      <c r="H127" s="344"/>
      <c r="I127" s="344"/>
      <c r="J127" s="344"/>
      <c r="K127" s="344"/>
      <c r="L127" s="358"/>
    </row>
    <row r="128" spans="1:12" ht="30" customHeight="1" x14ac:dyDescent="0.15">
      <c r="A128" s="345" t="s">
        <v>24</v>
      </c>
      <c r="B128" s="344"/>
      <c r="C128" s="346" t="s">
        <v>34</v>
      </c>
      <c r="D128" s="347"/>
      <c r="E128" s="347"/>
      <c r="F128" s="347"/>
      <c r="G128" s="348"/>
      <c r="H128" s="346" t="s">
        <v>25</v>
      </c>
      <c r="I128" s="347"/>
      <c r="J128" s="347"/>
      <c r="K128" s="348"/>
      <c r="L128" s="165" t="s">
        <v>26</v>
      </c>
    </row>
    <row r="129" spans="1:12" ht="30" customHeight="1" x14ac:dyDescent="0.15">
      <c r="A129" s="345"/>
      <c r="B129" s="344"/>
      <c r="C129" s="346">
        <v>3</v>
      </c>
      <c r="D129" s="347"/>
      <c r="E129" s="347"/>
      <c r="F129" s="347"/>
      <c r="G129" s="347"/>
      <c r="H129" s="346">
        <v>67</v>
      </c>
      <c r="I129" s="347"/>
      <c r="J129" s="347"/>
      <c r="K129" s="348"/>
      <c r="L129" s="8">
        <f>C129+H129</f>
        <v>70</v>
      </c>
    </row>
    <row r="130" spans="1:12" ht="30" customHeight="1" x14ac:dyDescent="0.15">
      <c r="A130" s="343" t="s">
        <v>70</v>
      </c>
      <c r="B130" s="344"/>
      <c r="C130" s="346" t="s">
        <v>96</v>
      </c>
      <c r="D130" s="347"/>
      <c r="E130" s="347"/>
      <c r="F130" s="347"/>
      <c r="G130" s="348"/>
      <c r="H130" s="347"/>
      <c r="I130" s="347"/>
      <c r="J130" s="347"/>
      <c r="K130" s="348"/>
      <c r="L130" s="165" t="s">
        <v>97</v>
      </c>
    </row>
    <row r="131" spans="1:12" ht="30" customHeight="1" x14ac:dyDescent="0.15">
      <c r="A131" s="345"/>
      <c r="B131" s="344"/>
      <c r="C131" s="346">
        <v>13</v>
      </c>
      <c r="D131" s="347"/>
      <c r="E131" s="347"/>
      <c r="F131" s="347"/>
      <c r="G131" s="348"/>
      <c r="H131" s="347"/>
      <c r="I131" s="347"/>
      <c r="J131" s="347"/>
      <c r="K131" s="348"/>
      <c r="L131" s="165">
        <f>C131</f>
        <v>13</v>
      </c>
    </row>
    <row r="132" spans="1:12" ht="30" customHeight="1" x14ac:dyDescent="0.15">
      <c r="A132" s="349" t="s">
        <v>27</v>
      </c>
      <c r="B132" s="350"/>
      <c r="C132" s="352" t="s">
        <v>100</v>
      </c>
      <c r="D132" s="352"/>
      <c r="E132" s="353"/>
      <c r="F132" s="339" t="s">
        <v>71</v>
      </c>
      <c r="G132" s="339"/>
      <c r="H132" s="339" t="s">
        <v>43</v>
      </c>
      <c r="I132" s="339"/>
      <c r="J132" s="339" t="s">
        <v>37</v>
      </c>
      <c r="K132" s="339"/>
      <c r="L132" s="9" t="s">
        <v>99</v>
      </c>
    </row>
    <row r="133" spans="1:12" ht="30" customHeight="1" thickBot="1" x14ac:dyDescent="0.2">
      <c r="A133" s="351"/>
      <c r="B133" s="340"/>
      <c r="C133" s="354">
        <f>F133+H133+J133</f>
        <v>34</v>
      </c>
      <c r="D133" s="354"/>
      <c r="E133" s="355"/>
      <c r="F133" s="340">
        <v>7</v>
      </c>
      <c r="G133" s="340"/>
      <c r="H133" s="340">
        <v>18</v>
      </c>
      <c r="I133" s="340"/>
      <c r="J133" s="340">
        <v>9</v>
      </c>
      <c r="K133" s="340"/>
      <c r="L133" s="10">
        <f>L129+L131</f>
        <v>83</v>
      </c>
    </row>
    <row r="135" spans="1:12" x14ac:dyDescent="0.15">
      <c r="A135" s="65" t="s">
        <v>57</v>
      </c>
    </row>
  </sheetData>
  <mergeCells count="301">
    <mergeCell ref="I114:K114"/>
    <mergeCell ref="F114:H114"/>
    <mergeCell ref="L112:L113"/>
    <mergeCell ref="L114:L115"/>
    <mergeCell ref="L116:L117"/>
    <mergeCell ref="L118:L119"/>
    <mergeCell ref="L120:L121"/>
    <mergeCell ref="I116:K116"/>
    <mergeCell ref="I118:K118"/>
    <mergeCell ref="I120:K120"/>
    <mergeCell ref="I112:K112"/>
    <mergeCell ref="L103:L104"/>
    <mergeCell ref="L105:L106"/>
    <mergeCell ref="D101:D108"/>
    <mergeCell ref="E101:E102"/>
    <mergeCell ref="E103:E104"/>
    <mergeCell ref="E105:E106"/>
    <mergeCell ref="F101:H101"/>
    <mergeCell ref="F103:H103"/>
    <mergeCell ref="F105:H105"/>
    <mergeCell ref="I86:K86"/>
    <mergeCell ref="I84:K84"/>
    <mergeCell ref="I77:K77"/>
    <mergeCell ref="I75:K75"/>
    <mergeCell ref="I73:K73"/>
    <mergeCell ref="I71:K71"/>
    <mergeCell ref="I53:K53"/>
    <mergeCell ref="I40:K40"/>
    <mergeCell ref="I47:K47"/>
    <mergeCell ref="I49:K49"/>
    <mergeCell ref="I51:K51"/>
    <mergeCell ref="I42:K42"/>
    <mergeCell ref="I66:K66"/>
    <mergeCell ref="L19:L20"/>
    <mergeCell ref="L27:L28"/>
    <mergeCell ref="L30:L31"/>
    <mergeCell ref="L32:L33"/>
    <mergeCell ref="L36:L37"/>
    <mergeCell ref="L42:L43"/>
    <mergeCell ref="L45:L46"/>
    <mergeCell ref="I105:K105"/>
    <mergeCell ref="I103:K103"/>
    <mergeCell ref="L84:L85"/>
    <mergeCell ref="L86:L87"/>
    <mergeCell ref="I88:K88"/>
    <mergeCell ref="L88:L89"/>
    <mergeCell ref="I99:K99"/>
    <mergeCell ref="I90:K90"/>
    <mergeCell ref="L90:L91"/>
    <mergeCell ref="I25:K25"/>
    <mergeCell ref="I23:K23"/>
    <mergeCell ref="I21:K21"/>
    <mergeCell ref="L71:L72"/>
    <mergeCell ref="L73:L74"/>
    <mergeCell ref="L75:L76"/>
    <mergeCell ref="L77:L78"/>
    <mergeCell ref="L21:L22"/>
    <mergeCell ref="E86:E87"/>
    <mergeCell ref="F84:H84"/>
    <mergeCell ref="F86:H86"/>
    <mergeCell ref="I55:K55"/>
    <mergeCell ref="L55:L56"/>
    <mergeCell ref="F64:H64"/>
    <mergeCell ref="I64:K64"/>
    <mergeCell ref="L64:L65"/>
    <mergeCell ref="C81:E81"/>
    <mergeCell ref="D82:D83"/>
    <mergeCell ref="E82:E83"/>
    <mergeCell ref="F82:H82"/>
    <mergeCell ref="I82:K82"/>
    <mergeCell ref="D71:D80"/>
    <mergeCell ref="E71:E72"/>
    <mergeCell ref="E73:E74"/>
    <mergeCell ref="C82:C91"/>
    <mergeCell ref="D84:D91"/>
    <mergeCell ref="E90:E91"/>
    <mergeCell ref="F90:H90"/>
    <mergeCell ref="F88:H88"/>
    <mergeCell ref="F55:H55"/>
    <mergeCell ref="L58:L59"/>
    <mergeCell ref="F60:H60"/>
    <mergeCell ref="E84:E85"/>
    <mergeCell ref="D21:D28"/>
    <mergeCell ref="E21:E22"/>
    <mergeCell ref="F21:H21"/>
    <mergeCell ref="F23:H23"/>
    <mergeCell ref="F25:H25"/>
    <mergeCell ref="D38:D43"/>
    <mergeCell ref="E38:E39"/>
    <mergeCell ref="E40:E41"/>
    <mergeCell ref="F38:H38"/>
    <mergeCell ref="F40:H40"/>
    <mergeCell ref="F27:H27"/>
    <mergeCell ref="E23:E24"/>
    <mergeCell ref="E25:E26"/>
    <mergeCell ref="D32:D33"/>
    <mergeCell ref="E32:E33"/>
    <mergeCell ref="F32:H32"/>
    <mergeCell ref="D45:D46"/>
    <mergeCell ref="E45:E46"/>
    <mergeCell ref="F45:H45"/>
    <mergeCell ref="D66:D67"/>
    <mergeCell ref="E66:E67"/>
    <mergeCell ref="F66:H66"/>
    <mergeCell ref="F75:H75"/>
    <mergeCell ref="L23:L24"/>
    <mergeCell ref="L25:L26"/>
    <mergeCell ref="C29:E29"/>
    <mergeCell ref="C30:C33"/>
    <mergeCell ref="D30:D31"/>
    <mergeCell ref="E30:E31"/>
    <mergeCell ref="F30:H30"/>
    <mergeCell ref="F36:H36"/>
    <mergeCell ref="E42:E43"/>
    <mergeCell ref="F42:H42"/>
    <mergeCell ref="L38:L39"/>
    <mergeCell ref="L40:L41"/>
    <mergeCell ref="I27:K27"/>
    <mergeCell ref="I32:K32"/>
    <mergeCell ref="I30:K30"/>
    <mergeCell ref="I36:K36"/>
    <mergeCell ref="N1:S1"/>
    <mergeCell ref="L2:L5"/>
    <mergeCell ref="F3:H3"/>
    <mergeCell ref="I3:K3"/>
    <mergeCell ref="F4:F5"/>
    <mergeCell ref="G4:H4"/>
    <mergeCell ref="I4:I5"/>
    <mergeCell ref="J4:K4"/>
    <mergeCell ref="L16:L17"/>
    <mergeCell ref="L10:L11"/>
    <mergeCell ref="L12:L13"/>
    <mergeCell ref="L14:L15"/>
    <mergeCell ref="L6:L7"/>
    <mergeCell ref="L8:L9"/>
    <mergeCell ref="I14:K14"/>
    <mergeCell ref="I12:K12"/>
    <mergeCell ref="I10:K10"/>
    <mergeCell ref="A2:A5"/>
    <mergeCell ref="B2:B5"/>
    <mergeCell ref="C2:C5"/>
    <mergeCell ref="D2:D5"/>
    <mergeCell ref="E2:E5"/>
    <mergeCell ref="F2:H2"/>
    <mergeCell ref="I2:K2"/>
    <mergeCell ref="A6:A63"/>
    <mergeCell ref="C6:C17"/>
    <mergeCell ref="D6:D9"/>
    <mergeCell ref="E6:E9"/>
    <mergeCell ref="F6:H6"/>
    <mergeCell ref="C18:E18"/>
    <mergeCell ref="C19:C28"/>
    <mergeCell ref="D19:D20"/>
    <mergeCell ref="E19:E20"/>
    <mergeCell ref="F19:H19"/>
    <mergeCell ref="C34:E34"/>
    <mergeCell ref="B35:E35"/>
    <mergeCell ref="C36:C43"/>
    <mergeCell ref="D36:D37"/>
    <mergeCell ref="E36:E37"/>
    <mergeCell ref="C44:E44"/>
    <mergeCell ref="C45:C56"/>
    <mergeCell ref="B6:B34"/>
    <mergeCell ref="E55:E56"/>
    <mergeCell ref="B36:B62"/>
    <mergeCell ref="E27:E28"/>
    <mergeCell ref="I6:K6"/>
    <mergeCell ref="E16:E17"/>
    <mergeCell ref="F16:H16"/>
    <mergeCell ref="I16:K16"/>
    <mergeCell ref="D10:D17"/>
    <mergeCell ref="E10:E11"/>
    <mergeCell ref="E12:E13"/>
    <mergeCell ref="F10:H10"/>
    <mergeCell ref="F12:H12"/>
    <mergeCell ref="E14:E15"/>
    <mergeCell ref="F14:H14"/>
    <mergeCell ref="F8:H8"/>
    <mergeCell ref="I8:K8"/>
    <mergeCell ref="I45:K45"/>
    <mergeCell ref="I38:K38"/>
    <mergeCell ref="D60:D61"/>
    <mergeCell ref="E60:E61"/>
    <mergeCell ref="I60:K60"/>
    <mergeCell ref="I19:K19"/>
    <mergeCell ref="L60:L61"/>
    <mergeCell ref="C57:E57"/>
    <mergeCell ref="C58:C61"/>
    <mergeCell ref="D58:D59"/>
    <mergeCell ref="E58:E59"/>
    <mergeCell ref="F58:H58"/>
    <mergeCell ref="I58:K58"/>
    <mergeCell ref="D47:D56"/>
    <mergeCell ref="E47:E48"/>
    <mergeCell ref="E49:E50"/>
    <mergeCell ref="E51:E52"/>
    <mergeCell ref="E53:E54"/>
    <mergeCell ref="F47:H47"/>
    <mergeCell ref="F49:H49"/>
    <mergeCell ref="F51:H51"/>
    <mergeCell ref="F53:H53"/>
    <mergeCell ref="L49:L50"/>
    <mergeCell ref="L51:L52"/>
    <mergeCell ref="L53:L54"/>
    <mergeCell ref="L47:L48"/>
    <mergeCell ref="L66:L67"/>
    <mergeCell ref="C62:E62"/>
    <mergeCell ref="B63:E63"/>
    <mergeCell ref="C64:C67"/>
    <mergeCell ref="D64:D65"/>
    <mergeCell ref="E64:E65"/>
    <mergeCell ref="B64:B92"/>
    <mergeCell ref="C68:E68"/>
    <mergeCell ref="C69:C80"/>
    <mergeCell ref="D69:D70"/>
    <mergeCell ref="E69:E70"/>
    <mergeCell ref="F69:H69"/>
    <mergeCell ref="I69:K69"/>
    <mergeCell ref="L69:L70"/>
    <mergeCell ref="E79:E80"/>
    <mergeCell ref="F79:H79"/>
    <mergeCell ref="I79:K79"/>
    <mergeCell ref="L79:L80"/>
    <mergeCell ref="L82:L83"/>
    <mergeCell ref="E88:E89"/>
    <mergeCell ref="E75:E76"/>
    <mergeCell ref="E77:E78"/>
    <mergeCell ref="F71:H71"/>
    <mergeCell ref="F73:H73"/>
    <mergeCell ref="I107:K107"/>
    <mergeCell ref="L107:L108"/>
    <mergeCell ref="C92:E92"/>
    <mergeCell ref="B93:E93"/>
    <mergeCell ref="C94:C97"/>
    <mergeCell ref="D94:D95"/>
    <mergeCell ref="E94:E95"/>
    <mergeCell ref="C98:E98"/>
    <mergeCell ref="C99:C108"/>
    <mergeCell ref="D99:D100"/>
    <mergeCell ref="E99:E100"/>
    <mergeCell ref="B94:B124"/>
    <mergeCell ref="D116:D123"/>
    <mergeCell ref="E116:E117"/>
    <mergeCell ref="E118:E119"/>
    <mergeCell ref="E120:E121"/>
    <mergeCell ref="F116:H116"/>
    <mergeCell ref="F118:H118"/>
    <mergeCell ref="L101:L102"/>
    <mergeCell ref="I101:K101"/>
    <mergeCell ref="F120:H120"/>
    <mergeCell ref="D110:D115"/>
    <mergeCell ref="E112:E115"/>
    <mergeCell ref="F112:H112"/>
    <mergeCell ref="A64:A125"/>
    <mergeCell ref="L110:L111"/>
    <mergeCell ref="F94:H94"/>
    <mergeCell ref="I94:K94"/>
    <mergeCell ref="L94:L95"/>
    <mergeCell ref="D96:D97"/>
    <mergeCell ref="E96:E97"/>
    <mergeCell ref="F96:H96"/>
    <mergeCell ref="I96:K96"/>
    <mergeCell ref="L96:L97"/>
    <mergeCell ref="I122:K122"/>
    <mergeCell ref="L122:L123"/>
    <mergeCell ref="C109:E109"/>
    <mergeCell ref="C110:C123"/>
    <mergeCell ref="E110:E111"/>
    <mergeCell ref="F110:H110"/>
    <mergeCell ref="I110:K110"/>
    <mergeCell ref="C124:E124"/>
    <mergeCell ref="E122:E123"/>
    <mergeCell ref="F99:H99"/>
    <mergeCell ref="F77:H77"/>
    <mergeCell ref="L99:L100"/>
    <mergeCell ref="E107:E108"/>
    <mergeCell ref="F107:H107"/>
    <mergeCell ref="J132:K132"/>
    <mergeCell ref="H132:I132"/>
    <mergeCell ref="J133:K133"/>
    <mergeCell ref="H133:I133"/>
    <mergeCell ref="F132:G132"/>
    <mergeCell ref="F133:G133"/>
    <mergeCell ref="U1:AA1"/>
    <mergeCell ref="H1:K1"/>
    <mergeCell ref="A130:B131"/>
    <mergeCell ref="C130:G130"/>
    <mergeCell ref="H130:K130"/>
    <mergeCell ref="C131:G131"/>
    <mergeCell ref="H131:K131"/>
    <mergeCell ref="A132:B133"/>
    <mergeCell ref="C132:E132"/>
    <mergeCell ref="C133:E133"/>
    <mergeCell ref="B125:E125"/>
    <mergeCell ref="A126:E126"/>
    <mergeCell ref="A127:L127"/>
    <mergeCell ref="A128:B129"/>
    <mergeCell ref="C128:G128"/>
    <mergeCell ref="H128:K128"/>
    <mergeCell ref="C129:G129"/>
    <mergeCell ref="H129:K129"/>
  </mergeCells>
  <phoneticPr fontId="6"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2019~2020학년도 신구교과목대비표(2년제)</oddHeader>
  </headerFooter>
  <rowBreaks count="1" manualBreakCount="1">
    <brk id="6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view="pageBreakPreview" zoomScale="75" zoomScaleNormal="100" zoomScaleSheetLayoutView="75" workbookViewId="0">
      <selection activeCell="M49" sqref="M49"/>
    </sheetView>
  </sheetViews>
  <sheetFormatPr defaultColWidth="8.88671875" defaultRowHeight="17.100000000000001" customHeight="1" x14ac:dyDescent="0.15"/>
  <cols>
    <col min="1" max="1" width="4.6640625" style="1" bestFit="1" customWidth="1"/>
    <col min="2" max="2" width="7.6640625" style="1" bestFit="1" customWidth="1"/>
    <col min="3" max="3" width="6.21875" style="1" bestFit="1" customWidth="1"/>
    <col min="4" max="4" width="18.33203125" style="1" bestFit="1" customWidth="1"/>
    <col min="5" max="5" width="14.21875" style="216" bestFit="1" customWidth="1"/>
    <col min="6" max="6" width="7.6640625" style="1" bestFit="1" customWidth="1"/>
    <col min="7" max="28" width="4.6640625" style="1" bestFit="1" customWidth="1"/>
    <col min="29" max="16384" width="8.88671875" style="1"/>
  </cols>
  <sheetData>
    <row r="1" spans="1:28" s="2" customFormat="1" ht="16.5" customHeight="1" thickBot="1" x14ac:dyDescent="0.2">
      <c r="A1" s="334" t="s">
        <v>88</v>
      </c>
      <c r="B1" s="334"/>
      <c r="C1" s="334"/>
      <c r="D1" s="334"/>
      <c r="E1" s="334"/>
      <c r="F1" s="334"/>
      <c r="G1" s="334"/>
      <c r="H1" s="426" t="s">
        <v>85</v>
      </c>
      <c r="I1" s="426"/>
      <c r="J1" s="426"/>
      <c r="K1" s="426"/>
      <c r="L1" s="426"/>
      <c r="M1" s="426"/>
      <c r="N1" s="426"/>
      <c r="O1" s="426"/>
      <c r="P1" s="426"/>
      <c r="Q1" s="325" t="s">
        <v>115</v>
      </c>
      <c r="R1" s="325"/>
      <c r="S1" s="325"/>
      <c r="T1" s="325"/>
      <c r="U1" s="325"/>
      <c r="V1" s="325"/>
      <c r="W1" s="325"/>
      <c r="X1" s="325"/>
      <c r="Y1" s="325"/>
      <c r="Z1" s="325"/>
      <c r="AA1" s="325"/>
      <c r="AB1" s="325"/>
    </row>
    <row r="2" spans="1:28" ht="16.5" customHeight="1" x14ac:dyDescent="0.15">
      <c r="A2" s="312" t="s">
        <v>0</v>
      </c>
      <c r="B2" s="307"/>
      <c r="C2" s="307" t="s">
        <v>12</v>
      </c>
      <c r="D2" s="307" t="s">
        <v>58</v>
      </c>
      <c r="E2" s="427" t="s">
        <v>63</v>
      </c>
      <c r="F2" s="307" t="s">
        <v>61</v>
      </c>
      <c r="G2" s="307" t="s">
        <v>62</v>
      </c>
      <c r="H2" s="312" t="s">
        <v>1</v>
      </c>
      <c r="I2" s="307"/>
      <c r="J2" s="307"/>
      <c r="K2" s="307"/>
      <c r="L2" s="307"/>
      <c r="M2" s="326"/>
      <c r="N2" s="312" t="s">
        <v>2</v>
      </c>
      <c r="O2" s="328"/>
      <c r="P2" s="307"/>
      <c r="Q2" s="307"/>
      <c r="R2" s="307"/>
      <c r="S2" s="326"/>
      <c r="T2" s="327" t="s">
        <v>69</v>
      </c>
      <c r="U2" s="328"/>
      <c r="V2" s="307"/>
      <c r="W2" s="307"/>
      <c r="X2" s="307"/>
      <c r="Y2" s="329"/>
      <c r="Z2" s="312" t="s">
        <v>3</v>
      </c>
      <c r="AA2" s="307"/>
      <c r="AB2" s="326"/>
    </row>
    <row r="3" spans="1:28" ht="16.5" customHeight="1" x14ac:dyDescent="0.15">
      <c r="A3" s="313"/>
      <c r="B3" s="308"/>
      <c r="C3" s="308"/>
      <c r="D3" s="308"/>
      <c r="E3" s="428"/>
      <c r="F3" s="308"/>
      <c r="G3" s="308"/>
      <c r="H3" s="313" t="s">
        <v>4</v>
      </c>
      <c r="I3" s="308"/>
      <c r="J3" s="308"/>
      <c r="K3" s="308" t="s">
        <v>5</v>
      </c>
      <c r="L3" s="308"/>
      <c r="M3" s="330"/>
      <c r="N3" s="313" t="s">
        <v>4</v>
      </c>
      <c r="O3" s="332"/>
      <c r="P3" s="308"/>
      <c r="Q3" s="308" t="s">
        <v>5</v>
      </c>
      <c r="R3" s="308"/>
      <c r="S3" s="330"/>
      <c r="T3" s="331" t="s">
        <v>4</v>
      </c>
      <c r="U3" s="332"/>
      <c r="V3" s="308"/>
      <c r="W3" s="308" t="s">
        <v>5</v>
      </c>
      <c r="X3" s="308"/>
      <c r="Y3" s="333"/>
      <c r="Z3" s="313"/>
      <c r="AA3" s="308"/>
      <c r="AB3" s="330"/>
    </row>
    <row r="4" spans="1:28" ht="16.5" customHeight="1" x14ac:dyDescent="0.15">
      <c r="A4" s="313"/>
      <c r="B4" s="308"/>
      <c r="C4" s="308"/>
      <c r="D4" s="308"/>
      <c r="E4" s="429"/>
      <c r="F4" s="308"/>
      <c r="G4" s="308"/>
      <c r="H4" s="73" t="s">
        <v>6</v>
      </c>
      <c r="I4" s="69" t="s">
        <v>7</v>
      </c>
      <c r="J4" s="69" t="s">
        <v>8</v>
      </c>
      <c r="K4" s="69" t="s">
        <v>6</v>
      </c>
      <c r="L4" s="69" t="s">
        <v>7</v>
      </c>
      <c r="M4" s="72" t="s">
        <v>8</v>
      </c>
      <c r="N4" s="84" t="s">
        <v>6</v>
      </c>
      <c r="O4" s="82" t="s">
        <v>7</v>
      </c>
      <c r="P4" s="82" t="s">
        <v>8</v>
      </c>
      <c r="Q4" s="82" t="s">
        <v>6</v>
      </c>
      <c r="R4" s="82" t="s">
        <v>7</v>
      </c>
      <c r="S4" s="92" t="s">
        <v>8</v>
      </c>
      <c r="T4" s="71" t="s">
        <v>6</v>
      </c>
      <c r="U4" s="69" t="s">
        <v>7</v>
      </c>
      <c r="V4" s="69" t="s">
        <v>8</v>
      </c>
      <c r="W4" s="69" t="s">
        <v>6</v>
      </c>
      <c r="X4" s="69" t="s">
        <v>7</v>
      </c>
      <c r="Y4" s="98" t="s">
        <v>8</v>
      </c>
      <c r="Z4" s="73" t="s">
        <v>6</v>
      </c>
      <c r="AA4" s="69" t="s">
        <v>7</v>
      </c>
      <c r="AB4" s="72" t="s">
        <v>8</v>
      </c>
    </row>
    <row r="5" spans="1:28" ht="16.5" customHeight="1" x14ac:dyDescent="0.15">
      <c r="A5" s="309" t="s">
        <v>44</v>
      </c>
      <c r="B5" s="434" t="s">
        <v>10</v>
      </c>
      <c r="C5" s="70"/>
      <c r="D5" s="155" t="s">
        <v>109</v>
      </c>
      <c r="E5" s="202" t="s">
        <v>93</v>
      </c>
      <c r="F5" s="15" t="s">
        <v>72</v>
      </c>
      <c r="G5" s="16" t="s">
        <v>72</v>
      </c>
      <c r="H5" s="159">
        <v>2</v>
      </c>
      <c r="I5" s="158">
        <v>2</v>
      </c>
      <c r="J5" s="158">
        <v>0</v>
      </c>
      <c r="K5" s="158"/>
      <c r="L5" s="158"/>
      <c r="M5" s="160"/>
      <c r="N5" s="163"/>
      <c r="O5" s="158"/>
      <c r="P5" s="158"/>
      <c r="Q5" s="221"/>
      <c r="R5" s="222"/>
      <c r="S5" s="225"/>
      <c r="T5" s="163"/>
      <c r="U5" s="158"/>
      <c r="V5" s="158"/>
      <c r="W5" s="221"/>
      <c r="X5" s="222"/>
      <c r="Y5" s="223"/>
      <c r="Z5" s="74">
        <f>SUM(H5,K5,N5,Q5,T5,W5)</f>
        <v>2</v>
      </c>
      <c r="AA5" s="75">
        <f>SUM(I5,L5,O5,R5,U5,X5)</f>
        <v>2</v>
      </c>
      <c r="AB5" s="20">
        <f>SUM(J5,M5,P5,S5,V5,Y5)</f>
        <v>0</v>
      </c>
    </row>
    <row r="6" spans="1:28" ht="16.5" customHeight="1" x14ac:dyDescent="0.15">
      <c r="A6" s="309"/>
      <c r="B6" s="435"/>
      <c r="C6" s="96"/>
      <c r="D6" s="198" t="s">
        <v>109</v>
      </c>
      <c r="E6" s="203" t="s">
        <v>110</v>
      </c>
      <c r="F6" s="15" t="s">
        <v>72</v>
      </c>
      <c r="G6" s="16" t="s">
        <v>72</v>
      </c>
      <c r="H6" s="159"/>
      <c r="I6" s="158"/>
      <c r="J6" s="158"/>
      <c r="K6" s="158">
        <v>2</v>
      </c>
      <c r="L6" s="158">
        <v>2</v>
      </c>
      <c r="M6" s="160">
        <v>0</v>
      </c>
      <c r="N6" s="163"/>
      <c r="O6" s="158"/>
      <c r="P6" s="158"/>
      <c r="Q6" s="158"/>
      <c r="R6" s="158"/>
      <c r="S6" s="226"/>
      <c r="T6" s="163"/>
      <c r="U6" s="158"/>
      <c r="V6" s="158"/>
      <c r="W6" s="158"/>
      <c r="X6" s="158"/>
      <c r="Y6" s="224"/>
      <c r="Z6" s="192">
        <f t="shared" ref="Z6:Z13" si="0">SUM(H6,K6,N6,Q6,T6,W6)</f>
        <v>2</v>
      </c>
      <c r="AA6" s="191">
        <f t="shared" ref="AA6:AA13" si="1">SUM(I6,L6,O6,R6,U6,X6)</f>
        <v>2</v>
      </c>
      <c r="AB6" s="193">
        <f t="shared" ref="AB6:AB13" si="2">SUM(J6,M6,P6,S6,V6,Y6)</f>
        <v>0</v>
      </c>
    </row>
    <row r="7" spans="1:28" ht="16.5" customHeight="1" thickBot="1" x14ac:dyDescent="0.2">
      <c r="A7" s="309"/>
      <c r="B7" s="435"/>
      <c r="C7" s="219"/>
      <c r="D7" s="218" t="s">
        <v>113</v>
      </c>
      <c r="E7" s="220" t="s">
        <v>114</v>
      </c>
      <c r="F7" s="194"/>
      <c r="G7" s="217"/>
      <c r="H7" s="159">
        <v>1</v>
      </c>
      <c r="I7" s="158">
        <v>1</v>
      </c>
      <c r="J7" s="158">
        <v>0</v>
      </c>
      <c r="K7" s="158"/>
      <c r="L7" s="158"/>
      <c r="M7" s="160"/>
      <c r="N7" s="163"/>
      <c r="O7" s="158"/>
      <c r="P7" s="158"/>
      <c r="Q7" s="158"/>
      <c r="R7" s="158"/>
      <c r="S7" s="226"/>
      <c r="T7" s="163"/>
      <c r="U7" s="158"/>
      <c r="V7" s="158"/>
      <c r="W7" s="158"/>
      <c r="X7" s="158"/>
      <c r="Y7" s="224"/>
      <c r="Z7" s="192">
        <f t="shared" si="0"/>
        <v>1</v>
      </c>
      <c r="AA7" s="201">
        <f t="shared" si="1"/>
        <v>1</v>
      </c>
      <c r="AB7" s="193">
        <f t="shared" si="2"/>
        <v>0</v>
      </c>
    </row>
    <row r="8" spans="1:28" ht="16.5" customHeight="1" x14ac:dyDescent="0.15">
      <c r="A8" s="309"/>
      <c r="B8" s="435"/>
      <c r="C8" s="187"/>
      <c r="D8" s="170" t="s">
        <v>112</v>
      </c>
      <c r="E8" s="211" t="s">
        <v>135</v>
      </c>
      <c r="F8" s="180"/>
      <c r="G8" s="180"/>
      <c r="H8" s="175">
        <v>2</v>
      </c>
      <c r="I8" s="174">
        <v>2</v>
      </c>
      <c r="J8" s="174">
        <v>0</v>
      </c>
      <c r="K8" s="174"/>
      <c r="L8" s="174"/>
      <c r="M8" s="176"/>
      <c r="N8" s="177"/>
      <c r="O8" s="174"/>
      <c r="P8" s="174"/>
      <c r="Q8" s="16"/>
      <c r="R8" s="16"/>
      <c r="S8" s="21"/>
      <c r="T8" s="19"/>
      <c r="U8" s="16"/>
      <c r="V8" s="16"/>
      <c r="W8" s="16"/>
      <c r="X8" s="16"/>
      <c r="Y8" s="99"/>
      <c r="Z8" s="192">
        <f t="shared" si="0"/>
        <v>2</v>
      </c>
      <c r="AA8" s="191">
        <f t="shared" si="1"/>
        <v>2</v>
      </c>
      <c r="AB8" s="193">
        <f t="shared" si="2"/>
        <v>0</v>
      </c>
    </row>
    <row r="9" spans="1:28" ht="16.5" customHeight="1" x14ac:dyDescent="0.15">
      <c r="A9" s="309"/>
      <c r="B9" s="435"/>
      <c r="C9" s="188"/>
      <c r="D9" s="171" t="s">
        <v>112</v>
      </c>
      <c r="E9" s="212" t="s">
        <v>108</v>
      </c>
      <c r="F9" s="173"/>
      <c r="G9" s="174"/>
      <c r="H9" s="175">
        <v>2</v>
      </c>
      <c r="I9" s="174">
        <v>2</v>
      </c>
      <c r="J9" s="174">
        <v>0</v>
      </c>
      <c r="K9" s="174"/>
      <c r="L9" s="174"/>
      <c r="M9" s="176"/>
      <c r="N9" s="177"/>
      <c r="O9" s="174"/>
      <c r="P9" s="174"/>
      <c r="Q9" s="16"/>
      <c r="R9" s="16"/>
      <c r="S9" s="22"/>
      <c r="T9" s="19"/>
      <c r="U9" s="16"/>
      <c r="V9" s="16"/>
      <c r="W9" s="16"/>
      <c r="X9" s="16"/>
      <c r="Y9" s="100"/>
      <c r="Z9" s="192">
        <f t="shared" si="0"/>
        <v>2</v>
      </c>
      <c r="AA9" s="191">
        <f t="shared" si="1"/>
        <v>2</v>
      </c>
      <c r="AB9" s="193">
        <f t="shared" si="2"/>
        <v>0</v>
      </c>
    </row>
    <row r="10" spans="1:28" ht="16.5" customHeight="1" x14ac:dyDescent="0.15">
      <c r="A10" s="309"/>
      <c r="B10" s="435"/>
      <c r="C10" s="188"/>
      <c r="D10" s="171" t="s">
        <v>112</v>
      </c>
      <c r="E10" s="212" t="s">
        <v>136</v>
      </c>
      <c r="F10" s="173"/>
      <c r="G10" s="174"/>
      <c r="H10" s="175"/>
      <c r="I10" s="174"/>
      <c r="J10" s="174"/>
      <c r="K10" s="174">
        <v>2</v>
      </c>
      <c r="L10" s="174">
        <v>2</v>
      </c>
      <c r="M10" s="176">
        <v>0</v>
      </c>
      <c r="N10" s="177"/>
      <c r="O10" s="174"/>
      <c r="P10" s="174"/>
      <c r="Q10" s="16"/>
      <c r="R10" s="16"/>
      <c r="S10" s="22"/>
      <c r="T10" s="19"/>
      <c r="U10" s="16"/>
      <c r="V10" s="16"/>
      <c r="W10" s="16"/>
      <c r="X10" s="16"/>
      <c r="Y10" s="100"/>
      <c r="Z10" s="192">
        <f t="shared" si="0"/>
        <v>2</v>
      </c>
      <c r="AA10" s="191">
        <f t="shared" si="1"/>
        <v>2</v>
      </c>
      <c r="AB10" s="193">
        <f t="shared" si="2"/>
        <v>0</v>
      </c>
    </row>
    <row r="11" spans="1:28" ht="16.5" customHeight="1" x14ac:dyDescent="0.15">
      <c r="A11" s="309"/>
      <c r="B11" s="435"/>
      <c r="C11" s="188"/>
      <c r="D11" s="171" t="s">
        <v>112</v>
      </c>
      <c r="E11" s="212" t="s">
        <v>111</v>
      </c>
      <c r="F11" s="173"/>
      <c r="G11" s="174"/>
      <c r="H11" s="175"/>
      <c r="I11" s="174"/>
      <c r="J11" s="174"/>
      <c r="K11" s="174">
        <v>2</v>
      </c>
      <c r="L11" s="174">
        <v>2</v>
      </c>
      <c r="M11" s="176">
        <v>0</v>
      </c>
      <c r="N11" s="177"/>
      <c r="O11" s="174"/>
      <c r="P11" s="174"/>
      <c r="Q11" s="16"/>
      <c r="R11" s="16"/>
      <c r="S11" s="22"/>
      <c r="T11" s="19"/>
      <c r="U11" s="16"/>
      <c r="V11" s="16"/>
      <c r="W11" s="16"/>
      <c r="X11" s="16"/>
      <c r="Y11" s="100"/>
      <c r="Z11" s="192">
        <f t="shared" si="0"/>
        <v>2</v>
      </c>
      <c r="AA11" s="191">
        <f t="shared" si="1"/>
        <v>2</v>
      </c>
      <c r="AB11" s="193">
        <f t="shared" si="2"/>
        <v>0</v>
      </c>
    </row>
    <row r="12" spans="1:28" ht="16.5" customHeight="1" x14ac:dyDescent="0.15">
      <c r="A12" s="309"/>
      <c r="B12" s="435"/>
      <c r="C12" s="213"/>
      <c r="D12" s="186" t="s">
        <v>112</v>
      </c>
      <c r="E12" s="214" t="s">
        <v>111</v>
      </c>
      <c r="F12" s="173"/>
      <c r="G12" s="174"/>
      <c r="H12" s="175"/>
      <c r="I12" s="174"/>
      <c r="J12" s="174"/>
      <c r="K12" s="174"/>
      <c r="L12" s="174"/>
      <c r="M12" s="176"/>
      <c r="N12" s="177">
        <v>2</v>
      </c>
      <c r="O12" s="174">
        <v>2</v>
      </c>
      <c r="P12" s="174">
        <v>0</v>
      </c>
      <c r="Q12" s="174"/>
      <c r="R12" s="174"/>
      <c r="S12" s="176"/>
      <c r="T12" s="19"/>
      <c r="U12" s="16"/>
      <c r="V12" s="16"/>
      <c r="W12" s="16"/>
      <c r="X12" s="16"/>
      <c r="Y12" s="100"/>
      <c r="Z12" s="192">
        <f t="shared" si="0"/>
        <v>2</v>
      </c>
      <c r="AA12" s="201">
        <f t="shared" si="1"/>
        <v>2</v>
      </c>
      <c r="AB12" s="193">
        <f t="shared" si="2"/>
        <v>0</v>
      </c>
    </row>
    <row r="13" spans="1:28" ht="16.5" customHeight="1" thickBot="1" x14ac:dyDescent="0.2">
      <c r="A13" s="309"/>
      <c r="B13" s="436"/>
      <c r="C13" s="189"/>
      <c r="D13" s="172" t="s">
        <v>112</v>
      </c>
      <c r="E13" s="204" t="s">
        <v>111</v>
      </c>
      <c r="F13" s="173"/>
      <c r="G13" s="174"/>
      <c r="H13" s="175"/>
      <c r="I13" s="174"/>
      <c r="J13" s="174"/>
      <c r="K13" s="174"/>
      <c r="L13" s="174"/>
      <c r="M13" s="176"/>
      <c r="N13" s="177"/>
      <c r="O13" s="174"/>
      <c r="P13" s="174"/>
      <c r="Q13" s="174">
        <v>2</v>
      </c>
      <c r="R13" s="174">
        <v>2</v>
      </c>
      <c r="S13" s="176">
        <v>0</v>
      </c>
      <c r="T13" s="19"/>
      <c r="U13" s="16"/>
      <c r="V13" s="16"/>
      <c r="W13" s="16"/>
      <c r="X13" s="16"/>
      <c r="Y13" s="100"/>
      <c r="Z13" s="192">
        <f t="shared" si="0"/>
        <v>2</v>
      </c>
      <c r="AA13" s="191">
        <f t="shared" si="1"/>
        <v>2</v>
      </c>
      <c r="AB13" s="193">
        <f t="shared" si="2"/>
        <v>0</v>
      </c>
    </row>
    <row r="14" spans="1:28" ht="16.5" customHeight="1" thickBot="1" x14ac:dyDescent="0.2">
      <c r="A14" s="311"/>
      <c r="B14" s="77" t="s">
        <v>45</v>
      </c>
      <c r="C14" s="24"/>
      <c r="D14" s="24"/>
      <c r="E14" s="200"/>
      <c r="F14" s="77"/>
      <c r="G14" s="77"/>
      <c r="H14" s="76">
        <f t="shared" ref="H14:AB14" si="3">SUM(H5:H13)</f>
        <v>7</v>
      </c>
      <c r="I14" s="77">
        <f t="shared" si="3"/>
        <v>7</v>
      </c>
      <c r="J14" s="77">
        <f t="shared" si="3"/>
        <v>0</v>
      </c>
      <c r="K14" s="77">
        <f t="shared" si="3"/>
        <v>6</v>
      </c>
      <c r="L14" s="77">
        <f t="shared" si="3"/>
        <v>6</v>
      </c>
      <c r="M14" s="26">
        <f t="shared" si="3"/>
        <v>0</v>
      </c>
      <c r="N14" s="86">
        <f t="shared" si="3"/>
        <v>2</v>
      </c>
      <c r="O14" s="87">
        <f t="shared" si="3"/>
        <v>2</v>
      </c>
      <c r="P14" s="87">
        <f t="shared" si="3"/>
        <v>0</v>
      </c>
      <c r="Q14" s="87">
        <f t="shared" si="3"/>
        <v>2</v>
      </c>
      <c r="R14" s="87">
        <f t="shared" si="3"/>
        <v>2</v>
      </c>
      <c r="S14" s="26">
        <f t="shared" si="3"/>
        <v>0</v>
      </c>
      <c r="T14" s="25">
        <f t="shared" si="3"/>
        <v>0</v>
      </c>
      <c r="U14" s="77">
        <f t="shared" si="3"/>
        <v>0</v>
      </c>
      <c r="V14" s="77">
        <f t="shared" si="3"/>
        <v>0</v>
      </c>
      <c r="W14" s="77">
        <f t="shared" si="3"/>
        <v>0</v>
      </c>
      <c r="X14" s="77">
        <f t="shared" si="3"/>
        <v>0</v>
      </c>
      <c r="Y14" s="101">
        <f t="shared" si="3"/>
        <v>0</v>
      </c>
      <c r="Z14" s="111">
        <f t="shared" si="3"/>
        <v>17</v>
      </c>
      <c r="AA14" s="101">
        <f t="shared" si="3"/>
        <v>17</v>
      </c>
      <c r="AB14" s="26">
        <f t="shared" si="3"/>
        <v>0</v>
      </c>
    </row>
    <row r="15" spans="1:28" ht="16.5" customHeight="1" x14ac:dyDescent="0.15">
      <c r="A15" s="317" t="s">
        <v>46</v>
      </c>
      <c r="B15" s="319" t="s">
        <v>9</v>
      </c>
      <c r="C15" s="79"/>
      <c r="D15" s="28"/>
      <c r="E15" s="29"/>
      <c r="F15" s="29"/>
      <c r="G15" s="79"/>
      <c r="H15" s="30"/>
      <c r="I15" s="31"/>
      <c r="J15" s="31"/>
      <c r="K15" s="31"/>
      <c r="L15" s="31"/>
      <c r="M15" s="33"/>
      <c r="N15" s="30"/>
      <c r="O15" s="31"/>
      <c r="P15" s="31"/>
      <c r="Q15" s="31"/>
      <c r="R15" s="31"/>
      <c r="S15" s="33"/>
      <c r="T15" s="32"/>
      <c r="U15" s="31"/>
      <c r="V15" s="31"/>
      <c r="W15" s="31"/>
      <c r="X15" s="31"/>
      <c r="Y15" s="102"/>
      <c r="Z15" s="74">
        <f t="shared" ref="Z15:Z43" si="4">SUM(H15,K15,N15,Q15,T15,W15)</f>
        <v>0</v>
      </c>
      <c r="AA15" s="75">
        <f t="shared" ref="AA15:AA43" si="5">SUM(I15,L15,O15,R15,U15,X15)</f>
        <v>0</v>
      </c>
      <c r="AB15" s="20">
        <f t="shared" ref="AB15:AB43" si="6">SUM(J15,M15,P15,S15,V15,Y15)</f>
        <v>0</v>
      </c>
    </row>
    <row r="16" spans="1:28" ht="16.5" customHeight="1" x14ac:dyDescent="0.15">
      <c r="A16" s="309"/>
      <c r="B16" s="320"/>
      <c r="C16" s="70"/>
      <c r="D16" s="36"/>
      <c r="E16" s="37"/>
      <c r="F16" s="37"/>
      <c r="G16" s="70"/>
      <c r="H16" s="17"/>
      <c r="I16" s="16"/>
      <c r="J16" s="16"/>
      <c r="K16" s="16"/>
      <c r="L16" s="16"/>
      <c r="M16" s="22"/>
      <c r="N16" s="17"/>
      <c r="O16" s="16"/>
      <c r="P16" s="16"/>
      <c r="Q16" s="16"/>
      <c r="R16" s="16"/>
      <c r="S16" s="22"/>
      <c r="T16" s="19"/>
      <c r="U16" s="16"/>
      <c r="V16" s="16"/>
      <c r="W16" s="16"/>
      <c r="X16" s="16"/>
      <c r="Y16" s="100"/>
      <c r="Z16" s="74">
        <f t="shared" si="4"/>
        <v>0</v>
      </c>
      <c r="AA16" s="75">
        <f t="shared" si="5"/>
        <v>0</v>
      </c>
      <c r="AB16" s="20">
        <f t="shared" si="6"/>
        <v>0</v>
      </c>
    </row>
    <row r="17" spans="1:28" ht="16.5" customHeight="1" x14ac:dyDescent="0.15">
      <c r="A17" s="309"/>
      <c r="B17" s="320"/>
      <c r="C17" s="70"/>
      <c r="D17" s="36"/>
      <c r="E17" s="37"/>
      <c r="F17" s="37"/>
      <c r="G17" s="70"/>
      <c r="H17" s="17"/>
      <c r="I17" s="16"/>
      <c r="J17" s="16"/>
      <c r="K17" s="16"/>
      <c r="L17" s="16"/>
      <c r="M17" s="22"/>
      <c r="N17" s="17"/>
      <c r="O17" s="16"/>
      <c r="P17" s="16"/>
      <c r="Q17" s="16"/>
      <c r="R17" s="16"/>
      <c r="S17" s="22"/>
      <c r="T17" s="19"/>
      <c r="U17" s="16"/>
      <c r="V17" s="16"/>
      <c r="W17" s="16"/>
      <c r="X17" s="16"/>
      <c r="Y17" s="100"/>
      <c r="Z17" s="74">
        <f t="shared" si="4"/>
        <v>0</v>
      </c>
      <c r="AA17" s="75">
        <f t="shared" si="5"/>
        <v>0</v>
      </c>
      <c r="AB17" s="20">
        <f t="shared" si="6"/>
        <v>0</v>
      </c>
    </row>
    <row r="18" spans="1:28" ht="16.5" customHeight="1" x14ac:dyDescent="0.15">
      <c r="A18" s="309"/>
      <c r="B18" s="38" t="s">
        <v>45</v>
      </c>
      <c r="C18" s="38"/>
      <c r="D18" s="38"/>
      <c r="E18" s="199"/>
      <c r="F18" s="69"/>
      <c r="G18" s="69"/>
      <c r="H18" s="73">
        <f>SUM(H15:H17)</f>
        <v>0</v>
      </c>
      <c r="I18" s="69">
        <f t="shared" ref="I18:S18" si="7">SUM(I15:I17)</f>
        <v>0</v>
      </c>
      <c r="J18" s="69">
        <f t="shared" si="7"/>
        <v>0</v>
      </c>
      <c r="K18" s="69">
        <f t="shared" si="7"/>
        <v>0</v>
      </c>
      <c r="L18" s="69">
        <f t="shared" si="7"/>
        <v>0</v>
      </c>
      <c r="M18" s="72">
        <f t="shared" si="7"/>
        <v>0</v>
      </c>
      <c r="N18" s="84">
        <f t="shared" si="7"/>
        <v>0</v>
      </c>
      <c r="O18" s="82">
        <f t="shared" si="7"/>
        <v>0</v>
      </c>
      <c r="P18" s="82">
        <f t="shared" si="7"/>
        <v>0</v>
      </c>
      <c r="Q18" s="82">
        <f t="shared" si="7"/>
        <v>0</v>
      </c>
      <c r="R18" s="82">
        <f t="shared" si="7"/>
        <v>0</v>
      </c>
      <c r="S18" s="92">
        <f t="shared" si="7"/>
        <v>0</v>
      </c>
      <c r="T18" s="71">
        <f t="shared" ref="T18:AB18" si="8">SUM(T15:T17)</f>
        <v>0</v>
      </c>
      <c r="U18" s="69">
        <f t="shared" si="8"/>
        <v>0</v>
      </c>
      <c r="V18" s="69">
        <f t="shared" si="8"/>
        <v>0</v>
      </c>
      <c r="W18" s="69">
        <f t="shared" si="8"/>
        <v>0</v>
      </c>
      <c r="X18" s="69">
        <f t="shared" si="8"/>
        <v>0</v>
      </c>
      <c r="Y18" s="98">
        <f t="shared" si="8"/>
        <v>0</v>
      </c>
      <c r="Z18" s="112">
        <f t="shared" si="8"/>
        <v>0</v>
      </c>
      <c r="AA18" s="98">
        <f t="shared" si="8"/>
        <v>0</v>
      </c>
      <c r="AB18" s="72">
        <f t="shared" si="8"/>
        <v>0</v>
      </c>
    </row>
    <row r="19" spans="1:28" ht="16.5" customHeight="1" x14ac:dyDescent="0.15">
      <c r="A19" s="309"/>
      <c r="B19" s="314" t="s">
        <v>145</v>
      </c>
      <c r="C19" s="14"/>
      <c r="D19" s="39" t="s">
        <v>49</v>
      </c>
      <c r="E19" s="40"/>
      <c r="F19" s="40"/>
      <c r="G19" s="16"/>
      <c r="H19" s="41">
        <v>2</v>
      </c>
      <c r="I19" s="40">
        <v>2</v>
      </c>
      <c r="J19" s="40">
        <v>0</v>
      </c>
      <c r="K19" s="40"/>
      <c r="L19" s="40"/>
      <c r="M19" s="43"/>
      <c r="N19" s="41"/>
      <c r="O19" s="40"/>
      <c r="P19" s="40"/>
      <c r="Q19" s="40"/>
      <c r="R19" s="40"/>
      <c r="S19" s="43"/>
      <c r="T19" s="42"/>
      <c r="U19" s="40"/>
      <c r="V19" s="40"/>
      <c r="W19" s="40"/>
      <c r="X19" s="40"/>
      <c r="Y19" s="103"/>
      <c r="Z19" s="74">
        <f t="shared" si="4"/>
        <v>2</v>
      </c>
      <c r="AA19" s="75">
        <f t="shared" si="5"/>
        <v>2</v>
      </c>
      <c r="AB19" s="20">
        <f t="shared" si="6"/>
        <v>0</v>
      </c>
    </row>
    <row r="20" spans="1:28" ht="16.5" customHeight="1" x14ac:dyDescent="0.15">
      <c r="A20" s="309"/>
      <c r="B20" s="314"/>
      <c r="C20" s="14"/>
      <c r="D20" s="39" t="s">
        <v>49</v>
      </c>
      <c r="E20" s="40"/>
      <c r="F20" s="40"/>
      <c r="G20" s="16"/>
      <c r="H20" s="41">
        <v>3</v>
      </c>
      <c r="I20" s="40">
        <v>3</v>
      </c>
      <c r="J20" s="40">
        <v>0</v>
      </c>
      <c r="K20" s="40"/>
      <c r="L20" s="40"/>
      <c r="M20" s="43"/>
      <c r="N20" s="46"/>
      <c r="O20" s="44"/>
      <c r="P20" s="44"/>
      <c r="Q20" s="44"/>
      <c r="R20" s="44"/>
      <c r="S20" s="43"/>
      <c r="T20" s="45"/>
      <c r="U20" s="44"/>
      <c r="V20" s="44"/>
      <c r="W20" s="44"/>
      <c r="X20" s="44"/>
      <c r="Y20" s="103"/>
      <c r="Z20" s="74">
        <f t="shared" si="4"/>
        <v>3</v>
      </c>
      <c r="AA20" s="75">
        <f t="shared" si="5"/>
        <v>3</v>
      </c>
      <c r="AB20" s="20">
        <f t="shared" si="6"/>
        <v>0</v>
      </c>
    </row>
    <row r="21" spans="1:28" ht="16.5" customHeight="1" x14ac:dyDescent="0.15">
      <c r="A21" s="309"/>
      <c r="B21" s="314"/>
      <c r="C21" s="14"/>
      <c r="D21" s="39" t="s">
        <v>49</v>
      </c>
      <c r="E21" s="40"/>
      <c r="F21" s="40"/>
      <c r="G21" s="16"/>
      <c r="H21" s="41">
        <v>3</v>
      </c>
      <c r="I21" s="40">
        <v>0</v>
      </c>
      <c r="J21" s="40">
        <v>3</v>
      </c>
      <c r="K21" s="40"/>
      <c r="L21" s="40"/>
      <c r="M21" s="43"/>
      <c r="N21" s="46"/>
      <c r="O21" s="44"/>
      <c r="P21" s="44"/>
      <c r="Q21" s="44"/>
      <c r="R21" s="44"/>
      <c r="S21" s="43"/>
      <c r="T21" s="45"/>
      <c r="U21" s="44"/>
      <c r="V21" s="44"/>
      <c r="W21" s="44"/>
      <c r="X21" s="44"/>
      <c r="Y21" s="103"/>
      <c r="Z21" s="74">
        <f t="shared" si="4"/>
        <v>3</v>
      </c>
      <c r="AA21" s="75">
        <f t="shared" si="5"/>
        <v>0</v>
      </c>
      <c r="AB21" s="20">
        <f t="shared" si="6"/>
        <v>3</v>
      </c>
    </row>
    <row r="22" spans="1:28" ht="16.5" customHeight="1" x14ac:dyDescent="0.15">
      <c r="A22" s="309"/>
      <c r="B22" s="314"/>
      <c r="C22" s="14"/>
      <c r="D22" s="39" t="s">
        <v>49</v>
      </c>
      <c r="E22" s="40"/>
      <c r="F22" s="40"/>
      <c r="G22" s="16"/>
      <c r="H22" s="41">
        <v>3</v>
      </c>
      <c r="I22" s="40">
        <v>1</v>
      </c>
      <c r="J22" s="40">
        <v>2</v>
      </c>
      <c r="K22" s="40"/>
      <c r="L22" s="40"/>
      <c r="M22" s="43"/>
      <c r="N22" s="41"/>
      <c r="O22" s="40"/>
      <c r="P22" s="40"/>
      <c r="Q22" s="40"/>
      <c r="R22" s="40"/>
      <c r="S22" s="43"/>
      <c r="T22" s="42"/>
      <c r="U22" s="40"/>
      <c r="V22" s="40"/>
      <c r="W22" s="40"/>
      <c r="X22" s="40"/>
      <c r="Y22" s="103"/>
      <c r="Z22" s="74">
        <f t="shared" si="4"/>
        <v>3</v>
      </c>
      <c r="AA22" s="75">
        <f t="shared" si="5"/>
        <v>1</v>
      </c>
      <c r="AB22" s="20">
        <f t="shared" si="6"/>
        <v>2</v>
      </c>
    </row>
    <row r="23" spans="1:28" ht="16.5" customHeight="1" x14ac:dyDescent="0.15">
      <c r="A23" s="309"/>
      <c r="B23" s="314"/>
      <c r="C23" s="14"/>
      <c r="D23" s="39" t="s">
        <v>140</v>
      </c>
      <c r="E23" s="215"/>
      <c r="F23" s="40"/>
      <c r="G23" s="16"/>
      <c r="H23" s="41">
        <v>3</v>
      </c>
      <c r="I23" s="40">
        <v>1</v>
      </c>
      <c r="J23" s="40">
        <v>2</v>
      </c>
      <c r="K23" s="40"/>
      <c r="L23" s="44"/>
      <c r="M23" s="55"/>
      <c r="N23" s="41"/>
      <c r="O23" s="40"/>
      <c r="P23" s="40"/>
      <c r="Q23" s="44"/>
      <c r="R23" s="44"/>
      <c r="S23" s="43"/>
      <c r="T23" s="42"/>
      <c r="U23" s="40"/>
      <c r="V23" s="40"/>
      <c r="W23" s="44"/>
      <c r="X23" s="44"/>
      <c r="Y23" s="103"/>
      <c r="Z23" s="74">
        <f t="shared" si="4"/>
        <v>3</v>
      </c>
      <c r="AA23" s="75">
        <f t="shared" si="5"/>
        <v>1</v>
      </c>
      <c r="AB23" s="20">
        <f t="shared" si="6"/>
        <v>2</v>
      </c>
    </row>
    <row r="24" spans="1:28" ht="16.5" customHeight="1" x14ac:dyDescent="0.15">
      <c r="A24" s="309"/>
      <c r="B24" s="314"/>
      <c r="C24" s="14"/>
      <c r="D24" s="39" t="s">
        <v>139</v>
      </c>
      <c r="E24" s="40"/>
      <c r="F24" s="40"/>
      <c r="G24" s="16"/>
      <c r="H24" s="41"/>
      <c r="I24" s="40"/>
      <c r="J24" s="40"/>
      <c r="K24" s="40">
        <v>2</v>
      </c>
      <c r="L24" s="40">
        <v>2</v>
      </c>
      <c r="M24" s="43">
        <v>0</v>
      </c>
      <c r="N24" s="41"/>
      <c r="O24" s="40"/>
      <c r="P24" s="40"/>
      <c r="Q24" s="44"/>
      <c r="R24" s="44"/>
      <c r="S24" s="43"/>
      <c r="T24" s="42"/>
      <c r="U24" s="40"/>
      <c r="V24" s="40"/>
      <c r="W24" s="44"/>
      <c r="X24" s="44"/>
      <c r="Y24" s="103"/>
      <c r="Z24" s="232">
        <f t="shared" ref="Z24:Z37" si="9">SUM(H24,K24,N24,Q24,T24,W24)</f>
        <v>2</v>
      </c>
      <c r="AA24" s="233">
        <f t="shared" ref="AA24:AA37" si="10">SUM(I24,L24,O24,R24,U24,X24)</f>
        <v>2</v>
      </c>
      <c r="AB24" s="20">
        <f t="shared" ref="AB24:AB37" si="11">SUM(J24,M24,P24,S24,V24,Y24)</f>
        <v>0</v>
      </c>
    </row>
    <row r="25" spans="1:28" ht="16.5" customHeight="1" x14ac:dyDescent="0.15">
      <c r="A25" s="309"/>
      <c r="B25" s="314"/>
      <c r="C25" s="14"/>
      <c r="D25" s="39" t="s">
        <v>139</v>
      </c>
      <c r="E25" s="40"/>
      <c r="F25" s="40"/>
      <c r="G25" s="16"/>
      <c r="H25" s="41"/>
      <c r="I25" s="40"/>
      <c r="J25" s="40"/>
      <c r="K25" s="40">
        <v>3</v>
      </c>
      <c r="L25" s="40">
        <v>3</v>
      </c>
      <c r="M25" s="43">
        <v>0</v>
      </c>
      <c r="N25" s="41"/>
      <c r="O25" s="40"/>
      <c r="P25" s="40"/>
      <c r="Q25" s="44"/>
      <c r="R25" s="44"/>
      <c r="S25" s="43"/>
      <c r="T25" s="42"/>
      <c r="U25" s="40"/>
      <c r="V25" s="40"/>
      <c r="W25" s="44"/>
      <c r="X25" s="44"/>
      <c r="Y25" s="103"/>
      <c r="Z25" s="232">
        <f t="shared" si="9"/>
        <v>3</v>
      </c>
      <c r="AA25" s="233">
        <f t="shared" si="10"/>
        <v>3</v>
      </c>
      <c r="AB25" s="20">
        <f t="shared" si="11"/>
        <v>0</v>
      </c>
    </row>
    <row r="26" spans="1:28" ht="16.5" customHeight="1" x14ac:dyDescent="0.15">
      <c r="A26" s="309"/>
      <c r="B26" s="314"/>
      <c r="C26" s="14"/>
      <c r="D26" s="39" t="s">
        <v>139</v>
      </c>
      <c r="E26" s="40"/>
      <c r="F26" s="40"/>
      <c r="G26" s="16"/>
      <c r="H26" s="46"/>
      <c r="I26" s="40"/>
      <c r="J26" s="40"/>
      <c r="K26" s="40">
        <v>3</v>
      </c>
      <c r="L26" s="44">
        <v>1</v>
      </c>
      <c r="M26" s="55">
        <v>2</v>
      </c>
      <c r="N26" s="41"/>
      <c r="O26" s="40"/>
      <c r="P26" s="40"/>
      <c r="Q26" s="44"/>
      <c r="R26" s="44"/>
      <c r="S26" s="43"/>
      <c r="T26" s="42"/>
      <c r="U26" s="40"/>
      <c r="V26" s="40"/>
      <c r="W26" s="44"/>
      <c r="X26" s="44"/>
      <c r="Y26" s="103"/>
      <c r="Z26" s="232">
        <f t="shared" si="9"/>
        <v>3</v>
      </c>
      <c r="AA26" s="233">
        <f t="shared" si="10"/>
        <v>1</v>
      </c>
      <c r="AB26" s="20">
        <f t="shared" si="11"/>
        <v>2</v>
      </c>
    </row>
    <row r="27" spans="1:28" ht="16.5" customHeight="1" x14ac:dyDescent="0.15">
      <c r="A27" s="309"/>
      <c r="B27" s="314"/>
      <c r="C27" s="14"/>
      <c r="D27" s="39" t="s">
        <v>139</v>
      </c>
      <c r="E27" s="40"/>
      <c r="F27" s="40"/>
      <c r="G27" s="16"/>
      <c r="H27" s="46"/>
      <c r="I27" s="40"/>
      <c r="J27" s="40"/>
      <c r="K27" s="40">
        <v>3</v>
      </c>
      <c r="L27" s="44">
        <v>1</v>
      </c>
      <c r="M27" s="55">
        <v>2</v>
      </c>
      <c r="N27" s="41"/>
      <c r="O27" s="40"/>
      <c r="P27" s="40"/>
      <c r="Q27" s="44"/>
      <c r="R27" s="44"/>
      <c r="S27" s="43"/>
      <c r="T27" s="42"/>
      <c r="U27" s="40"/>
      <c r="V27" s="40"/>
      <c r="W27" s="44"/>
      <c r="X27" s="44"/>
      <c r="Y27" s="103"/>
      <c r="Z27" s="232">
        <f t="shared" si="9"/>
        <v>3</v>
      </c>
      <c r="AA27" s="233">
        <f t="shared" si="10"/>
        <v>1</v>
      </c>
      <c r="AB27" s="20">
        <f t="shared" si="11"/>
        <v>2</v>
      </c>
    </row>
    <row r="28" spans="1:28" ht="16.5" customHeight="1" x14ac:dyDescent="0.15">
      <c r="A28" s="309"/>
      <c r="B28" s="314"/>
      <c r="C28" s="14"/>
      <c r="D28" s="39" t="s">
        <v>139</v>
      </c>
      <c r="E28" s="40"/>
      <c r="F28" s="40"/>
      <c r="G28" s="16"/>
      <c r="H28" s="46"/>
      <c r="I28" s="44"/>
      <c r="J28" s="40"/>
      <c r="K28" s="40">
        <v>3</v>
      </c>
      <c r="L28" s="44">
        <v>1</v>
      </c>
      <c r="M28" s="55">
        <v>2</v>
      </c>
      <c r="N28" s="41"/>
      <c r="O28" s="40"/>
      <c r="P28" s="40"/>
      <c r="Q28" s="44"/>
      <c r="R28" s="44"/>
      <c r="S28" s="43"/>
      <c r="T28" s="42"/>
      <c r="U28" s="40"/>
      <c r="V28" s="40"/>
      <c r="W28" s="44"/>
      <c r="X28" s="44"/>
      <c r="Y28" s="103"/>
      <c r="Z28" s="232">
        <f t="shared" si="9"/>
        <v>3</v>
      </c>
      <c r="AA28" s="233">
        <f t="shared" si="10"/>
        <v>1</v>
      </c>
      <c r="AB28" s="20">
        <f t="shared" si="11"/>
        <v>2</v>
      </c>
    </row>
    <row r="29" spans="1:28" ht="16.5" customHeight="1" x14ac:dyDescent="0.15">
      <c r="A29" s="309"/>
      <c r="B29" s="314"/>
      <c r="C29" s="14"/>
      <c r="D29" s="39" t="s">
        <v>139</v>
      </c>
      <c r="E29" s="40"/>
      <c r="F29" s="40"/>
      <c r="G29" s="16"/>
      <c r="H29" s="46"/>
      <c r="I29" s="44"/>
      <c r="J29" s="40"/>
      <c r="K29" s="40"/>
      <c r="L29" s="44"/>
      <c r="M29" s="55"/>
      <c r="N29" s="41">
        <v>2</v>
      </c>
      <c r="O29" s="40">
        <v>2</v>
      </c>
      <c r="P29" s="40">
        <v>0</v>
      </c>
      <c r="Q29" s="44"/>
      <c r="R29" s="44"/>
      <c r="S29" s="43"/>
      <c r="T29" s="42"/>
      <c r="U29" s="40"/>
      <c r="V29" s="40"/>
      <c r="W29" s="44"/>
      <c r="X29" s="44"/>
      <c r="Y29" s="103"/>
      <c r="Z29" s="232">
        <f t="shared" si="9"/>
        <v>2</v>
      </c>
      <c r="AA29" s="233">
        <f t="shared" si="10"/>
        <v>2</v>
      </c>
      <c r="AB29" s="20">
        <f t="shared" si="11"/>
        <v>0</v>
      </c>
    </row>
    <row r="30" spans="1:28" ht="16.5" customHeight="1" x14ac:dyDescent="0.15">
      <c r="A30" s="309"/>
      <c r="B30" s="314"/>
      <c r="C30" s="14"/>
      <c r="D30" s="39" t="s">
        <v>139</v>
      </c>
      <c r="E30" s="40"/>
      <c r="F30" s="40"/>
      <c r="G30" s="16"/>
      <c r="H30" s="46"/>
      <c r="I30" s="44"/>
      <c r="J30" s="40"/>
      <c r="K30" s="40"/>
      <c r="L30" s="44"/>
      <c r="M30" s="55"/>
      <c r="N30" s="41">
        <v>3</v>
      </c>
      <c r="O30" s="40">
        <v>3</v>
      </c>
      <c r="P30" s="40">
        <v>0</v>
      </c>
      <c r="Q30" s="44"/>
      <c r="R30" s="44"/>
      <c r="S30" s="43"/>
      <c r="T30" s="42"/>
      <c r="U30" s="40"/>
      <c r="V30" s="40"/>
      <c r="W30" s="44"/>
      <c r="X30" s="44"/>
      <c r="Y30" s="103"/>
      <c r="Z30" s="232">
        <f t="shared" si="9"/>
        <v>3</v>
      </c>
      <c r="AA30" s="233">
        <f t="shared" si="10"/>
        <v>3</v>
      </c>
      <c r="AB30" s="20">
        <f t="shared" si="11"/>
        <v>0</v>
      </c>
    </row>
    <row r="31" spans="1:28" ht="16.5" customHeight="1" x14ac:dyDescent="0.15">
      <c r="A31" s="309"/>
      <c r="B31" s="314"/>
      <c r="C31" s="14"/>
      <c r="D31" s="39" t="s">
        <v>139</v>
      </c>
      <c r="E31" s="40"/>
      <c r="F31" s="40"/>
      <c r="G31" s="16"/>
      <c r="H31" s="46"/>
      <c r="I31" s="44"/>
      <c r="J31" s="40"/>
      <c r="K31" s="40"/>
      <c r="L31" s="44"/>
      <c r="M31" s="55"/>
      <c r="N31" s="41">
        <v>3</v>
      </c>
      <c r="O31" s="40">
        <v>1</v>
      </c>
      <c r="P31" s="40">
        <v>2</v>
      </c>
      <c r="Q31" s="44"/>
      <c r="R31" s="44"/>
      <c r="S31" s="43"/>
      <c r="T31" s="42"/>
      <c r="U31" s="40"/>
      <c r="V31" s="40"/>
      <c r="W31" s="44"/>
      <c r="X31" s="44"/>
      <c r="Y31" s="103"/>
      <c r="Z31" s="232">
        <f t="shared" si="9"/>
        <v>3</v>
      </c>
      <c r="AA31" s="233">
        <f t="shared" si="10"/>
        <v>1</v>
      </c>
      <c r="AB31" s="20">
        <f t="shared" si="11"/>
        <v>2</v>
      </c>
    </row>
    <row r="32" spans="1:28" ht="16.5" customHeight="1" x14ac:dyDescent="0.15">
      <c r="A32" s="309"/>
      <c r="B32" s="314"/>
      <c r="C32" s="14"/>
      <c r="D32" s="39" t="s">
        <v>139</v>
      </c>
      <c r="E32" s="40"/>
      <c r="F32" s="40"/>
      <c r="G32" s="16"/>
      <c r="H32" s="46"/>
      <c r="I32" s="44"/>
      <c r="J32" s="40"/>
      <c r="K32" s="40"/>
      <c r="L32" s="44"/>
      <c r="M32" s="55"/>
      <c r="N32" s="41">
        <v>3</v>
      </c>
      <c r="O32" s="40">
        <v>1</v>
      </c>
      <c r="P32" s="40">
        <v>2</v>
      </c>
      <c r="Q32" s="44"/>
      <c r="R32" s="44"/>
      <c r="S32" s="43"/>
      <c r="T32" s="42"/>
      <c r="U32" s="40"/>
      <c r="V32" s="40"/>
      <c r="W32" s="44"/>
      <c r="X32" s="44"/>
      <c r="Y32" s="103"/>
      <c r="Z32" s="232">
        <f t="shared" si="9"/>
        <v>3</v>
      </c>
      <c r="AA32" s="233">
        <f t="shared" si="10"/>
        <v>1</v>
      </c>
      <c r="AB32" s="20">
        <f t="shared" si="11"/>
        <v>2</v>
      </c>
    </row>
    <row r="33" spans="1:28" ht="16.5" customHeight="1" x14ac:dyDescent="0.15">
      <c r="A33" s="309"/>
      <c r="B33" s="314"/>
      <c r="C33" s="14"/>
      <c r="D33" s="39" t="s">
        <v>139</v>
      </c>
      <c r="E33" s="40"/>
      <c r="F33" s="40"/>
      <c r="G33" s="16"/>
      <c r="H33" s="46"/>
      <c r="I33" s="44"/>
      <c r="J33" s="40"/>
      <c r="K33" s="40"/>
      <c r="L33" s="44"/>
      <c r="M33" s="55"/>
      <c r="N33" s="41">
        <v>3</v>
      </c>
      <c r="O33" s="40">
        <v>1</v>
      </c>
      <c r="P33" s="40">
        <v>2</v>
      </c>
      <c r="Q33" s="44"/>
      <c r="R33" s="44"/>
      <c r="S33" s="43"/>
      <c r="T33" s="42"/>
      <c r="U33" s="40"/>
      <c r="V33" s="40"/>
      <c r="W33" s="44"/>
      <c r="X33" s="44"/>
      <c r="Y33" s="103"/>
      <c r="Z33" s="232">
        <f t="shared" si="9"/>
        <v>3</v>
      </c>
      <c r="AA33" s="233">
        <f t="shared" si="10"/>
        <v>1</v>
      </c>
      <c r="AB33" s="20">
        <f t="shared" si="11"/>
        <v>2</v>
      </c>
    </row>
    <row r="34" spans="1:28" ht="16.5" customHeight="1" x14ac:dyDescent="0.15">
      <c r="A34" s="309"/>
      <c r="B34" s="314"/>
      <c r="C34" s="14"/>
      <c r="D34" s="39" t="s">
        <v>139</v>
      </c>
      <c r="E34" s="40"/>
      <c r="F34" s="40"/>
      <c r="G34" s="16"/>
      <c r="H34" s="41"/>
      <c r="I34" s="40"/>
      <c r="J34" s="40"/>
      <c r="K34" s="40"/>
      <c r="L34" s="40"/>
      <c r="M34" s="43"/>
      <c r="N34" s="41"/>
      <c r="O34" s="40"/>
      <c r="P34" s="40"/>
      <c r="Q34" s="40">
        <v>3</v>
      </c>
      <c r="R34" s="40">
        <v>1</v>
      </c>
      <c r="S34" s="43">
        <v>2</v>
      </c>
      <c r="T34" s="42"/>
      <c r="U34" s="40"/>
      <c r="V34" s="40"/>
      <c r="W34" s="44"/>
      <c r="X34" s="44"/>
      <c r="Y34" s="103"/>
      <c r="Z34" s="232">
        <f t="shared" si="9"/>
        <v>3</v>
      </c>
      <c r="AA34" s="233">
        <f t="shared" si="10"/>
        <v>1</v>
      </c>
      <c r="AB34" s="20">
        <f t="shared" si="11"/>
        <v>2</v>
      </c>
    </row>
    <row r="35" spans="1:28" ht="16.5" customHeight="1" x14ac:dyDescent="0.15">
      <c r="A35" s="309"/>
      <c r="B35" s="314"/>
      <c r="C35" s="14"/>
      <c r="D35" s="39" t="s">
        <v>139</v>
      </c>
      <c r="E35" s="40"/>
      <c r="F35" s="40"/>
      <c r="G35" s="16"/>
      <c r="H35" s="46"/>
      <c r="I35" s="40"/>
      <c r="J35" s="40"/>
      <c r="K35" s="40"/>
      <c r="L35" s="44"/>
      <c r="M35" s="55"/>
      <c r="N35" s="41"/>
      <c r="O35" s="40"/>
      <c r="P35" s="40"/>
      <c r="Q35" s="44">
        <v>3</v>
      </c>
      <c r="R35" s="44">
        <v>1</v>
      </c>
      <c r="S35" s="43">
        <v>2</v>
      </c>
      <c r="T35" s="42"/>
      <c r="U35" s="40"/>
      <c r="V35" s="40"/>
      <c r="W35" s="44"/>
      <c r="X35" s="44"/>
      <c r="Y35" s="103"/>
      <c r="Z35" s="232">
        <f t="shared" si="9"/>
        <v>3</v>
      </c>
      <c r="AA35" s="233">
        <f t="shared" si="10"/>
        <v>1</v>
      </c>
      <c r="AB35" s="20">
        <f t="shared" si="11"/>
        <v>2</v>
      </c>
    </row>
    <row r="36" spans="1:28" ht="16.5" customHeight="1" x14ac:dyDescent="0.15">
      <c r="A36" s="309"/>
      <c r="B36" s="314"/>
      <c r="C36" s="14"/>
      <c r="D36" s="39" t="s">
        <v>139</v>
      </c>
      <c r="E36" s="40"/>
      <c r="F36" s="40"/>
      <c r="G36" s="16"/>
      <c r="H36" s="46"/>
      <c r="I36" s="44"/>
      <c r="J36" s="40"/>
      <c r="K36" s="40"/>
      <c r="L36" s="44"/>
      <c r="M36" s="55"/>
      <c r="N36" s="41"/>
      <c r="O36" s="40"/>
      <c r="P36" s="40"/>
      <c r="Q36" s="44"/>
      <c r="R36" s="44"/>
      <c r="S36" s="43"/>
      <c r="T36" s="42">
        <v>3</v>
      </c>
      <c r="U36" s="40">
        <v>0</v>
      </c>
      <c r="V36" s="40">
        <v>3</v>
      </c>
      <c r="W36" s="44"/>
      <c r="X36" s="44"/>
      <c r="Y36" s="103"/>
      <c r="Z36" s="232">
        <f t="shared" si="9"/>
        <v>3</v>
      </c>
      <c r="AA36" s="233">
        <f t="shared" si="10"/>
        <v>0</v>
      </c>
      <c r="AB36" s="20">
        <f t="shared" si="11"/>
        <v>3</v>
      </c>
    </row>
    <row r="37" spans="1:28" ht="16.5" customHeight="1" x14ac:dyDescent="0.15">
      <c r="A37" s="309"/>
      <c r="B37" s="314"/>
      <c r="C37" s="14"/>
      <c r="D37" s="39" t="s">
        <v>139</v>
      </c>
      <c r="E37" s="40"/>
      <c r="F37" s="40"/>
      <c r="G37" s="16"/>
      <c r="H37" s="46"/>
      <c r="I37" s="44"/>
      <c r="J37" s="40"/>
      <c r="K37" s="40"/>
      <c r="L37" s="44"/>
      <c r="M37" s="55"/>
      <c r="N37" s="41"/>
      <c r="O37" s="40"/>
      <c r="P37" s="40"/>
      <c r="Q37" s="44"/>
      <c r="R37" s="44"/>
      <c r="S37" s="43"/>
      <c r="T37" s="42">
        <v>3</v>
      </c>
      <c r="U37" s="40">
        <v>1</v>
      </c>
      <c r="V37" s="40">
        <v>2</v>
      </c>
      <c r="W37" s="44"/>
      <c r="X37" s="44"/>
      <c r="Y37" s="103"/>
      <c r="Z37" s="232">
        <f t="shared" si="9"/>
        <v>3</v>
      </c>
      <c r="AA37" s="233">
        <f t="shared" si="10"/>
        <v>1</v>
      </c>
      <c r="AB37" s="20">
        <f t="shared" si="11"/>
        <v>2</v>
      </c>
    </row>
    <row r="38" spans="1:28" ht="16.5" customHeight="1" x14ac:dyDescent="0.15">
      <c r="A38" s="309"/>
      <c r="B38" s="314"/>
      <c r="C38" s="14"/>
      <c r="D38" s="39" t="s">
        <v>139</v>
      </c>
      <c r="E38" s="40"/>
      <c r="F38" s="40"/>
      <c r="G38" s="16"/>
      <c r="H38" s="41"/>
      <c r="I38" s="40"/>
      <c r="J38" s="40"/>
      <c r="K38" s="40"/>
      <c r="L38" s="40"/>
      <c r="M38" s="43"/>
      <c r="N38" s="41"/>
      <c r="O38" s="40"/>
      <c r="P38" s="40"/>
      <c r="Q38" s="40"/>
      <c r="R38" s="40"/>
      <c r="S38" s="43"/>
      <c r="T38" s="42"/>
      <c r="U38" s="40"/>
      <c r="V38" s="40"/>
      <c r="W38" s="40">
        <v>3</v>
      </c>
      <c r="X38" s="40">
        <v>0</v>
      </c>
      <c r="Y38" s="103">
        <v>3</v>
      </c>
      <c r="Z38" s="74">
        <f t="shared" si="4"/>
        <v>3</v>
      </c>
      <c r="AA38" s="75">
        <f t="shared" si="5"/>
        <v>0</v>
      </c>
      <c r="AB38" s="20">
        <f t="shared" si="6"/>
        <v>3</v>
      </c>
    </row>
    <row r="39" spans="1:28" ht="16.5" customHeight="1" x14ac:dyDescent="0.15">
      <c r="A39" s="309"/>
      <c r="B39" s="314"/>
      <c r="C39" s="14"/>
      <c r="D39" s="39" t="s">
        <v>139</v>
      </c>
      <c r="E39" s="40"/>
      <c r="F39" s="40"/>
      <c r="G39" s="16"/>
      <c r="H39" s="46"/>
      <c r="I39" s="40"/>
      <c r="J39" s="40"/>
      <c r="K39" s="40"/>
      <c r="L39" s="44"/>
      <c r="M39" s="55"/>
      <c r="N39" s="41"/>
      <c r="O39" s="40"/>
      <c r="P39" s="40"/>
      <c r="Q39" s="44"/>
      <c r="R39" s="44"/>
      <c r="S39" s="43"/>
      <c r="T39" s="42"/>
      <c r="U39" s="40"/>
      <c r="V39" s="40"/>
      <c r="W39" s="44">
        <v>3</v>
      </c>
      <c r="X39" s="44">
        <v>1</v>
      </c>
      <c r="Y39" s="103">
        <v>2</v>
      </c>
      <c r="Z39" s="74">
        <f t="shared" si="4"/>
        <v>3</v>
      </c>
      <c r="AA39" s="75">
        <f t="shared" si="5"/>
        <v>1</v>
      </c>
      <c r="AB39" s="20">
        <f t="shared" si="6"/>
        <v>2</v>
      </c>
    </row>
    <row r="40" spans="1:28" ht="16.5" customHeight="1" thickBot="1" x14ac:dyDescent="0.2">
      <c r="A40" s="311"/>
      <c r="B40" s="24" t="s">
        <v>45</v>
      </c>
      <c r="C40" s="24"/>
      <c r="D40" s="24"/>
      <c r="E40" s="200"/>
      <c r="F40" s="77"/>
      <c r="G40" s="77"/>
      <c r="H40" s="76">
        <f t="shared" ref="H40:AB40" si="12">SUM(H19:H39)</f>
        <v>14</v>
      </c>
      <c r="I40" s="77">
        <f t="shared" si="12"/>
        <v>7</v>
      </c>
      <c r="J40" s="77">
        <f t="shared" si="12"/>
        <v>7</v>
      </c>
      <c r="K40" s="77">
        <f t="shared" si="12"/>
        <v>14</v>
      </c>
      <c r="L40" s="77">
        <f t="shared" si="12"/>
        <v>8</v>
      </c>
      <c r="M40" s="26">
        <f t="shared" si="12"/>
        <v>6</v>
      </c>
      <c r="N40" s="86">
        <f t="shared" si="12"/>
        <v>14</v>
      </c>
      <c r="O40" s="87">
        <f t="shared" si="12"/>
        <v>8</v>
      </c>
      <c r="P40" s="87">
        <f t="shared" si="12"/>
        <v>6</v>
      </c>
      <c r="Q40" s="87">
        <f t="shared" si="12"/>
        <v>6</v>
      </c>
      <c r="R40" s="87">
        <f t="shared" si="12"/>
        <v>2</v>
      </c>
      <c r="S40" s="26">
        <f t="shared" si="12"/>
        <v>4</v>
      </c>
      <c r="T40" s="25">
        <f t="shared" si="12"/>
        <v>6</v>
      </c>
      <c r="U40" s="77">
        <f t="shared" si="12"/>
        <v>1</v>
      </c>
      <c r="V40" s="77">
        <f t="shared" si="12"/>
        <v>5</v>
      </c>
      <c r="W40" s="77">
        <f t="shared" si="12"/>
        <v>6</v>
      </c>
      <c r="X40" s="77">
        <f t="shared" si="12"/>
        <v>1</v>
      </c>
      <c r="Y40" s="101">
        <f t="shared" si="12"/>
        <v>5</v>
      </c>
      <c r="Z40" s="111">
        <f t="shared" si="12"/>
        <v>60</v>
      </c>
      <c r="AA40" s="101">
        <f t="shared" si="12"/>
        <v>27</v>
      </c>
      <c r="AB40" s="26">
        <f t="shared" si="12"/>
        <v>33</v>
      </c>
    </row>
    <row r="41" spans="1:28" ht="16.5" customHeight="1" x14ac:dyDescent="0.15">
      <c r="A41" s="431" t="s">
        <v>47</v>
      </c>
      <c r="B41" s="321" t="s">
        <v>9</v>
      </c>
      <c r="C41" s="80"/>
      <c r="D41" s="48"/>
      <c r="E41" s="49"/>
      <c r="F41" s="49"/>
      <c r="G41" s="50"/>
      <c r="H41" s="61"/>
      <c r="I41" s="62"/>
      <c r="J41" s="63"/>
      <c r="K41" s="63"/>
      <c r="L41" s="62"/>
      <c r="M41" s="68"/>
      <c r="N41" s="139"/>
      <c r="O41" s="140"/>
      <c r="P41" s="140"/>
      <c r="Q41" s="141"/>
      <c r="R41" s="141"/>
      <c r="S41" s="162"/>
      <c r="T41" s="67"/>
      <c r="U41" s="62"/>
      <c r="V41" s="62"/>
      <c r="W41" s="63"/>
      <c r="X41" s="63"/>
      <c r="Y41" s="104"/>
      <c r="Z41" s="74">
        <f t="shared" si="4"/>
        <v>0</v>
      </c>
      <c r="AA41" s="75">
        <f t="shared" si="5"/>
        <v>0</v>
      </c>
      <c r="AB41" s="20">
        <f t="shared" si="6"/>
        <v>0</v>
      </c>
    </row>
    <row r="42" spans="1:28" ht="16.5" customHeight="1" x14ac:dyDescent="0.15">
      <c r="A42" s="425"/>
      <c r="B42" s="314"/>
      <c r="C42" s="75"/>
      <c r="D42" s="53"/>
      <c r="E42" s="54"/>
      <c r="F42" s="54"/>
      <c r="G42" s="16"/>
      <c r="H42" s="46"/>
      <c r="I42" s="44"/>
      <c r="J42" s="40"/>
      <c r="K42" s="40"/>
      <c r="L42" s="44"/>
      <c r="M42" s="55"/>
      <c r="N42" s="46"/>
      <c r="O42" s="44"/>
      <c r="P42" s="44"/>
      <c r="Q42" s="44"/>
      <c r="R42" s="44"/>
      <c r="S42" s="55"/>
      <c r="T42" s="45"/>
      <c r="U42" s="44"/>
      <c r="V42" s="44"/>
      <c r="W42" s="44"/>
      <c r="X42" s="44"/>
      <c r="Y42" s="105"/>
      <c r="Z42" s="74">
        <f t="shared" si="4"/>
        <v>0</v>
      </c>
      <c r="AA42" s="75">
        <f t="shared" si="5"/>
        <v>0</v>
      </c>
      <c r="AB42" s="20">
        <f t="shared" si="6"/>
        <v>0</v>
      </c>
    </row>
    <row r="43" spans="1:28" ht="16.5" customHeight="1" x14ac:dyDescent="0.15">
      <c r="A43" s="425"/>
      <c r="B43" s="314"/>
      <c r="C43" s="75"/>
      <c r="D43" s="53"/>
      <c r="E43" s="110"/>
      <c r="F43" s="54"/>
      <c r="G43" s="16"/>
      <c r="H43" s="46"/>
      <c r="I43" s="44"/>
      <c r="J43" s="40"/>
      <c r="K43" s="40"/>
      <c r="L43" s="44"/>
      <c r="M43" s="55"/>
      <c r="N43" s="46"/>
      <c r="O43" s="44"/>
      <c r="P43" s="44"/>
      <c r="Q43" s="40"/>
      <c r="R43" s="40"/>
      <c r="S43" s="43"/>
      <c r="T43" s="45"/>
      <c r="U43" s="44"/>
      <c r="V43" s="44"/>
      <c r="W43" s="40"/>
      <c r="X43" s="40"/>
      <c r="Y43" s="103"/>
      <c r="Z43" s="74">
        <f t="shared" si="4"/>
        <v>0</v>
      </c>
      <c r="AA43" s="75">
        <f t="shared" si="5"/>
        <v>0</v>
      </c>
      <c r="AB43" s="20">
        <f t="shared" si="6"/>
        <v>0</v>
      </c>
    </row>
    <row r="44" spans="1:28" ht="16.5" customHeight="1" x14ac:dyDescent="0.15">
      <c r="A44" s="425"/>
      <c r="B44" s="432" t="s">
        <v>144</v>
      </c>
      <c r="C44" s="56"/>
      <c r="D44" s="108" t="s">
        <v>68</v>
      </c>
      <c r="E44" s="40" t="s">
        <v>59</v>
      </c>
      <c r="F44" s="40"/>
      <c r="G44" s="16"/>
      <c r="H44" s="41"/>
      <c r="I44" s="44"/>
      <c r="J44" s="44"/>
      <c r="K44" s="40"/>
      <c r="L44" s="40"/>
      <c r="M44" s="43"/>
      <c r="N44" s="45">
        <v>2</v>
      </c>
      <c r="O44" s="44">
        <v>1</v>
      </c>
      <c r="P44" s="44">
        <v>1</v>
      </c>
      <c r="Q44" s="44"/>
      <c r="R44" s="44"/>
      <c r="S44" s="43"/>
      <c r="T44" s="45"/>
      <c r="U44" s="44"/>
      <c r="V44" s="44"/>
      <c r="W44" s="44"/>
      <c r="X44" s="44"/>
      <c r="Y44" s="103"/>
      <c r="Z44" s="145">
        <f t="shared" ref="Z44:AB46" si="13">SUM(H44,K44,N44,Q44,T44,W44)</f>
        <v>2</v>
      </c>
      <c r="AA44" s="147">
        <f t="shared" si="13"/>
        <v>1</v>
      </c>
      <c r="AB44" s="20">
        <f t="shared" si="13"/>
        <v>1</v>
      </c>
    </row>
    <row r="45" spans="1:28" ht="16.5" customHeight="1" x14ac:dyDescent="0.15">
      <c r="A45" s="425"/>
      <c r="B45" s="432"/>
      <c r="C45" s="56"/>
      <c r="D45" s="108" t="s">
        <v>65</v>
      </c>
      <c r="E45" s="40" t="s">
        <v>66</v>
      </c>
      <c r="F45" s="40"/>
      <c r="G45" s="16"/>
      <c r="H45" s="46"/>
      <c r="I45" s="44"/>
      <c r="J45" s="40"/>
      <c r="K45" s="40"/>
      <c r="L45" s="44"/>
      <c r="M45" s="55"/>
      <c r="N45" s="45">
        <v>3</v>
      </c>
      <c r="O45" s="44">
        <v>0</v>
      </c>
      <c r="P45" s="44">
        <v>3</v>
      </c>
      <c r="Q45" s="40"/>
      <c r="R45" s="40"/>
      <c r="S45" s="43"/>
      <c r="T45" s="45"/>
      <c r="U45" s="44"/>
      <c r="V45" s="44"/>
      <c r="W45" s="40"/>
      <c r="X45" s="40"/>
      <c r="Y45" s="103"/>
      <c r="Z45" s="145">
        <f t="shared" si="13"/>
        <v>3</v>
      </c>
      <c r="AA45" s="147">
        <f t="shared" si="13"/>
        <v>0</v>
      </c>
      <c r="AB45" s="20">
        <f t="shared" si="13"/>
        <v>3</v>
      </c>
    </row>
    <row r="46" spans="1:28" ht="16.5" customHeight="1" x14ac:dyDescent="0.15">
      <c r="A46" s="425"/>
      <c r="B46" s="432"/>
      <c r="C46" s="56"/>
      <c r="D46" s="53" t="s">
        <v>48</v>
      </c>
      <c r="E46" s="110" t="s">
        <v>67</v>
      </c>
      <c r="F46" s="54"/>
      <c r="G46" s="16"/>
      <c r="H46" s="46"/>
      <c r="I46" s="44"/>
      <c r="J46" s="40"/>
      <c r="K46" s="40"/>
      <c r="L46" s="44"/>
      <c r="M46" s="55"/>
      <c r="N46" s="46"/>
      <c r="O46" s="44"/>
      <c r="P46" s="44"/>
      <c r="Q46" s="40">
        <v>3</v>
      </c>
      <c r="R46" s="40">
        <v>0</v>
      </c>
      <c r="S46" s="43">
        <v>0</v>
      </c>
      <c r="T46" s="45"/>
      <c r="U46" s="44"/>
      <c r="V46" s="44"/>
      <c r="W46" s="40"/>
      <c r="X46" s="40"/>
      <c r="Y46" s="103"/>
      <c r="Z46" s="145">
        <f t="shared" si="13"/>
        <v>3</v>
      </c>
      <c r="AA46" s="147">
        <f t="shared" si="13"/>
        <v>0</v>
      </c>
      <c r="AB46" s="20">
        <f t="shared" si="13"/>
        <v>0</v>
      </c>
    </row>
    <row r="47" spans="1:28" ht="16.5" customHeight="1" x14ac:dyDescent="0.15">
      <c r="A47" s="425"/>
      <c r="B47" s="432"/>
      <c r="C47" s="56"/>
      <c r="D47" s="53" t="s">
        <v>141</v>
      </c>
      <c r="E47" s="110"/>
      <c r="F47" s="54"/>
      <c r="G47" s="16"/>
      <c r="H47" s="46"/>
      <c r="I47" s="44"/>
      <c r="J47" s="40"/>
      <c r="K47" s="40"/>
      <c r="L47" s="44"/>
      <c r="M47" s="55"/>
      <c r="N47" s="46"/>
      <c r="O47" s="44"/>
      <c r="P47" s="44"/>
      <c r="Q47" s="40">
        <v>3</v>
      </c>
      <c r="R47" s="40">
        <v>1</v>
      </c>
      <c r="S47" s="43">
        <v>2</v>
      </c>
      <c r="T47" s="45"/>
      <c r="U47" s="44"/>
      <c r="V47" s="44"/>
      <c r="W47" s="40"/>
      <c r="X47" s="40"/>
      <c r="Y47" s="103"/>
      <c r="Z47" s="232">
        <f t="shared" ref="Z47:Z58" si="14">SUM(H47,K47,N47,Q47,T47,W47)</f>
        <v>3</v>
      </c>
      <c r="AA47" s="233">
        <f t="shared" ref="AA47:AA58" si="15">SUM(I47,L47,O47,R47,U47,X47)</f>
        <v>1</v>
      </c>
      <c r="AB47" s="20">
        <f t="shared" ref="AB47:AB58" si="16">SUM(J47,M47,P47,S47,V47,Y47)</f>
        <v>2</v>
      </c>
    </row>
    <row r="48" spans="1:28" ht="16.5" customHeight="1" x14ac:dyDescent="0.15">
      <c r="A48" s="425"/>
      <c r="B48" s="432"/>
      <c r="C48" s="56"/>
      <c r="D48" s="53" t="s">
        <v>141</v>
      </c>
      <c r="E48" s="110"/>
      <c r="F48" s="54"/>
      <c r="G48" s="16"/>
      <c r="H48" s="46"/>
      <c r="I48" s="44"/>
      <c r="J48" s="40"/>
      <c r="K48" s="40"/>
      <c r="L48" s="44"/>
      <c r="M48" s="55"/>
      <c r="N48" s="46"/>
      <c r="O48" s="44"/>
      <c r="P48" s="44"/>
      <c r="Q48" s="40">
        <v>2</v>
      </c>
      <c r="R48" s="40">
        <v>1</v>
      </c>
      <c r="S48" s="43">
        <v>1</v>
      </c>
      <c r="T48" s="45"/>
      <c r="U48" s="44"/>
      <c r="V48" s="44"/>
      <c r="W48" s="40"/>
      <c r="X48" s="40"/>
      <c r="Y48" s="103"/>
      <c r="Z48" s="232">
        <f t="shared" si="14"/>
        <v>2</v>
      </c>
      <c r="AA48" s="233">
        <f t="shared" si="15"/>
        <v>1</v>
      </c>
      <c r="AB48" s="20">
        <f t="shared" si="16"/>
        <v>1</v>
      </c>
    </row>
    <row r="49" spans="1:28" ht="16.5" customHeight="1" x14ac:dyDescent="0.15">
      <c r="A49" s="425"/>
      <c r="B49" s="432"/>
      <c r="C49" s="56"/>
      <c r="D49" s="53" t="s">
        <v>141</v>
      </c>
      <c r="E49" s="110"/>
      <c r="F49" s="54"/>
      <c r="G49" s="16"/>
      <c r="H49" s="46"/>
      <c r="I49" s="44"/>
      <c r="J49" s="40"/>
      <c r="K49" s="40"/>
      <c r="L49" s="44"/>
      <c r="M49" s="55"/>
      <c r="N49" s="46"/>
      <c r="O49" s="44"/>
      <c r="P49" s="44"/>
      <c r="Q49" s="40">
        <v>2</v>
      </c>
      <c r="R49" s="40">
        <v>1</v>
      </c>
      <c r="S49" s="43">
        <v>1</v>
      </c>
      <c r="T49" s="45"/>
      <c r="U49" s="44"/>
      <c r="V49" s="44"/>
      <c r="W49" s="40"/>
      <c r="X49" s="40"/>
      <c r="Y49" s="103"/>
      <c r="Z49" s="232">
        <f t="shared" si="14"/>
        <v>2</v>
      </c>
      <c r="AA49" s="233">
        <f t="shared" si="15"/>
        <v>1</v>
      </c>
      <c r="AB49" s="20">
        <f t="shared" si="16"/>
        <v>1</v>
      </c>
    </row>
    <row r="50" spans="1:28" ht="16.5" customHeight="1" x14ac:dyDescent="0.15">
      <c r="A50" s="425"/>
      <c r="B50" s="432"/>
      <c r="C50" s="56"/>
      <c r="D50" s="190" t="s">
        <v>92</v>
      </c>
      <c r="E50" s="174" t="s">
        <v>60</v>
      </c>
      <c r="F50" s="54"/>
      <c r="G50" s="16"/>
      <c r="H50" s="46"/>
      <c r="I50" s="44"/>
      <c r="J50" s="40"/>
      <c r="K50" s="40"/>
      <c r="L50" s="44"/>
      <c r="M50" s="55"/>
      <c r="N50" s="46"/>
      <c r="O50" s="44"/>
      <c r="P50" s="44"/>
      <c r="Q50" s="40"/>
      <c r="R50" s="40"/>
      <c r="S50" s="43"/>
      <c r="T50" s="45">
        <v>1</v>
      </c>
      <c r="U50" s="44">
        <v>1</v>
      </c>
      <c r="V50" s="44">
        <v>0</v>
      </c>
      <c r="W50" s="40"/>
      <c r="X50" s="40"/>
      <c r="Y50" s="103"/>
      <c r="Z50" s="232">
        <f t="shared" si="14"/>
        <v>1</v>
      </c>
      <c r="AA50" s="233">
        <f t="shared" si="15"/>
        <v>1</v>
      </c>
      <c r="AB50" s="20">
        <f t="shared" si="16"/>
        <v>0</v>
      </c>
    </row>
    <row r="51" spans="1:28" ht="16.5" customHeight="1" x14ac:dyDescent="0.15">
      <c r="A51" s="425"/>
      <c r="B51" s="432"/>
      <c r="C51" s="56"/>
      <c r="D51" s="53" t="s">
        <v>141</v>
      </c>
      <c r="E51" s="110"/>
      <c r="F51" s="54"/>
      <c r="G51" s="16"/>
      <c r="H51" s="46"/>
      <c r="I51" s="44"/>
      <c r="J51" s="40"/>
      <c r="K51" s="40"/>
      <c r="L51" s="44"/>
      <c r="M51" s="55"/>
      <c r="N51" s="46"/>
      <c r="O51" s="44"/>
      <c r="P51" s="44"/>
      <c r="Q51" s="40"/>
      <c r="R51" s="40"/>
      <c r="S51" s="43"/>
      <c r="T51" s="45">
        <v>3</v>
      </c>
      <c r="U51" s="44">
        <v>0</v>
      </c>
      <c r="V51" s="44">
        <v>3</v>
      </c>
      <c r="W51" s="40"/>
      <c r="X51" s="40"/>
      <c r="Y51" s="103"/>
      <c r="Z51" s="232">
        <f t="shared" si="14"/>
        <v>3</v>
      </c>
      <c r="AA51" s="233">
        <f t="shared" si="15"/>
        <v>0</v>
      </c>
      <c r="AB51" s="20">
        <f t="shared" si="16"/>
        <v>3</v>
      </c>
    </row>
    <row r="52" spans="1:28" ht="16.5" customHeight="1" x14ac:dyDescent="0.15">
      <c r="A52" s="425"/>
      <c r="B52" s="432"/>
      <c r="C52" s="56"/>
      <c r="D52" s="53" t="s">
        <v>141</v>
      </c>
      <c r="E52" s="110"/>
      <c r="F52" s="54"/>
      <c r="G52" s="16"/>
      <c r="H52" s="46"/>
      <c r="I52" s="44"/>
      <c r="J52" s="40"/>
      <c r="K52" s="40"/>
      <c r="L52" s="44"/>
      <c r="M52" s="55"/>
      <c r="N52" s="46"/>
      <c r="O52" s="44"/>
      <c r="P52" s="44"/>
      <c r="Q52" s="40"/>
      <c r="R52" s="40"/>
      <c r="S52" s="43"/>
      <c r="T52" s="45">
        <v>3</v>
      </c>
      <c r="U52" s="44">
        <v>1</v>
      </c>
      <c r="V52" s="44">
        <v>2</v>
      </c>
      <c r="W52" s="40"/>
      <c r="X52" s="40"/>
      <c r="Y52" s="103"/>
      <c r="Z52" s="232">
        <f t="shared" si="14"/>
        <v>3</v>
      </c>
      <c r="AA52" s="233">
        <f t="shared" si="15"/>
        <v>1</v>
      </c>
      <c r="AB52" s="20">
        <f t="shared" si="16"/>
        <v>2</v>
      </c>
    </row>
    <row r="53" spans="1:28" ht="16.5" customHeight="1" x14ac:dyDescent="0.15">
      <c r="A53" s="425"/>
      <c r="B53" s="432"/>
      <c r="C53" s="56"/>
      <c r="D53" s="53" t="s">
        <v>141</v>
      </c>
      <c r="E53" s="110"/>
      <c r="F53" s="54"/>
      <c r="G53" s="16"/>
      <c r="H53" s="46"/>
      <c r="I53" s="44"/>
      <c r="J53" s="40"/>
      <c r="K53" s="40"/>
      <c r="L53" s="44"/>
      <c r="M53" s="55"/>
      <c r="N53" s="46"/>
      <c r="O53" s="44"/>
      <c r="P53" s="44"/>
      <c r="Q53" s="40"/>
      <c r="R53" s="40"/>
      <c r="S53" s="43"/>
      <c r="T53" s="45">
        <v>3</v>
      </c>
      <c r="U53" s="44">
        <v>0</v>
      </c>
      <c r="V53" s="44">
        <v>3</v>
      </c>
      <c r="W53" s="40"/>
      <c r="X53" s="40"/>
      <c r="Y53" s="103"/>
      <c r="Z53" s="232">
        <f t="shared" si="14"/>
        <v>3</v>
      </c>
      <c r="AA53" s="233">
        <f t="shared" si="15"/>
        <v>0</v>
      </c>
      <c r="AB53" s="20">
        <f t="shared" si="16"/>
        <v>3</v>
      </c>
    </row>
    <row r="54" spans="1:28" ht="16.5" customHeight="1" x14ac:dyDescent="0.15">
      <c r="A54" s="425"/>
      <c r="B54" s="432"/>
      <c r="C54" s="56"/>
      <c r="D54" s="53" t="s">
        <v>141</v>
      </c>
      <c r="E54" s="110"/>
      <c r="F54" s="54"/>
      <c r="G54" s="16"/>
      <c r="H54" s="46"/>
      <c r="I54" s="44"/>
      <c r="J54" s="40"/>
      <c r="K54" s="40"/>
      <c r="L54" s="44"/>
      <c r="M54" s="55"/>
      <c r="N54" s="46"/>
      <c r="O54" s="44"/>
      <c r="P54" s="44"/>
      <c r="Q54" s="40"/>
      <c r="R54" s="40"/>
      <c r="S54" s="43"/>
      <c r="T54" s="45">
        <v>2</v>
      </c>
      <c r="U54" s="44">
        <v>1</v>
      </c>
      <c r="V54" s="44">
        <v>1</v>
      </c>
      <c r="W54" s="40"/>
      <c r="X54" s="40"/>
      <c r="Y54" s="103"/>
      <c r="Z54" s="232">
        <f t="shared" si="14"/>
        <v>2</v>
      </c>
      <c r="AA54" s="233">
        <f t="shared" si="15"/>
        <v>1</v>
      </c>
      <c r="AB54" s="20">
        <f t="shared" si="16"/>
        <v>1</v>
      </c>
    </row>
    <row r="55" spans="1:28" ht="16.5" customHeight="1" x14ac:dyDescent="0.15">
      <c r="A55" s="425"/>
      <c r="B55" s="432"/>
      <c r="C55" s="56"/>
      <c r="D55" s="108" t="s">
        <v>142</v>
      </c>
      <c r="E55" s="40" t="s">
        <v>64</v>
      </c>
      <c r="F55" s="54"/>
      <c r="G55" s="16"/>
      <c r="H55" s="46"/>
      <c r="I55" s="44"/>
      <c r="J55" s="40"/>
      <c r="K55" s="40"/>
      <c r="L55" s="44"/>
      <c r="M55" s="55"/>
      <c r="N55" s="46"/>
      <c r="O55" s="44"/>
      <c r="P55" s="44"/>
      <c r="Q55" s="40"/>
      <c r="R55" s="40"/>
      <c r="S55" s="43"/>
      <c r="T55" s="45"/>
      <c r="U55" s="44"/>
      <c r="V55" s="44"/>
      <c r="W55" s="40">
        <v>3</v>
      </c>
      <c r="X55" s="40">
        <v>0</v>
      </c>
      <c r="Y55" s="103">
        <v>3</v>
      </c>
      <c r="Z55" s="232">
        <f t="shared" si="14"/>
        <v>3</v>
      </c>
      <c r="AA55" s="233">
        <f t="shared" si="15"/>
        <v>0</v>
      </c>
      <c r="AB55" s="20">
        <f t="shared" si="16"/>
        <v>3</v>
      </c>
    </row>
    <row r="56" spans="1:28" ht="16.5" customHeight="1" x14ac:dyDescent="0.15">
      <c r="A56" s="425"/>
      <c r="B56" s="432"/>
      <c r="C56" s="56"/>
      <c r="D56" s="53" t="s">
        <v>141</v>
      </c>
      <c r="E56" s="110"/>
      <c r="F56" s="54"/>
      <c r="G56" s="16"/>
      <c r="H56" s="46"/>
      <c r="I56" s="44"/>
      <c r="J56" s="40"/>
      <c r="K56" s="40"/>
      <c r="L56" s="44"/>
      <c r="M56" s="55"/>
      <c r="N56" s="46"/>
      <c r="O56" s="44"/>
      <c r="P56" s="44"/>
      <c r="Q56" s="40"/>
      <c r="R56" s="40"/>
      <c r="S56" s="43"/>
      <c r="T56" s="45"/>
      <c r="U56" s="44"/>
      <c r="V56" s="44"/>
      <c r="W56" s="40">
        <v>3</v>
      </c>
      <c r="X56" s="40">
        <v>1</v>
      </c>
      <c r="Y56" s="103">
        <v>2</v>
      </c>
      <c r="Z56" s="232">
        <f t="shared" si="14"/>
        <v>3</v>
      </c>
      <c r="AA56" s="233">
        <f t="shared" si="15"/>
        <v>1</v>
      </c>
      <c r="AB56" s="20">
        <f t="shared" si="16"/>
        <v>2</v>
      </c>
    </row>
    <row r="57" spans="1:28" ht="16.5" customHeight="1" x14ac:dyDescent="0.15">
      <c r="A57" s="425"/>
      <c r="B57" s="432"/>
      <c r="C57" s="56"/>
      <c r="D57" s="53" t="s">
        <v>141</v>
      </c>
      <c r="E57" s="110"/>
      <c r="F57" s="54"/>
      <c r="G57" s="16"/>
      <c r="H57" s="46"/>
      <c r="I57" s="44"/>
      <c r="J57" s="40"/>
      <c r="K57" s="40"/>
      <c r="L57" s="44"/>
      <c r="M57" s="55"/>
      <c r="N57" s="46"/>
      <c r="O57" s="44"/>
      <c r="P57" s="44"/>
      <c r="Q57" s="40"/>
      <c r="R57" s="40"/>
      <c r="S57" s="43"/>
      <c r="T57" s="45"/>
      <c r="U57" s="44"/>
      <c r="V57" s="44"/>
      <c r="W57" s="40">
        <v>3</v>
      </c>
      <c r="X57" s="40">
        <v>0</v>
      </c>
      <c r="Y57" s="103">
        <v>3</v>
      </c>
      <c r="Z57" s="232">
        <f t="shared" si="14"/>
        <v>3</v>
      </c>
      <c r="AA57" s="233">
        <f t="shared" si="15"/>
        <v>0</v>
      </c>
      <c r="AB57" s="20">
        <f t="shared" si="16"/>
        <v>3</v>
      </c>
    </row>
    <row r="58" spans="1:28" ht="16.5" customHeight="1" x14ac:dyDescent="0.15">
      <c r="A58" s="425"/>
      <c r="B58" s="432"/>
      <c r="C58" s="56"/>
      <c r="D58" s="53" t="s">
        <v>141</v>
      </c>
      <c r="E58" s="110"/>
      <c r="F58" s="54"/>
      <c r="G58" s="16"/>
      <c r="H58" s="46"/>
      <c r="I58" s="44"/>
      <c r="J58" s="40"/>
      <c r="K58" s="40"/>
      <c r="L58" s="44"/>
      <c r="M58" s="55"/>
      <c r="N58" s="46"/>
      <c r="O58" s="44"/>
      <c r="P58" s="44"/>
      <c r="Q58" s="40"/>
      <c r="R58" s="40"/>
      <c r="S58" s="43"/>
      <c r="T58" s="45"/>
      <c r="U58" s="44"/>
      <c r="V58" s="44"/>
      <c r="W58" s="40">
        <v>3</v>
      </c>
      <c r="X58" s="40">
        <v>1</v>
      </c>
      <c r="Y58" s="103">
        <v>2</v>
      </c>
      <c r="Z58" s="232">
        <f t="shared" si="14"/>
        <v>3</v>
      </c>
      <c r="AA58" s="233">
        <f t="shared" si="15"/>
        <v>1</v>
      </c>
      <c r="AB58" s="20">
        <f t="shared" si="16"/>
        <v>2</v>
      </c>
    </row>
    <row r="59" spans="1:28" ht="16.5" customHeight="1" x14ac:dyDescent="0.15">
      <c r="A59" s="310" t="s">
        <v>94</v>
      </c>
      <c r="B59" s="433" t="s">
        <v>95</v>
      </c>
      <c r="C59" s="56"/>
      <c r="D59" s="108" t="s">
        <v>143</v>
      </c>
      <c r="E59" s="215"/>
      <c r="F59" s="40"/>
      <c r="G59" s="16"/>
      <c r="H59" s="46"/>
      <c r="I59" s="44"/>
      <c r="J59" s="40"/>
      <c r="K59" s="40"/>
      <c r="L59" s="44"/>
      <c r="M59" s="55"/>
      <c r="N59" s="46"/>
      <c r="O59" s="44"/>
      <c r="P59" s="44"/>
      <c r="Q59" s="40"/>
      <c r="R59" s="40"/>
      <c r="S59" s="43"/>
      <c r="T59" s="45"/>
      <c r="U59" s="44"/>
      <c r="V59" s="44"/>
      <c r="W59" s="40"/>
      <c r="X59" s="40"/>
      <c r="Y59" s="103"/>
      <c r="Z59" s="232"/>
      <c r="AA59" s="233"/>
      <c r="AB59" s="20"/>
    </row>
    <row r="60" spans="1:28" ht="16.5" customHeight="1" x14ac:dyDescent="0.15">
      <c r="A60" s="425"/>
      <c r="B60" s="321"/>
      <c r="C60" s="56"/>
      <c r="D60" s="108"/>
      <c r="E60" s="215"/>
      <c r="F60" s="40"/>
      <c r="G60" s="16"/>
      <c r="H60" s="46"/>
      <c r="I60" s="44"/>
      <c r="J60" s="40"/>
      <c r="K60" s="40"/>
      <c r="L60" s="44"/>
      <c r="M60" s="55"/>
      <c r="N60" s="46"/>
      <c r="O60" s="44"/>
      <c r="P60" s="44"/>
      <c r="Q60" s="40"/>
      <c r="R60" s="40"/>
      <c r="S60" s="43"/>
      <c r="T60" s="45"/>
      <c r="U60" s="44"/>
      <c r="V60" s="44"/>
      <c r="W60" s="40"/>
      <c r="X60" s="40"/>
      <c r="Y60" s="103"/>
      <c r="Z60" s="232"/>
      <c r="AA60" s="233"/>
      <c r="AB60" s="20"/>
    </row>
    <row r="61" spans="1:28" ht="16.5" customHeight="1" x14ac:dyDescent="0.15">
      <c r="A61" s="318"/>
      <c r="B61" s="69" t="s">
        <v>45</v>
      </c>
      <c r="C61" s="38"/>
      <c r="D61" s="38"/>
      <c r="E61" s="199"/>
      <c r="F61" s="38"/>
      <c r="G61" s="38"/>
      <c r="H61" s="73">
        <f t="shared" ref="H61:AB61" si="17">SUM(H41:H60)</f>
        <v>0</v>
      </c>
      <c r="I61" s="69">
        <f t="shared" si="17"/>
        <v>0</v>
      </c>
      <c r="J61" s="69">
        <f t="shared" si="17"/>
        <v>0</v>
      </c>
      <c r="K61" s="69">
        <f t="shared" si="17"/>
        <v>0</v>
      </c>
      <c r="L61" s="69">
        <f t="shared" si="17"/>
        <v>0</v>
      </c>
      <c r="M61" s="72">
        <f t="shared" si="17"/>
        <v>0</v>
      </c>
      <c r="N61" s="146">
        <f t="shared" si="17"/>
        <v>5</v>
      </c>
      <c r="O61" s="144">
        <f t="shared" si="17"/>
        <v>1</v>
      </c>
      <c r="P61" s="144">
        <f t="shared" si="17"/>
        <v>4</v>
      </c>
      <c r="Q61" s="144">
        <f t="shared" si="17"/>
        <v>10</v>
      </c>
      <c r="R61" s="144">
        <f t="shared" si="17"/>
        <v>3</v>
      </c>
      <c r="S61" s="150">
        <f t="shared" si="17"/>
        <v>4</v>
      </c>
      <c r="T61" s="71">
        <f t="shared" si="17"/>
        <v>12</v>
      </c>
      <c r="U61" s="69">
        <f t="shared" si="17"/>
        <v>3</v>
      </c>
      <c r="V61" s="69">
        <f t="shared" si="17"/>
        <v>9</v>
      </c>
      <c r="W61" s="69">
        <f t="shared" si="17"/>
        <v>12</v>
      </c>
      <c r="X61" s="69">
        <f t="shared" si="17"/>
        <v>2</v>
      </c>
      <c r="Y61" s="98">
        <f t="shared" si="17"/>
        <v>10</v>
      </c>
      <c r="Z61" s="112">
        <f t="shared" si="17"/>
        <v>39</v>
      </c>
      <c r="AA61" s="98">
        <f t="shared" si="17"/>
        <v>9</v>
      </c>
      <c r="AB61" s="72">
        <f t="shared" si="17"/>
        <v>27</v>
      </c>
    </row>
    <row r="62" spans="1:28" ht="16.5" customHeight="1" thickBot="1" x14ac:dyDescent="0.2">
      <c r="A62" s="315" t="s">
        <v>11</v>
      </c>
      <c r="B62" s="316"/>
      <c r="C62" s="316"/>
      <c r="D62" s="316"/>
      <c r="E62" s="316"/>
      <c r="F62" s="316"/>
      <c r="G62" s="316"/>
      <c r="H62" s="76">
        <f t="shared" ref="H62:AB62" si="18">SUM(H14,H18,H40,H61)</f>
        <v>21</v>
      </c>
      <c r="I62" s="77">
        <f t="shared" si="18"/>
        <v>14</v>
      </c>
      <c r="J62" s="77">
        <f t="shared" si="18"/>
        <v>7</v>
      </c>
      <c r="K62" s="77">
        <f t="shared" si="18"/>
        <v>20</v>
      </c>
      <c r="L62" s="77">
        <f t="shared" si="18"/>
        <v>14</v>
      </c>
      <c r="M62" s="26">
        <f t="shared" si="18"/>
        <v>6</v>
      </c>
      <c r="N62" s="148">
        <f t="shared" si="18"/>
        <v>21</v>
      </c>
      <c r="O62" s="149">
        <f t="shared" si="18"/>
        <v>11</v>
      </c>
      <c r="P62" s="149">
        <f t="shared" si="18"/>
        <v>10</v>
      </c>
      <c r="Q62" s="149">
        <f t="shared" si="18"/>
        <v>18</v>
      </c>
      <c r="R62" s="149">
        <f t="shared" si="18"/>
        <v>7</v>
      </c>
      <c r="S62" s="26">
        <f t="shared" si="18"/>
        <v>8</v>
      </c>
      <c r="T62" s="25">
        <f t="shared" si="18"/>
        <v>18</v>
      </c>
      <c r="U62" s="77">
        <f t="shared" si="18"/>
        <v>4</v>
      </c>
      <c r="V62" s="77">
        <f t="shared" si="18"/>
        <v>14</v>
      </c>
      <c r="W62" s="77">
        <f t="shared" si="18"/>
        <v>18</v>
      </c>
      <c r="X62" s="77">
        <f t="shared" si="18"/>
        <v>3</v>
      </c>
      <c r="Y62" s="101">
        <f t="shared" si="18"/>
        <v>15</v>
      </c>
      <c r="Z62" s="111">
        <f t="shared" si="18"/>
        <v>116</v>
      </c>
      <c r="AA62" s="101">
        <f t="shared" si="18"/>
        <v>53</v>
      </c>
      <c r="AB62" s="26">
        <f t="shared" si="18"/>
        <v>60</v>
      </c>
    </row>
    <row r="64" spans="1:28" ht="370.5" customHeight="1" x14ac:dyDescent="0.15">
      <c r="A64" s="430" t="s">
        <v>151</v>
      </c>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row>
  </sheetData>
  <mergeCells count="31">
    <mergeCell ref="H3:J3"/>
    <mergeCell ref="K3:M3"/>
    <mergeCell ref="N3:P3"/>
    <mergeCell ref="Q3:S3"/>
    <mergeCell ref="A64:AB64"/>
    <mergeCell ref="A5:A14"/>
    <mergeCell ref="A15:A40"/>
    <mergeCell ref="B15:B17"/>
    <mergeCell ref="B19:B39"/>
    <mergeCell ref="B41:B43"/>
    <mergeCell ref="A62:G62"/>
    <mergeCell ref="A41:A58"/>
    <mergeCell ref="B44:B58"/>
    <mergeCell ref="B59:B60"/>
    <mergeCell ref="B5:B13"/>
    <mergeCell ref="T2:Y2"/>
    <mergeCell ref="T3:V3"/>
    <mergeCell ref="W3:Y3"/>
    <mergeCell ref="A59:A61"/>
    <mergeCell ref="A1:G1"/>
    <mergeCell ref="H1:P1"/>
    <mergeCell ref="Q1:AB1"/>
    <mergeCell ref="A2:B4"/>
    <mergeCell ref="C2:C4"/>
    <mergeCell ref="D2:D4"/>
    <mergeCell ref="E2:E4"/>
    <mergeCell ref="F2:F4"/>
    <mergeCell ref="G2:G4"/>
    <mergeCell ref="H2:M2"/>
    <mergeCell ref="N2:S2"/>
    <mergeCell ref="Z2:AB3"/>
  </mergeCells>
  <phoneticPr fontId="6" type="noConversion"/>
  <pageMargins left="0.39370078740157483" right="0.31496062992125984" top="1.4566929133858268" bottom="0.74803149606299213" header="0.59055118110236227" footer="0.31496062992125984"/>
  <pageSetup paperSize="9" scale="48" orientation="portrait" r:id="rId1"/>
  <headerFooter>
    <oddHeader>&amp;C&amp;"맑은 고딕,굵게"&amp;20 2018~2020학년도 교육과정구성표(3년제)</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1"/>
  <sheetViews>
    <sheetView zoomScale="90" zoomScaleNormal="90" zoomScaleSheetLayoutView="75" workbookViewId="0">
      <selection activeCell="P20" sqref="P20"/>
    </sheetView>
  </sheetViews>
  <sheetFormatPr defaultRowHeight="16.5" x14ac:dyDescent="0.15"/>
  <cols>
    <col min="1" max="4" width="4.21875" style="3" customWidth="1"/>
    <col min="5" max="5" width="6" style="3" customWidth="1"/>
    <col min="6" max="11" width="6.5546875" style="3" customWidth="1"/>
    <col min="12" max="12" width="22.88671875" style="3" customWidth="1"/>
    <col min="13" max="16384" width="8.88671875" style="3"/>
  </cols>
  <sheetData>
    <row r="1" spans="1:27" ht="17.25" thickBot="1" x14ac:dyDescent="0.2">
      <c r="A1" s="5" t="s">
        <v>88</v>
      </c>
      <c r="B1" s="5"/>
      <c r="C1" s="5"/>
      <c r="D1" s="5"/>
      <c r="E1" s="5"/>
      <c r="F1" s="5"/>
      <c r="G1" s="5"/>
      <c r="H1" s="456" t="s">
        <v>117</v>
      </c>
      <c r="I1" s="456"/>
      <c r="J1" s="456"/>
      <c r="K1" s="456"/>
      <c r="L1" s="153" t="s">
        <v>118</v>
      </c>
      <c r="N1" s="401"/>
      <c r="O1" s="401"/>
      <c r="P1" s="401"/>
      <c r="Q1" s="401"/>
      <c r="R1" s="401"/>
      <c r="S1" s="401"/>
      <c r="T1" s="94"/>
      <c r="U1" s="341"/>
      <c r="V1" s="341"/>
      <c r="W1" s="341"/>
      <c r="X1" s="341"/>
      <c r="Y1" s="341"/>
      <c r="Z1" s="341"/>
      <c r="AA1" s="341"/>
    </row>
    <row r="2" spans="1:27" x14ac:dyDescent="0.15">
      <c r="A2" s="387" t="s">
        <v>13</v>
      </c>
      <c r="B2" s="390" t="s">
        <v>14</v>
      </c>
      <c r="C2" s="393" t="s">
        <v>15</v>
      </c>
      <c r="D2" s="393" t="s">
        <v>16</v>
      </c>
      <c r="E2" s="393" t="s">
        <v>12</v>
      </c>
      <c r="F2" s="390" t="s">
        <v>91</v>
      </c>
      <c r="G2" s="390"/>
      <c r="H2" s="390"/>
      <c r="I2" s="390" t="s">
        <v>119</v>
      </c>
      <c r="J2" s="390"/>
      <c r="K2" s="390"/>
      <c r="L2" s="402" t="s">
        <v>17</v>
      </c>
    </row>
    <row r="3" spans="1:27" x14ac:dyDescent="0.15">
      <c r="A3" s="388"/>
      <c r="B3" s="391"/>
      <c r="C3" s="394"/>
      <c r="D3" s="394"/>
      <c r="E3" s="394"/>
      <c r="F3" s="391" t="s">
        <v>56</v>
      </c>
      <c r="G3" s="391"/>
      <c r="H3" s="391"/>
      <c r="I3" s="391" t="s">
        <v>56</v>
      </c>
      <c r="J3" s="391"/>
      <c r="K3" s="391"/>
      <c r="L3" s="403"/>
    </row>
    <row r="4" spans="1:27" x14ac:dyDescent="0.15">
      <c r="A4" s="388"/>
      <c r="B4" s="391"/>
      <c r="C4" s="394"/>
      <c r="D4" s="394"/>
      <c r="E4" s="394"/>
      <c r="F4" s="391" t="s">
        <v>6</v>
      </c>
      <c r="G4" s="391" t="s">
        <v>18</v>
      </c>
      <c r="H4" s="391"/>
      <c r="I4" s="391" t="s">
        <v>6</v>
      </c>
      <c r="J4" s="391" t="s">
        <v>18</v>
      </c>
      <c r="K4" s="391"/>
      <c r="L4" s="403"/>
    </row>
    <row r="5" spans="1:27" ht="17.25" thickBot="1" x14ac:dyDescent="0.2">
      <c r="A5" s="389"/>
      <c r="B5" s="392"/>
      <c r="C5" s="395"/>
      <c r="D5" s="395"/>
      <c r="E5" s="395"/>
      <c r="F5" s="392"/>
      <c r="G5" s="95" t="s">
        <v>7</v>
      </c>
      <c r="H5" s="95" t="s">
        <v>8</v>
      </c>
      <c r="I5" s="392"/>
      <c r="J5" s="95" t="s">
        <v>7</v>
      </c>
      <c r="K5" s="95" t="s">
        <v>8</v>
      </c>
      <c r="L5" s="404"/>
    </row>
    <row r="6" spans="1:27" x14ac:dyDescent="0.15">
      <c r="A6" s="446">
        <v>1</v>
      </c>
      <c r="B6" s="372">
        <v>1</v>
      </c>
      <c r="C6" s="453" t="s">
        <v>51</v>
      </c>
      <c r="D6" s="373" t="s">
        <v>19</v>
      </c>
      <c r="E6" s="373"/>
      <c r="F6" s="373"/>
      <c r="G6" s="373"/>
      <c r="H6" s="373"/>
      <c r="I6" s="373"/>
      <c r="J6" s="373"/>
      <c r="K6" s="373"/>
      <c r="L6" s="454" t="s">
        <v>130</v>
      </c>
    </row>
    <row r="7" spans="1:27" x14ac:dyDescent="0.15">
      <c r="A7" s="446"/>
      <c r="B7" s="372"/>
      <c r="C7" s="455"/>
      <c r="D7" s="361"/>
      <c r="E7" s="361"/>
      <c r="F7" s="93"/>
      <c r="G7" s="93"/>
      <c r="H7" s="93"/>
      <c r="I7" s="93"/>
      <c r="J7" s="93"/>
      <c r="K7" s="93"/>
      <c r="L7" s="406"/>
    </row>
    <row r="8" spans="1:27" x14ac:dyDescent="0.15">
      <c r="A8" s="446"/>
      <c r="B8" s="372"/>
      <c r="C8" s="455"/>
      <c r="D8" s="361" t="s">
        <v>22</v>
      </c>
      <c r="E8" s="371"/>
      <c r="F8" s="377"/>
      <c r="G8" s="378"/>
      <c r="H8" s="379"/>
      <c r="I8" s="377"/>
      <c r="J8" s="378"/>
      <c r="K8" s="379"/>
      <c r="L8" s="405"/>
    </row>
    <row r="9" spans="1:27" x14ac:dyDescent="0.15">
      <c r="A9" s="446"/>
      <c r="B9" s="372"/>
      <c r="C9" s="400"/>
      <c r="D9" s="361"/>
      <c r="E9" s="373"/>
      <c r="F9" s="6"/>
      <c r="G9" s="6"/>
      <c r="H9" s="6"/>
      <c r="I9" s="6"/>
      <c r="J9" s="6"/>
      <c r="K9" s="6"/>
      <c r="L9" s="406"/>
    </row>
    <row r="10" spans="1:27" x14ac:dyDescent="0.15">
      <c r="A10" s="446"/>
      <c r="B10" s="372"/>
      <c r="C10" s="451" t="s">
        <v>38</v>
      </c>
      <c r="D10" s="366"/>
      <c r="E10" s="366"/>
      <c r="F10" s="124"/>
      <c r="G10" s="124"/>
      <c r="H10" s="124"/>
      <c r="I10" s="124"/>
      <c r="J10" s="124"/>
      <c r="K10" s="124"/>
      <c r="L10" s="125"/>
    </row>
    <row r="11" spans="1:27" x14ac:dyDescent="0.15">
      <c r="A11" s="446"/>
      <c r="B11" s="372"/>
      <c r="C11" s="452" t="s">
        <v>54</v>
      </c>
      <c r="D11" s="361" t="s">
        <v>39</v>
      </c>
      <c r="E11" s="361"/>
      <c r="F11" s="377"/>
      <c r="G11" s="378"/>
      <c r="H11" s="379"/>
      <c r="I11" s="377"/>
      <c r="J11" s="378"/>
      <c r="K11" s="379"/>
      <c r="L11" s="405"/>
    </row>
    <row r="12" spans="1:27" x14ac:dyDescent="0.15">
      <c r="A12" s="446"/>
      <c r="B12" s="372"/>
      <c r="C12" s="453"/>
      <c r="D12" s="361"/>
      <c r="E12" s="361"/>
      <c r="F12" s="6"/>
      <c r="G12" s="6"/>
      <c r="H12" s="6"/>
      <c r="I12" s="6"/>
      <c r="J12" s="6"/>
      <c r="K12" s="6"/>
      <c r="L12" s="406"/>
    </row>
    <row r="13" spans="1:27" x14ac:dyDescent="0.15">
      <c r="A13" s="446"/>
      <c r="B13" s="372"/>
      <c r="C13" s="453"/>
      <c r="D13" s="361" t="s">
        <v>22</v>
      </c>
      <c r="E13" s="361"/>
      <c r="F13" s="361"/>
      <c r="G13" s="361"/>
      <c r="H13" s="361"/>
      <c r="I13" s="361"/>
      <c r="J13" s="361"/>
      <c r="K13" s="361"/>
      <c r="L13" s="405"/>
    </row>
    <row r="14" spans="1:27" x14ac:dyDescent="0.15">
      <c r="A14" s="446"/>
      <c r="B14" s="372"/>
      <c r="C14" s="453"/>
      <c r="D14" s="361"/>
      <c r="E14" s="361"/>
      <c r="F14" s="93"/>
      <c r="G14" s="93"/>
      <c r="H14" s="93"/>
      <c r="I14" s="93"/>
      <c r="J14" s="93"/>
      <c r="K14" s="93"/>
      <c r="L14" s="406"/>
    </row>
    <row r="15" spans="1:27" x14ac:dyDescent="0.15">
      <c r="A15" s="446"/>
      <c r="B15" s="372"/>
      <c r="C15" s="451" t="s">
        <v>40</v>
      </c>
      <c r="D15" s="366"/>
      <c r="E15" s="366"/>
      <c r="F15" s="124"/>
      <c r="G15" s="124"/>
      <c r="H15" s="124"/>
      <c r="I15" s="124"/>
      <c r="J15" s="124"/>
      <c r="K15" s="124"/>
      <c r="L15" s="125"/>
    </row>
    <row r="16" spans="1:27" x14ac:dyDescent="0.15">
      <c r="A16" s="446"/>
      <c r="B16" s="372"/>
      <c r="C16" s="452" t="s">
        <v>53</v>
      </c>
      <c r="D16" s="361" t="s">
        <v>39</v>
      </c>
      <c r="E16" s="371"/>
      <c r="F16" s="380"/>
      <c r="G16" s="381"/>
      <c r="H16" s="382"/>
      <c r="I16" s="361"/>
      <c r="J16" s="361"/>
      <c r="K16" s="361"/>
      <c r="L16" s="405"/>
    </row>
    <row r="17" spans="1:12" x14ac:dyDescent="0.15">
      <c r="A17" s="446"/>
      <c r="B17" s="372"/>
      <c r="C17" s="453"/>
      <c r="D17" s="361"/>
      <c r="E17" s="373"/>
      <c r="F17" s="93"/>
      <c r="G17" s="93"/>
      <c r="H17" s="93"/>
      <c r="I17" s="93"/>
      <c r="J17" s="93"/>
      <c r="K17" s="93"/>
      <c r="L17" s="406"/>
    </row>
    <row r="18" spans="1:12" x14ac:dyDescent="0.15">
      <c r="A18" s="446"/>
      <c r="B18" s="372"/>
      <c r="C18" s="453"/>
      <c r="D18" s="361" t="s">
        <v>22</v>
      </c>
      <c r="E18" s="371"/>
      <c r="F18" s="361"/>
      <c r="G18" s="361"/>
      <c r="H18" s="361"/>
      <c r="I18" s="361"/>
      <c r="J18" s="361"/>
      <c r="K18" s="361"/>
      <c r="L18" s="405"/>
    </row>
    <row r="19" spans="1:12" x14ac:dyDescent="0.15">
      <c r="A19" s="446"/>
      <c r="B19" s="372"/>
      <c r="C19" s="453"/>
      <c r="D19" s="361"/>
      <c r="E19" s="373"/>
      <c r="F19" s="93"/>
      <c r="G19" s="93"/>
      <c r="H19" s="93"/>
      <c r="I19" s="93"/>
      <c r="J19" s="93"/>
      <c r="K19" s="93"/>
      <c r="L19" s="406"/>
    </row>
    <row r="20" spans="1:12" x14ac:dyDescent="0.15">
      <c r="A20" s="446"/>
      <c r="B20" s="372"/>
      <c r="C20" s="451" t="s">
        <v>41</v>
      </c>
      <c r="D20" s="366"/>
      <c r="E20" s="366"/>
      <c r="F20" s="124"/>
      <c r="G20" s="124"/>
      <c r="H20" s="124"/>
      <c r="I20" s="124"/>
      <c r="J20" s="124"/>
      <c r="K20" s="124"/>
      <c r="L20" s="125"/>
    </row>
    <row r="21" spans="1:12" x14ac:dyDescent="0.15">
      <c r="A21" s="446"/>
      <c r="B21" s="356" t="s">
        <v>42</v>
      </c>
      <c r="C21" s="356"/>
      <c r="D21" s="356"/>
      <c r="E21" s="356"/>
      <c r="F21" s="123"/>
      <c r="G21" s="123"/>
      <c r="H21" s="123"/>
      <c r="I21" s="123"/>
      <c r="J21" s="123"/>
      <c r="K21" s="123"/>
      <c r="L21" s="128"/>
    </row>
    <row r="22" spans="1:12" x14ac:dyDescent="0.15">
      <c r="A22" s="446"/>
      <c r="B22" s="371">
        <v>2</v>
      </c>
      <c r="C22" s="412" t="s">
        <v>51</v>
      </c>
      <c r="D22" s="361" t="s">
        <v>19</v>
      </c>
      <c r="E22" s="361"/>
      <c r="F22" s="361"/>
      <c r="G22" s="361"/>
      <c r="H22" s="361"/>
      <c r="I22" s="361"/>
      <c r="J22" s="361"/>
      <c r="K22" s="361"/>
      <c r="L22" s="437"/>
    </row>
    <row r="23" spans="1:12" x14ac:dyDescent="0.15">
      <c r="A23" s="446"/>
      <c r="B23" s="372"/>
      <c r="C23" s="413"/>
      <c r="D23" s="361"/>
      <c r="E23" s="361"/>
      <c r="F23" s="93"/>
      <c r="G23" s="93"/>
      <c r="H23" s="93"/>
      <c r="I23" s="93"/>
      <c r="J23" s="93"/>
      <c r="K23" s="93"/>
      <c r="L23" s="375"/>
    </row>
    <row r="24" spans="1:12" x14ac:dyDescent="0.15">
      <c r="A24" s="446"/>
      <c r="B24" s="372"/>
      <c r="C24" s="413"/>
      <c r="D24" s="361" t="s">
        <v>22</v>
      </c>
      <c r="E24" s="371"/>
      <c r="F24" s="377"/>
      <c r="G24" s="378"/>
      <c r="H24" s="379"/>
      <c r="I24" s="377"/>
      <c r="J24" s="378"/>
      <c r="K24" s="379"/>
      <c r="L24" s="374"/>
    </row>
    <row r="25" spans="1:12" x14ac:dyDescent="0.15">
      <c r="A25" s="446"/>
      <c r="B25" s="372"/>
      <c r="C25" s="397"/>
      <c r="D25" s="361"/>
      <c r="E25" s="373"/>
      <c r="F25" s="6"/>
      <c r="G25" s="6"/>
      <c r="H25" s="6"/>
      <c r="I25" s="6"/>
      <c r="J25" s="6"/>
      <c r="K25" s="6"/>
      <c r="L25" s="438"/>
    </row>
    <row r="26" spans="1:12" x14ac:dyDescent="0.15">
      <c r="A26" s="446"/>
      <c r="B26" s="372"/>
      <c r="C26" s="366" t="s">
        <v>38</v>
      </c>
      <c r="D26" s="366"/>
      <c r="E26" s="366"/>
      <c r="F26" s="124"/>
      <c r="G26" s="124"/>
      <c r="H26" s="124"/>
      <c r="I26" s="124"/>
      <c r="J26" s="124"/>
      <c r="K26" s="124"/>
      <c r="L26" s="126"/>
    </row>
    <row r="27" spans="1:12" x14ac:dyDescent="0.15">
      <c r="A27" s="446"/>
      <c r="B27" s="372"/>
      <c r="C27" s="412" t="s">
        <v>52</v>
      </c>
      <c r="D27" s="361" t="s">
        <v>39</v>
      </c>
      <c r="E27" s="361"/>
      <c r="F27" s="377"/>
      <c r="G27" s="378"/>
      <c r="H27" s="379"/>
      <c r="I27" s="377"/>
      <c r="J27" s="378"/>
      <c r="K27" s="379"/>
      <c r="L27" s="374"/>
    </row>
    <row r="28" spans="1:12" x14ac:dyDescent="0.15">
      <c r="A28" s="446"/>
      <c r="B28" s="372"/>
      <c r="C28" s="372"/>
      <c r="D28" s="361"/>
      <c r="E28" s="361"/>
      <c r="F28" s="6"/>
      <c r="G28" s="6"/>
      <c r="H28" s="6"/>
      <c r="I28" s="6"/>
      <c r="J28" s="6"/>
      <c r="K28" s="6"/>
      <c r="L28" s="375"/>
    </row>
    <row r="29" spans="1:12" x14ac:dyDescent="0.15">
      <c r="A29" s="446"/>
      <c r="B29" s="372"/>
      <c r="C29" s="372"/>
      <c r="D29" s="361" t="s">
        <v>22</v>
      </c>
      <c r="E29" s="361"/>
      <c r="F29" s="361"/>
      <c r="G29" s="361"/>
      <c r="H29" s="361"/>
      <c r="I29" s="361"/>
      <c r="J29" s="361"/>
      <c r="K29" s="361"/>
      <c r="L29" s="437"/>
    </row>
    <row r="30" spans="1:12" x14ac:dyDescent="0.15">
      <c r="A30" s="446"/>
      <c r="B30" s="372"/>
      <c r="C30" s="372"/>
      <c r="D30" s="361"/>
      <c r="E30" s="361"/>
      <c r="F30" s="93"/>
      <c r="G30" s="93"/>
      <c r="H30" s="93"/>
      <c r="I30" s="93"/>
      <c r="J30" s="93"/>
      <c r="K30" s="93"/>
      <c r="L30" s="375"/>
    </row>
    <row r="31" spans="1:12" x14ac:dyDescent="0.15">
      <c r="A31" s="446"/>
      <c r="B31" s="372"/>
      <c r="C31" s="366" t="s">
        <v>40</v>
      </c>
      <c r="D31" s="366"/>
      <c r="E31" s="366"/>
      <c r="F31" s="124"/>
      <c r="G31" s="124"/>
      <c r="H31" s="124"/>
      <c r="I31" s="124"/>
      <c r="J31" s="124"/>
      <c r="K31" s="124"/>
      <c r="L31" s="126"/>
    </row>
    <row r="32" spans="1:12" x14ac:dyDescent="0.15">
      <c r="A32" s="446"/>
      <c r="B32" s="372"/>
      <c r="C32" s="412" t="s">
        <v>53</v>
      </c>
      <c r="D32" s="361" t="s">
        <v>39</v>
      </c>
      <c r="E32" s="371"/>
      <c r="F32" s="380"/>
      <c r="G32" s="381"/>
      <c r="H32" s="382"/>
      <c r="I32" s="361"/>
      <c r="J32" s="361"/>
      <c r="K32" s="361"/>
      <c r="L32" s="422"/>
    </row>
    <row r="33" spans="1:12" x14ac:dyDescent="0.15">
      <c r="A33" s="446"/>
      <c r="B33" s="372"/>
      <c r="C33" s="372"/>
      <c r="D33" s="361"/>
      <c r="E33" s="373"/>
      <c r="F33" s="93"/>
      <c r="G33" s="93"/>
      <c r="H33" s="93"/>
      <c r="I33" s="93"/>
      <c r="J33" s="93"/>
      <c r="K33" s="93"/>
      <c r="L33" s="424"/>
    </row>
    <row r="34" spans="1:12" x14ac:dyDescent="0.15">
      <c r="A34" s="446"/>
      <c r="B34" s="372"/>
      <c r="C34" s="372"/>
      <c r="D34" s="361" t="s">
        <v>22</v>
      </c>
      <c r="E34" s="371"/>
      <c r="F34" s="361"/>
      <c r="G34" s="361"/>
      <c r="H34" s="361"/>
      <c r="I34" s="361"/>
      <c r="J34" s="361"/>
      <c r="K34" s="361"/>
      <c r="L34" s="374"/>
    </row>
    <row r="35" spans="1:12" x14ac:dyDescent="0.15">
      <c r="A35" s="446"/>
      <c r="B35" s="372"/>
      <c r="C35" s="372"/>
      <c r="D35" s="361"/>
      <c r="E35" s="373"/>
      <c r="F35" s="93"/>
      <c r="G35" s="93"/>
      <c r="H35" s="93"/>
      <c r="I35" s="93"/>
      <c r="J35" s="93"/>
      <c r="K35" s="93"/>
      <c r="L35" s="375"/>
    </row>
    <row r="36" spans="1:12" x14ac:dyDescent="0.15">
      <c r="A36" s="446"/>
      <c r="B36" s="372"/>
      <c r="C36" s="366" t="s">
        <v>41</v>
      </c>
      <c r="D36" s="366"/>
      <c r="E36" s="366"/>
      <c r="F36" s="124"/>
      <c r="G36" s="124"/>
      <c r="H36" s="124"/>
      <c r="I36" s="124"/>
      <c r="J36" s="124"/>
      <c r="K36" s="124"/>
      <c r="L36" s="126"/>
    </row>
    <row r="37" spans="1:12" x14ac:dyDescent="0.15">
      <c r="A37" s="396"/>
      <c r="B37" s="356" t="s">
        <v>42</v>
      </c>
      <c r="C37" s="356"/>
      <c r="D37" s="356"/>
      <c r="E37" s="356"/>
      <c r="F37" s="123"/>
      <c r="G37" s="123"/>
      <c r="H37" s="123"/>
      <c r="I37" s="123"/>
      <c r="J37" s="123"/>
      <c r="K37" s="123"/>
      <c r="L37" s="128"/>
    </row>
    <row r="38" spans="1:12" x14ac:dyDescent="0.15">
      <c r="A38" s="445">
        <v>2</v>
      </c>
      <c r="B38" s="371">
        <v>1</v>
      </c>
      <c r="C38" s="412" t="s">
        <v>51</v>
      </c>
      <c r="D38" s="361" t="s">
        <v>19</v>
      </c>
      <c r="E38" s="361"/>
      <c r="F38" s="361"/>
      <c r="G38" s="361"/>
      <c r="H38" s="361"/>
      <c r="I38" s="361"/>
      <c r="J38" s="361"/>
      <c r="K38" s="361"/>
      <c r="L38" s="405"/>
    </row>
    <row r="39" spans="1:12" x14ac:dyDescent="0.15">
      <c r="A39" s="446"/>
      <c r="B39" s="372"/>
      <c r="C39" s="372"/>
      <c r="D39" s="361"/>
      <c r="E39" s="361"/>
      <c r="F39" s="93"/>
      <c r="G39" s="93"/>
      <c r="H39" s="93"/>
      <c r="I39" s="93"/>
      <c r="J39" s="93"/>
      <c r="K39" s="93"/>
      <c r="L39" s="406"/>
    </row>
    <row r="40" spans="1:12" x14ac:dyDescent="0.15">
      <c r="A40" s="446"/>
      <c r="B40" s="372"/>
      <c r="C40" s="372"/>
      <c r="D40" s="361" t="s">
        <v>22</v>
      </c>
      <c r="E40" s="371"/>
      <c r="F40" s="377"/>
      <c r="G40" s="378"/>
      <c r="H40" s="379"/>
      <c r="I40" s="377"/>
      <c r="J40" s="378"/>
      <c r="K40" s="379"/>
      <c r="L40" s="405"/>
    </row>
    <row r="41" spans="1:12" x14ac:dyDescent="0.15">
      <c r="A41" s="446"/>
      <c r="B41" s="372"/>
      <c r="C41" s="373"/>
      <c r="D41" s="361"/>
      <c r="E41" s="373"/>
      <c r="F41" s="6"/>
      <c r="G41" s="6"/>
      <c r="H41" s="6"/>
      <c r="I41" s="6"/>
      <c r="J41" s="6"/>
      <c r="K41" s="6"/>
      <c r="L41" s="406"/>
    </row>
    <row r="42" spans="1:12" x14ac:dyDescent="0.15">
      <c r="A42" s="446"/>
      <c r="B42" s="372"/>
      <c r="C42" s="366" t="s">
        <v>38</v>
      </c>
      <c r="D42" s="366"/>
      <c r="E42" s="366"/>
      <c r="F42" s="124"/>
      <c r="G42" s="124"/>
      <c r="H42" s="124"/>
      <c r="I42" s="124"/>
      <c r="J42" s="124"/>
      <c r="K42" s="124"/>
      <c r="L42" s="125"/>
    </row>
    <row r="43" spans="1:12" x14ac:dyDescent="0.15">
      <c r="A43" s="446"/>
      <c r="B43" s="372"/>
      <c r="C43" s="412" t="s">
        <v>54</v>
      </c>
      <c r="D43" s="361" t="s">
        <v>39</v>
      </c>
      <c r="E43" s="361"/>
      <c r="F43" s="377"/>
      <c r="G43" s="378"/>
      <c r="H43" s="379"/>
      <c r="I43" s="377"/>
      <c r="J43" s="378"/>
      <c r="K43" s="379"/>
      <c r="L43" s="405"/>
    </row>
    <row r="44" spans="1:12" x14ac:dyDescent="0.15">
      <c r="A44" s="446"/>
      <c r="B44" s="372"/>
      <c r="C44" s="372"/>
      <c r="D44" s="361"/>
      <c r="E44" s="361"/>
      <c r="F44" s="6"/>
      <c r="G44" s="6"/>
      <c r="H44" s="6"/>
      <c r="I44" s="6"/>
      <c r="J44" s="6"/>
      <c r="K44" s="6"/>
      <c r="L44" s="406"/>
    </row>
    <row r="45" spans="1:12" x14ac:dyDescent="0.15">
      <c r="A45" s="446"/>
      <c r="B45" s="372"/>
      <c r="C45" s="372"/>
      <c r="D45" s="361" t="s">
        <v>22</v>
      </c>
      <c r="E45" s="361"/>
      <c r="F45" s="361"/>
      <c r="G45" s="361"/>
      <c r="H45" s="361"/>
      <c r="I45" s="361"/>
      <c r="J45" s="361"/>
      <c r="K45" s="361"/>
      <c r="L45" s="405"/>
    </row>
    <row r="46" spans="1:12" x14ac:dyDescent="0.15">
      <c r="A46" s="446"/>
      <c r="B46" s="372"/>
      <c r="C46" s="372"/>
      <c r="D46" s="361"/>
      <c r="E46" s="361"/>
      <c r="F46" s="93"/>
      <c r="G46" s="93"/>
      <c r="H46" s="93"/>
      <c r="I46" s="93"/>
      <c r="J46" s="93"/>
      <c r="K46" s="93"/>
      <c r="L46" s="406"/>
    </row>
    <row r="47" spans="1:12" x14ac:dyDescent="0.15">
      <c r="A47" s="446"/>
      <c r="B47" s="372"/>
      <c r="C47" s="366" t="s">
        <v>40</v>
      </c>
      <c r="D47" s="366"/>
      <c r="E47" s="366"/>
      <c r="F47" s="124"/>
      <c r="G47" s="124"/>
      <c r="H47" s="124"/>
      <c r="I47" s="124"/>
      <c r="J47" s="124"/>
      <c r="K47" s="124"/>
      <c r="L47" s="125"/>
    </row>
    <row r="48" spans="1:12" x14ac:dyDescent="0.15">
      <c r="A48" s="446"/>
      <c r="B48" s="372"/>
      <c r="C48" s="412" t="s">
        <v>53</v>
      </c>
      <c r="D48" s="361" t="s">
        <v>39</v>
      </c>
      <c r="E48" s="371"/>
      <c r="F48" s="380"/>
      <c r="G48" s="381"/>
      <c r="H48" s="382"/>
      <c r="I48" s="361"/>
      <c r="J48" s="361"/>
      <c r="K48" s="361"/>
      <c r="L48" s="405"/>
    </row>
    <row r="49" spans="1:12" x14ac:dyDescent="0.15">
      <c r="A49" s="446"/>
      <c r="B49" s="372"/>
      <c r="C49" s="372"/>
      <c r="D49" s="361"/>
      <c r="E49" s="373"/>
      <c r="F49" s="93"/>
      <c r="G49" s="93"/>
      <c r="H49" s="93"/>
      <c r="I49" s="93"/>
      <c r="J49" s="93"/>
      <c r="K49" s="93"/>
      <c r="L49" s="406"/>
    </row>
    <row r="50" spans="1:12" x14ac:dyDescent="0.15">
      <c r="A50" s="446"/>
      <c r="B50" s="372"/>
      <c r="C50" s="372"/>
      <c r="D50" s="361" t="s">
        <v>22</v>
      </c>
      <c r="E50" s="371"/>
      <c r="F50" s="361"/>
      <c r="G50" s="361"/>
      <c r="H50" s="361"/>
      <c r="I50" s="361"/>
      <c r="J50" s="361"/>
      <c r="K50" s="361"/>
      <c r="L50" s="405"/>
    </row>
    <row r="51" spans="1:12" x14ac:dyDescent="0.15">
      <c r="A51" s="446"/>
      <c r="B51" s="372"/>
      <c r="C51" s="372"/>
      <c r="D51" s="361"/>
      <c r="E51" s="373"/>
      <c r="F51" s="93"/>
      <c r="G51" s="93"/>
      <c r="H51" s="93"/>
      <c r="I51" s="93"/>
      <c r="J51" s="93"/>
      <c r="K51" s="93"/>
      <c r="L51" s="406"/>
    </row>
    <row r="52" spans="1:12" x14ac:dyDescent="0.15">
      <c r="A52" s="446"/>
      <c r="B52" s="372"/>
      <c r="C52" s="366" t="s">
        <v>41</v>
      </c>
      <c r="D52" s="366"/>
      <c r="E52" s="366"/>
      <c r="F52" s="124"/>
      <c r="G52" s="124"/>
      <c r="H52" s="124"/>
      <c r="I52" s="124"/>
      <c r="J52" s="124"/>
      <c r="K52" s="124"/>
      <c r="L52" s="125"/>
    </row>
    <row r="53" spans="1:12" x14ac:dyDescent="0.15">
      <c r="A53" s="446"/>
      <c r="B53" s="356" t="s">
        <v>42</v>
      </c>
      <c r="C53" s="356"/>
      <c r="D53" s="356"/>
      <c r="E53" s="356"/>
      <c r="F53" s="123"/>
      <c r="G53" s="123"/>
      <c r="H53" s="123"/>
      <c r="I53" s="123"/>
      <c r="J53" s="123"/>
      <c r="K53" s="123"/>
      <c r="L53" s="128"/>
    </row>
    <row r="54" spans="1:12" ht="16.5" customHeight="1" x14ac:dyDescent="0.15">
      <c r="A54" s="446"/>
      <c r="B54" s="371">
        <v>2</v>
      </c>
      <c r="C54" s="412" t="s">
        <v>51</v>
      </c>
      <c r="D54" s="361" t="s">
        <v>19</v>
      </c>
      <c r="E54" s="361"/>
      <c r="F54" s="361"/>
      <c r="G54" s="361"/>
      <c r="H54" s="361"/>
      <c r="I54" s="361"/>
      <c r="J54" s="361"/>
      <c r="K54" s="361"/>
      <c r="L54" s="437"/>
    </row>
    <row r="55" spans="1:12" x14ac:dyDescent="0.15">
      <c r="A55" s="446"/>
      <c r="B55" s="372"/>
      <c r="C55" s="372"/>
      <c r="D55" s="361"/>
      <c r="E55" s="361"/>
      <c r="F55" s="93"/>
      <c r="G55" s="93"/>
      <c r="H55" s="93"/>
      <c r="I55" s="93"/>
      <c r="J55" s="93"/>
      <c r="K55" s="93"/>
      <c r="L55" s="375"/>
    </row>
    <row r="56" spans="1:12" x14ac:dyDescent="0.15">
      <c r="A56" s="446"/>
      <c r="B56" s="372"/>
      <c r="C56" s="372"/>
      <c r="D56" s="361" t="s">
        <v>22</v>
      </c>
      <c r="E56" s="371"/>
      <c r="F56" s="377"/>
      <c r="G56" s="378"/>
      <c r="H56" s="379"/>
      <c r="I56" s="377"/>
      <c r="J56" s="378"/>
      <c r="K56" s="379"/>
      <c r="L56" s="374"/>
    </row>
    <row r="57" spans="1:12" x14ac:dyDescent="0.15">
      <c r="A57" s="446"/>
      <c r="B57" s="372"/>
      <c r="C57" s="373"/>
      <c r="D57" s="361"/>
      <c r="E57" s="373"/>
      <c r="F57" s="6"/>
      <c r="G57" s="6"/>
      <c r="H57" s="6"/>
      <c r="I57" s="6"/>
      <c r="J57" s="6"/>
      <c r="K57" s="6"/>
      <c r="L57" s="438"/>
    </row>
    <row r="58" spans="1:12" x14ac:dyDescent="0.15">
      <c r="A58" s="446"/>
      <c r="B58" s="372"/>
      <c r="C58" s="366" t="s">
        <v>38</v>
      </c>
      <c r="D58" s="366"/>
      <c r="E58" s="366"/>
      <c r="F58" s="124"/>
      <c r="G58" s="124"/>
      <c r="H58" s="124"/>
      <c r="I58" s="124"/>
      <c r="J58" s="124"/>
      <c r="K58" s="124"/>
      <c r="L58" s="126"/>
    </row>
    <row r="59" spans="1:12" ht="16.5" customHeight="1" x14ac:dyDescent="0.15">
      <c r="A59" s="446"/>
      <c r="B59" s="372"/>
      <c r="C59" s="412" t="s">
        <v>54</v>
      </c>
      <c r="D59" s="361" t="s">
        <v>39</v>
      </c>
      <c r="E59" s="361"/>
      <c r="F59" s="377"/>
      <c r="G59" s="378"/>
      <c r="H59" s="379"/>
      <c r="I59" s="377"/>
      <c r="J59" s="378"/>
      <c r="K59" s="379"/>
      <c r="L59" s="374"/>
    </row>
    <row r="60" spans="1:12" x14ac:dyDescent="0.15">
      <c r="A60" s="446"/>
      <c r="B60" s="372"/>
      <c r="C60" s="372"/>
      <c r="D60" s="361"/>
      <c r="E60" s="361"/>
      <c r="F60" s="6"/>
      <c r="G60" s="6"/>
      <c r="H60" s="6"/>
      <c r="I60" s="6"/>
      <c r="J60" s="6"/>
      <c r="K60" s="6"/>
      <c r="L60" s="375"/>
    </row>
    <row r="61" spans="1:12" x14ac:dyDescent="0.15">
      <c r="A61" s="446"/>
      <c r="B61" s="372"/>
      <c r="C61" s="372"/>
      <c r="D61" s="361" t="s">
        <v>22</v>
      </c>
      <c r="E61" s="361"/>
      <c r="F61" s="361"/>
      <c r="G61" s="361"/>
      <c r="H61" s="361"/>
      <c r="I61" s="361"/>
      <c r="J61" s="361"/>
      <c r="K61" s="361"/>
      <c r="L61" s="437"/>
    </row>
    <row r="62" spans="1:12" x14ac:dyDescent="0.15">
      <c r="A62" s="446"/>
      <c r="B62" s="372"/>
      <c r="C62" s="372"/>
      <c r="D62" s="361"/>
      <c r="E62" s="361"/>
      <c r="F62" s="93"/>
      <c r="G62" s="93"/>
      <c r="H62" s="93"/>
      <c r="I62" s="93"/>
      <c r="J62" s="93"/>
      <c r="K62" s="93"/>
      <c r="L62" s="375"/>
    </row>
    <row r="63" spans="1:12" x14ac:dyDescent="0.15">
      <c r="A63" s="446"/>
      <c r="B63" s="372"/>
      <c r="C63" s="366" t="s">
        <v>40</v>
      </c>
      <c r="D63" s="366"/>
      <c r="E63" s="366"/>
      <c r="F63" s="124"/>
      <c r="G63" s="124"/>
      <c r="H63" s="124"/>
      <c r="I63" s="124"/>
      <c r="J63" s="124"/>
      <c r="K63" s="124"/>
      <c r="L63" s="126"/>
    </row>
    <row r="64" spans="1:12" x14ac:dyDescent="0.15">
      <c r="A64" s="446"/>
      <c r="B64" s="372"/>
      <c r="C64" s="412" t="s">
        <v>55</v>
      </c>
      <c r="D64" s="361" t="s">
        <v>39</v>
      </c>
      <c r="E64" s="371"/>
      <c r="F64" s="380"/>
      <c r="G64" s="381"/>
      <c r="H64" s="382"/>
      <c r="I64" s="361"/>
      <c r="J64" s="361"/>
      <c r="K64" s="361"/>
      <c r="L64" s="422"/>
    </row>
    <row r="65" spans="1:12" x14ac:dyDescent="0.15">
      <c r="A65" s="446"/>
      <c r="B65" s="372"/>
      <c r="C65" s="372"/>
      <c r="D65" s="361"/>
      <c r="E65" s="373"/>
      <c r="F65" s="93"/>
      <c r="G65" s="93"/>
      <c r="H65" s="93"/>
      <c r="I65" s="93"/>
      <c r="J65" s="93"/>
      <c r="K65" s="93"/>
      <c r="L65" s="424"/>
    </row>
    <row r="66" spans="1:12" x14ac:dyDescent="0.15">
      <c r="A66" s="446"/>
      <c r="B66" s="372"/>
      <c r="C66" s="372"/>
      <c r="D66" s="361" t="s">
        <v>22</v>
      </c>
      <c r="E66" s="371"/>
      <c r="F66" s="361"/>
      <c r="G66" s="361"/>
      <c r="H66" s="361"/>
      <c r="I66" s="361"/>
      <c r="J66" s="361"/>
      <c r="K66" s="361"/>
      <c r="L66" s="374"/>
    </row>
    <row r="67" spans="1:12" x14ac:dyDescent="0.15">
      <c r="A67" s="446"/>
      <c r="B67" s="372"/>
      <c r="C67" s="372"/>
      <c r="D67" s="361"/>
      <c r="E67" s="373"/>
      <c r="F67" s="93"/>
      <c r="G67" s="93"/>
      <c r="H67" s="93"/>
      <c r="I67" s="93"/>
      <c r="J67" s="93"/>
      <c r="K67" s="93"/>
      <c r="L67" s="375"/>
    </row>
    <row r="68" spans="1:12" x14ac:dyDescent="0.15">
      <c r="A68" s="446"/>
      <c r="B68" s="372"/>
      <c r="C68" s="366" t="s">
        <v>41</v>
      </c>
      <c r="D68" s="366"/>
      <c r="E68" s="366"/>
      <c r="F68" s="124"/>
      <c r="G68" s="124"/>
      <c r="H68" s="124"/>
      <c r="I68" s="124"/>
      <c r="J68" s="124"/>
      <c r="K68" s="124"/>
      <c r="L68" s="126"/>
    </row>
    <row r="69" spans="1:12" x14ac:dyDescent="0.15">
      <c r="A69" s="396"/>
      <c r="B69" s="356" t="s">
        <v>42</v>
      </c>
      <c r="C69" s="356"/>
      <c r="D69" s="356"/>
      <c r="E69" s="356"/>
      <c r="F69" s="123"/>
      <c r="G69" s="123"/>
      <c r="H69" s="123"/>
      <c r="I69" s="123"/>
      <c r="J69" s="123"/>
      <c r="K69" s="123"/>
      <c r="L69" s="128"/>
    </row>
    <row r="70" spans="1:12" x14ac:dyDescent="0.15">
      <c r="A70" s="445">
        <v>3</v>
      </c>
      <c r="B70" s="371">
        <v>1</v>
      </c>
      <c r="C70" s="412" t="s">
        <v>51</v>
      </c>
      <c r="D70" s="361" t="s">
        <v>19</v>
      </c>
      <c r="E70" s="361"/>
      <c r="F70" s="361"/>
      <c r="G70" s="361"/>
      <c r="H70" s="361"/>
      <c r="I70" s="361"/>
      <c r="J70" s="361"/>
      <c r="K70" s="361"/>
      <c r="L70" s="405"/>
    </row>
    <row r="71" spans="1:12" x14ac:dyDescent="0.15">
      <c r="A71" s="446"/>
      <c r="B71" s="372"/>
      <c r="C71" s="372"/>
      <c r="D71" s="361"/>
      <c r="E71" s="361"/>
      <c r="F71" s="93"/>
      <c r="G71" s="93"/>
      <c r="H71" s="93"/>
      <c r="I71" s="93"/>
      <c r="J71" s="93"/>
      <c r="K71" s="93"/>
      <c r="L71" s="406"/>
    </row>
    <row r="72" spans="1:12" x14ac:dyDescent="0.15">
      <c r="A72" s="446"/>
      <c r="B72" s="372"/>
      <c r="C72" s="372"/>
      <c r="D72" s="361" t="s">
        <v>22</v>
      </c>
      <c r="E72" s="371"/>
      <c r="F72" s="377"/>
      <c r="G72" s="378"/>
      <c r="H72" s="379"/>
      <c r="I72" s="377"/>
      <c r="J72" s="378"/>
      <c r="K72" s="379"/>
      <c r="L72" s="405"/>
    </row>
    <row r="73" spans="1:12" x14ac:dyDescent="0.15">
      <c r="A73" s="446"/>
      <c r="B73" s="372"/>
      <c r="C73" s="373"/>
      <c r="D73" s="361"/>
      <c r="E73" s="373"/>
      <c r="F73" s="6"/>
      <c r="G73" s="6"/>
      <c r="H73" s="6"/>
      <c r="I73" s="6"/>
      <c r="J73" s="6"/>
      <c r="K73" s="6"/>
      <c r="L73" s="406"/>
    </row>
    <row r="74" spans="1:12" x14ac:dyDescent="0.15">
      <c r="A74" s="446"/>
      <c r="B74" s="372"/>
      <c r="C74" s="366" t="s">
        <v>38</v>
      </c>
      <c r="D74" s="366"/>
      <c r="E74" s="366"/>
      <c r="F74" s="124"/>
      <c r="G74" s="124"/>
      <c r="H74" s="124"/>
      <c r="I74" s="124"/>
      <c r="J74" s="124"/>
      <c r="K74" s="124"/>
      <c r="L74" s="125"/>
    </row>
    <row r="75" spans="1:12" x14ac:dyDescent="0.15">
      <c r="A75" s="446"/>
      <c r="B75" s="372"/>
      <c r="C75" s="412" t="s">
        <v>54</v>
      </c>
      <c r="D75" s="361" t="s">
        <v>39</v>
      </c>
      <c r="E75" s="361"/>
      <c r="F75" s="377"/>
      <c r="G75" s="378"/>
      <c r="H75" s="379"/>
      <c r="I75" s="377"/>
      <c r="J75" s="378"/>
      <c r="K75" s="379"/>
      <c r="L75" s="405"/>
    </row>
    <row r="76" spans="1:12" x14ac:dyDescent="0.15">
      <c r="A76" s="446"/>
      <c r="B76" s="372"/>
      <c r="C76" s="372"/>
      <c r="D76" s="361"/>
      <c r="E76" s="361"/>
      <c r="F76" s="6"/>
      <c r="G76" s="6"/>
      <c r="H76" s="6"/>
      <c r="I76" s="6"/>
      <c r="J76" s="6"/>
      <c r="K76" s="6"/>
      <c r="L76" s="406"/>
    </row>
    <row r="77" spans="1:12" x14ac:dyDescent="0.15">
      <c r="A77" s="446"/>
      <c r="B77" s="372"/>
      <c r="C77" s="372"/>
      <c r="D77" s="361" t="s">
        <v>22</v>
      </c>
      <c r="E77" s="361"/>
      <c r="F77" s="361"/>
      <c r="G77" s="361"/>
      <c r="H77" s="361"/>
      <c r="I77" s="361"/>
      <c r="J77" s="361"/>
      <c r="K77" s="361"/>
      <c r="L77" s="405"/>
    </row>
    <row r="78" spans="1:12" x14ac:dyDescent="0.15">
      <c r="A78" s="446"/>
      <c r="B78" s="372"/>
      <c r="C78" s="372"/>
      <c r="D78" s="361"/>
      <c r="E78" s="361"/>
      <c r="F78" s="93"/>
      <c r="G78" s="93"/>
      <c r="H78" s="93"/>
      <c r="I78" s="93"/>
      <c r="J78" s="93"/>
      <c r="K78" s="93"/>
      <c r="L78" s="406"/>
    </row>
    <row r="79" spans="1:12" x14ac:dyDescent="0.15">
      <c r="A79" s="446"/>
      <c r="B79" s="372"/>
      <c r="C79" s="366" t="s">
        <v>40</v>
      </c>
      <c r="D79" s="366"/>
      <c r="E79" s="366"/>
      <c r="F79" s="124"/>
      <c r="G79" s="124"/>
      <c r="H79" s="124"/>
      <c r="I79" s="124"/>
      <c r="J79" s="124"/>
      <c r="K79" s="124"/>
      <c r="L79" s="125"/>
    </row>
    <row r="80" spans="1:12" x14ac:dyDescent="0.15">
      <c r="A80" s="446"/>
      <c r="B80" s="372"/>
      <c r="C80" s="412" t="s">
        <v>53</v>
      </c>
      <c r="D80" s="361" t="s">
        <v>39</v>
      </c>
      <c r="E80" s="371"/>
      <c r="F80" s="380"/>
      <c r="G80" s="381"/>
      <c r="H80" s="382"/>
      <c r="I80" s="361"/>
      <c r="J80" s="361"/>
      <c r="K80" s="361"/>
      <c r="L80" s="405"/>
    </row>
    <row r="81" spans="1:12" x14ac:dyDescent="0.15">
      <c r="A81" s="446"/>
      <c r="B81" s="372"/>
      <c r="C81" s="372"/>
      <c r="D81" s="361"/>
      <c r="E81" s="373"/>
      <c r="F81" s="93"/>
      <c r="G81" s="93"/>
      <c r="H81" s="93"/>
      <c r="I81" s="93"/>
      <c r="J81" s="93"/>
      <c r="K81" s="93"/>
      <c r="L81" s="406"/>
    </row>
    <row r="82" spans="1:12" x14ac:dyDescent="0.15">
      <c r="A82" s="446"/>
      <c r="B82" s="372"/>
      <c r="C82" s="372"/>
      <c r="D82" s="361" t="s">
        <v>22</v>
      </c>
      <c r="E82" s="371"/>
      <c r="F82" s="361"/>
      <c r="G82" s="361"/>
      <c r="H82" s="361"/>
      <c r="I82" s="361"/>
      <c r="J82" s="361"/>
      <c r="K82" s="361"/>
      <c r="L82" s="405"/>
    </row>
    <row r="83" spans="1:12" x14ac:dyDescent="0.15">
      <c r="A83" s="446"/>
      <c r="B83" s="372"/>
      <c r="C83" s="372"/>
      <c r="D83" s="361"/>
      <c r="E83" s="373"/>
      <c r="F83" s="93"/>
      <c r="G83" s="93"/>
      <c r="H83" s="93"/>
      <c r="I83" s="93"/>
      <c r="J83" s="93"/>
      <c r="K83" s="93"/>
      <c r="L83" s="406"/>
    </row>
    <row r="84" spans="1:12" x14ac:dyDescent="0.15">
      <c r="A84" s="446"/>
      <c r="B84" s="372"/>
      <c r="C84" s="366" t="s">
        <v>41</v>
      </c>
      <c r="D84" s="366"/>
      <c r="E84" s="366"/>
      <c r="F84" s="124"/>
      <c r="G84" s="124"/>
      <c r="H84" s="124"/>
      <c r="I84" s="124"/>
      <c r="J84" s="124"/>
      <c r="K84" s="124"/>
      <c r="L84" s="125"/>
    </row>
    <row r="85" spans="1:12" x14ac:dyDescent="0.15">
      <c r="A85" s="446"/>
      <c r="B85" s="356" t="s">
        <v>42</v>
      </c>
      <c r="C85" s="356"/>
      <c r="D85" s="356"/>
      <c r="E85" s="356"/>
      <c r="F85" s="123"/>
      <c r="G85" s="123"/>
      <c r="H85" s="123"/>
      <c r="I85" s="123"/>
      <c r="J85" s="123"/>
      <c r="K85" s="123"/>
      <c r="L85" s="128"/>
    </row>
    <row r="86" spans="1:12" ht="16.5" customHeight="1" x14ac:dyDescent="0.15">
      <c r="A86" s="446"/>
      <c r="B86" s="371">
        <v>2</v>
      </c>
      <c r="C86" s="412" t="s">
        <v>51</v>
      </c>
      <c r="D86" s="361" t="s">
        <v>19</v>
      </c>
      <c r="E86" s="361"/>
      <c r="F86" s="361"/>
      <c r="G86" s="361"/>
      <c r="H86" s="361"/>
      <c r="I86" s="361"/>
      <c r="J86" s="361"/>
      <c r="K86" s="361"/>
      <c r="L86" s="437"/>
    </row>
    <row r="87" spans="1:12" x14ac:dyDescent="0.15">
      <c r="A87" s="446"/>
      <c r="B87" s="372"/>
      <c r="C87" s="372"/>
      <c r="D87" s="361"/>
      <c r="E87" s="361"/>
      <c r="F87" s="93"/>
      <c r="G87" s="93"/>
      <c r="H87" s="93"/>
      <c r="I87" s="93"/>
      <c r="J87" s="93"/>
      <c r="K87" s="93"/>
      <c r="L87" s="375"/>
    </row>
    <row r="88" spans="1:12" x14ac:dyDescent="0.15">
      <c r="A88" s="446"/>
      <c r="B88" s="372"/>
      <c r="C88" s="372"/>
      <c r="D88" s="361" t="s">
        <v>22</v>
      </c>
      <c r="E88" s="371"/>
      <c r="F88" s="377"/>
      <c r="G88" s="378"/>
      <c r="H88" s="379"/>
      <c r="I88" s="377"/>
      <c r="J88" s="378"/>
      <c r="K88" s="379"/>
      <c r="L88" s="374"/>
    </row>
    <row r="89" spans="1:12" x14ac:dyDescent="0.15">
      <c r="A89" s="446"/>
      <c r="B89" s="372"/>
      <c r="C89" s="373"/>
      <c r="D89" s="361"/>
      <c r="E89" s="373"/>
      <c r="F89" s="6"/>
      <c r="G89" s="6"/>
      <c r="H89" s="6"/>
      <c r="I89" s="6"/>
      <c r="J89" s="6"/>
      <c r="K89" s="6"/>
      <c r="L89" s="438"/>
    </row>
    <row r="90" spans="1:12" x14ac:dyDescent="0.15">
      <c r="A90" s="446"/>
      <c r="B90" s="372"/>
      <c r="C90" s="366" t="s">
        <v>38</v>
      </c>
      <c r="D90" s="366"/>
      <c r="E90" s="366"/>
      <c r="F90" s="124"/>
      <c r="G90" s="124"/>
      <c r="H90" s="124"/>
      <c r="I90" s="124"/>
      <c r="J90" s="124"/>
      <c r="K90" s="124"/>
      <c r="L90" s="126"/>
    </row>
    <row r="91" spans="1:12" ht="16.5" customHeight="1" x14ac:dyDescent="0.15">
      <c r="A91" s="446"/>
      <c r="B91" s="372"/>
      <c r="C91" s="412" t="s">
        <v>54</v>
      </c>
      <c r="D91" s="361" t="s">
        <v>39</v>
      </c>
      <c r="E91" s="361"/>
      <c r="F91" s="377"/>
      <c r="G91" s="378"/>
      <c r="H91" s="379"/>
      <c r="I91" s="377"/>
      <c r="J91" s="378"/>
      <c r="K91" s="379"/>
      <c r="L91" s="374"/>
    </row>
    <row r="92" spans="1:12" x14ac:dyDescent="0.15">
      <c r="A92" s="446"/>
      <c r="B92" s="372"/>
      <c r="C92" s="372"/>
      <c r="D92" s="361"/>
      <c r="E92" s="361"/>
      <c r="F92" s="6"/>
      <c r="G92" s="6"/>
      <c r="H92" s="6"/>
      <c r="I92" s="6"/>
      <c r="J92" s="6"/>
      <c r="K92" s="6"/>
      <c r="L92" s="375"/>
    </row>
    <row r="93" spans="1:12" x14ac:dyDescent="0.15">
      <c r="A93" s="446"/>
      <c r="B93" s="372"/>
      <c r="C93" s="372"/>
      <c r="D93" s="361" t="s">
        <v>22</v>
      </c>
      <c r="E93" s="361"/>
      <c r="F93" s="361"/>
      <c r="G93" s="361"/>
      <c r="H93" s="361"/>
      <c r="I93" s="361"/>
      <c r="J93" s="361"/>
      <c r="K93" s="361"/>
      <c r="L93" s="437"/>
    </row>
    <row r="94" spans="1:12" x14ac:dyDescent="0.15">
      <c r="A94" s="446"/>
      <c r="B94" s="372"/>
      <c r="C94" s="372"/>
      <c r="D94" s="361"/>
      <c r="E94" s="361"/>
      <c r="F94" s="93"/>
      <c r="G94" s="93"/>
      <c r="H94" s="93"/>
      <c r="I94" s="93"/>
      <c r="J94" s="93"/>
      <c r="K94" s="93"/>
      <c r="L94" s="375"/>
    </row>
    <row r="95" spans="1:12" x14ac:dyDescent="0.15">
      <c r="A95" s="446"/>
      <c r="B95" s="372"/>
      <c r="C95" s="366" t="s">
        <v>40</v>
      </c>
      <c r="D95" s="366"/>
      <c r="E95" s="366"/>
      <c r="F95" s="124"/>
      <c r="G95" s="124"/>
      <c r="H95" s="124"/>
      <c r="I95" s="124"/>
      <c r="J95" s="124"/>
      <c r="K95" s="124"/>
      <c r="L95" s="126"/>
    </row>
    <row r="96" spans="1:12" x14ac:dyDescent="0.15">
      <c r="A96" s="446"/>
      <c r="B96" s="372"/>
      <c r="C96" s="412" t="s">
        <v>55</v>
      </c>
      <c r="D96" s="361" t="s">
        <v>39</v>
      </c>
      <c r="E96" s="371"/>
      <c r="F96" s="380"/>
      <c r="G96" s="381"/>
      <c r="H96" s="382"/>
      <c r="I96" s="361"/>
      <c r="J96" s="361"/>
      <c r="K96" s="361"/>
      <c r="L96" s="422"/>
    </row>
    <row r="97" spans="1:12" x14ac:dyDescent="0.15">
      <c r="A97" s="446"/>
      <c r="B97" s="372"/>
      <c r="C97" s="372"/>
      <c r="D97" s="361"/>
      <c r="E97" s="373"/>
      <c r="F97" s="93"/>
      <c r="G97" s="93"/>
      <c r="H97" s="93"/>
      <c r="I97" s="93"/>
      <c r="J97" s="93"/>
      <c r="K97" s="93"/>
      <c r="L97" s="424"/>
    </row>
    <row r="98" spans="1:12" x14ac:dyDescent="0.15">
      <c r="A98" s="446"/>
      <c r="B98" s="372"/>
      <c r="C98" s="372"/>
      <c r="D98" s="361" t="s">
        <v>22</v>
      </c>
      <c r="E98" s="371"/>
      <c r="F98" s="361"/>
      <c r="G98" s="361"/>
      <c r="H98" s="361"/>
      <c r="I98" s="361"/>
      <c r="J98" s="361"/>
      <c r="K98" s="361"/>
      <c r="L98" s="374"/>
    </row>
    <row r="99" spans="1:12" x14ac:dyDescent="0.15">
      <c r="A99" s="446"/>
      <c r="B99" s="372"/>
      <c r="C99" s="372"/>
      <c r="D99" s="361"/>
      <c r="E99" s="373"/>
      <c r="F99" s="93"/>
      <c r="G99" s="93"/>
      <c r="H99" s="93"/>
      <c r="I99" s="93"/>
      <c r="J99" s="93"/>
      <c r="K99" s="93"/>
      <c r="L99" s="375"/>
    </row>
    <row r="100" spans="1:12" x14ac:dyDescent="0.15">
      <c r="A100" s="446"/>
      <c r="B100" s="372"/>
      <c r="C100" s="366" t="s">
        <v>41</v>
      </c>
      <c r="D100" s="366"/>
      <c r="E100" s="366"/>
      <c r="F100" s="124"/>
      <c r="G100" s="124"/>
      <c r="H100" s="124"/>
      <c r="I100" s="124"/>
      <c r="J100" s="124"/>
      <c r="K100" s="124"/>
      <c r="L100" s="126"/>
    </row>
    <row r="101" spans="1:12" x14ac:dyDescent="0.15">
      <c r="A101" s="396"/>
      <c r="B101" s="356" t="s">
        <v>42</v>
      </c>
      <c r="C101" s="356"/>
      <c r="D101" s="356"/>
      <c r="E101" s="356"/>
      <c r="F101" s="123"/>
      <c r="G101" s="123"/>
      <c r="H101" s="123"/>
      <c r="I101" s="123"/>
      <c r="J101" s="123"/>
      <c r="K101" s="123"/>
      <c r="L101" s="129"/>
    </row>
    <row r="102" spans="1:12" x14ac:dyDescent="0.15">
      <c r="A102" s="357" t="s">
        <v>23</v>
      </c>
      <c r="B102" s="356"/>
      <c r="C102" s="356"/>
      <c r="D102" s="356"/>
      <c r="E102" s="356"/>
      <c r="F102" s="123"/>
      <c r="G102" s="123"/>
      <c r="H102" s="123"/>
      <c r="I102" s="123"/>
      <c r="J102" s="123"/>
      <c r="K102" s="123"/>
      <c r="L102" s="128"/>
    </row>
    <row r="103" spans="1:12" x14ac:dyDescent="0.15">
      <c r="A103" s="443" t="s">
        <v>120</v>
      </c>
      <c r="B103" s="347"/>
      <c r="C103" s="347"/>
      <c r="D103" s="347"/>
      <c r="E103" s="347"/>
      <c r="F103" s="347"/>
      <c r="G103" s="347"/>
      <c r="H103" s="347"/>
      <c r="I103" s="347"/>
      <c r="J103" s="347"/>
      <c r="K103" s="347"/>
      <c r="L103" s="444"/>
    </row>
    <row r="104" spans="1:12" ht="20.100000000000001" customHeight="1" x14ac:dyDescent="0.15">
      <c r="A104" s="345" t="s">
        <v>24</v>
      </c>
      <c r="B104" s="344"/>
      <c r="C104" s="346" t="s">
        <v>34</v>
      </c>
      <c r="D104" s="347"/>
      <c r="E104" s="347"/>
      <c r="F104" s="347"/>
      <c r="G104" s="348"/>
      <c r="H104" s="346" t="s">
        <v>25</v>
      </c>
      <c r="I104" s="347"/>
      <c r="J104" s="347"/>
      <c r="K104" s="348"/>
      <c r="L104" s="7" t="s">
        <v>26</v>
      </c>
    </row>
    <row r="105" spans="1:12" x14ac:dyDescent="0.15">
      <c r="A105" s="345"/>
      <c r="B105" s="344"/>
      <c r="C105" s="346"/>
      <c r="D105" s="347"/>
      <c r="E105" s="347"/>
      <c r="F105" s="347"/>
      <c r="G105" s="347"/>
      <c r="H105" s="346"/>
      <c r="I105" s="347"/>
      <c r="J105" s="347"/>
      <c r="K105" s="348"/>
      <c r="L105" s="8"/>
    </row>
    <row r="106" spans="1:12" x14ac:dyDescent="0.15">
      <c r="A106" s="447" t="s">
        <v>70</v>
      </c>
      <c r="B106" s="448"/>
      <c r="C106" s="346" t="s">
        <v>96</v>
      </c>
      <c r="D106" s="347"/>
      <c r="E106" s="347"/>
      <c r="F106" s="347"/>
      <c r="G106" s="348"/>
      <c r="H106" s="347"/>
      <c r="I106" s="347"/>
      <c r="J106" s="347"/>
      <c r="K106" s="348"/>
      <c r="L106" s="7" t="s">
        <v>97</v>
      </c>
    </row>
    <row r="107" spans="1:12" x14ac:dyDescent="0.15">
      <c r="A107" s="449"/>
      <c r="B107" s="450"/>
      <c r="C107" s="346"/>
      <c r="D107" s="347"/>
      <c r="E107" s="347"/>
      <c r="F107" s="347"/>
      <c r="G107" s="348"/>
      <c r="H107" s="347"/>
      <c r="I107" s="347"/>
      <c r="J107" s="347"/>
      <c r="K107" s="348"/>
      <c r="L107" s="7"/>
    </row>
    <row r="108" spans="1:12" ht="24.75" customHeight="1" x14ac:dyDescent="0.15">
      <c r="A108" s="439" t="s">
        <v>27</v>
      </c>
      <c r="B108" s="440"/>
      <c r="C108" s="352" t="s">
        <v>100</v>
      </c>
      <c r="D108" s="352"/>
      <c r="E108" s="353"/>
      <c r="F108" s="339" t="s">
        <v>71</v>
      </c>
      <c r="G108" s="339"/>
      <c r="H108" s="339" t="s">
        <v>43</v>
      </c>
      <c r="I108" s="339"/>
      <c r="J108" s="339" t="s">
        <v>37</v>
      </c>
      <c r="K108" s="339"/>
      <c r="L108" s="9" t="s">
        <v>99</v>
      </c>
    </row>
    <row r="109" spans="1:12" ht="17.25" thickBot="1" x14ac:dyDescent="0.2">
      <c r="A109" s="441"/>
      <c r="B109" s="442"/>
      <c r="C109" s="354"/>
      <c r="D109" s="354"/>
      <c r="E109" s="355"/>
      <c r="F109" s="340"/>
      <c r="G109" s="340"/>
      <c r="H109" s="340"/>
      <c r="I109" s="340"/>
      <c r="J109" s="340"/>
      <c r="K109" s="340"/>
      <c r="L109" s="10"/>
    </row>
    <row r="111" spans="1:12" x14ac:dyDescent="0.15">
      <c r="A111" s="65" t="s">
        <v>57</v>
      </c>
    </row>
  </sheetData>
  <mergeCells count="269">
    <mergeCell ref="U1:AA1"/>
    <mergeCell ref="A2:A5"/>
    <mergeCell ref="B2:B5"/>
    <mergeCell ref="C2:C5"/>
    <mergeCell ref="D2:D5"/>
    <mergeCell ref="E2:E5"/>
    <mergeCell ref="F2:H2"/>
    <mergeCell ref="I2:K2"/>
    <mergeCell ref="L2:L5"/>
    <mergeCell ref="F3:H3"/>
    <mergeCell ref="I3:K3"/>
    <mergeCell ref="F4:F5"/>
    <mergeCell ref="G4:H4"/>
    <mergeCell ref="I4:I5"/>
    <mergeCell ref="J4:K4"/>
    <mergeCell ref="H1:K1"/>
    <mergeCell ref="N1:S1"/>
    <mergeCell ref="A6:A37"/>
    <mergeCell ref="B6:B20"/>
    <mergeCell ref="C6:C9"/>
    <mergeCell ref="D6:D7"/>
    <mergeCell ref="E6:E7"/>
    <mergeCell ref="F6:H6"/>
    <mergeCell ref="C10:E10"/>
    <mergeCell ref="C11:C14"/>
    <mergeCell ref="D11:D12"/>
    <mergeCell ref="E11:E12"/>
    <mergeCell ref="F11:H11"/>
    <mergeCell ref="C20:E20"/>
    <mergeCell ref="B21:E21"/>
    <mergeCell ref="B22:B36"/>
    <mergeCell ref="C22:C25"/>
    <mergeCell ref="D22:D23"/>
    <mergeCell ref="E22:E23"/>
    <mergeCell ref="C26:E26"/>
    <mergeCell ref="C27:C30"/>
    <mergeCell ref="D27:D28"/>
    <mergeCell ref="E27:E28"/>
    <mergeCell ref="F27:H27"/>
    <mergeCell ref="I11:K11"/>
    <mergeCell ref="L11:L12"/>
    <mergeCell ref="D13:D14"/>
    <mergeCell ref="E13:E14"/>
    <mergeCell ref="F13:H13"/>
    <mergeCell ref="I13:K13"/>
    <mergeCell ref="L13:L14"/>
    <mergeCell ref="I6:K6"/>
    <mergeCell ref="L6:L7"/>
    <mergeCell ref="D8:D9"/>
    <mergeCell ref="E8:E9"/>
    <mergeCell ref="F8:H8"/>
    <mergeCell ref="I8:K8"/>
    <mergeCell ref="L8:L9"/>
    <mergeCell ref="L16:L17"/>
    <mergeCell ref="D18:D19"/>
    <mergeCell ref="E18:E19"/>
    <mergeCell ref="F18:H18"/>
    <mergeCell ref="I18:K18"/>
    <mergeCell ref="L18:L19"/>
    <mergeCell ref="C15:E15"/>
    <mergeCell ref="C16:C19"/>
    <mergeCell ref="D16:D17"/>
    <mergeCell ref="E16:E17"/>
    <mergeCell ref="F16:H16"/>
    <mergeCell ref="I16:K16"/>
    <mergeCell ref="I27:K27"/>
    <mergeCell ref="L27:L28"/>
    <mergeCell ref="D29:D30"/>
    <mergeCell ref="E29:E30"/>
    <mergeCell ref="F29:H29"/>
    <mergeCell ref="I29:K29"/>
    <mergeCell ref="L29:L30"/>
    <mergeCell ref="F22:H22"/>
    <mergeCell ref="I22:K22"/>
    <mergeCell ref="L22:L23"/>
    <mergeCell ref="D24:D25"/>
    <mergeCell ref="E24:E25"/>
    <mergeCell ref="F24:H24"/>
    <mergeCell ref="I24:K24"/>
    <mergeCell ref="L24:L25"/>
    <mergeCell ref="L32:L33"/>
    <mergeCell ref="D34:D35"/>
    <mergeCell ref="E34:E35"/>
    <mergeCell ref="F34:H34"/>
    <mergeCell ref="I34:K34"/>
    <mergeCell ref="L34:L35"/>
    <mergeCell ref="C31:E31"/>
    <mergeCell ref="C32:C35"/>
    <mergeCell ref="D32:D33"/>
    <mergeCell ref="E32:E33"/>
    <mergeCell ref="F32:H32"/>
    <mergeCell ref="I32:K32"/>
    <mergeCell ref="F38:H38"/>
    <mergeCell ref="I38:K38"/>
    <mergeCell ref="L38:L39"/>
    <mergeCell ref="D40:D41"/>
    <mergeCell ref="E40:E41"/>
    <mergeCell ref="F40:H40"/>
    <mergeCell ref="I40:K40"/>
    <mergeCell ref="L40:L41"/>
    <mergeCell ref="C36:E36"/>
    <mergeCell ref="B37:E37"/>
    <mergeCell ref="B38:B52"/>
    <mergeCell ref="C38:C41"/>
    <mergeCell ref="D38:D39"/>
    <mergeCell ref="E38:E39"/>
    <mergeCell ref="C42:E42"/>
    <mergeCell ref="C43:C46"/>
    <mergeCell ref="D43:D44"/>
    <mergeCell ref="E43:E44"/>
    <mergeCell ref="F43:H43"/>
    <mergeCell ref="I43:K43"/>
    <mergeCell ref="L43:L44"/>
    <mergeCell ref="D45:D46"/>
    <mergeCell ref="E45:E46"/>
    <mergeCell ref="F45:H45"/>
    <mergeCell ref="I45:K45"/>
    <mergeCell ref="L45:L46"/>
    <mergeCell ref="L48:L49"/>
    <mergeCell ref="D50:D51"/>
    <mergeCell ref="E50:E51"/>
    <mergeCell ref="F50:H50"/>
    <mergeCell ref="I50:K50"/>
    <mergeCell ref="L50:L51"/>
    <mergeCell ref="C47:E47"/>
    <mergeCell ref="C48:C51"/>
    <mergeCell ref="D48:D49"/>
    <mergeCell ref="E48:E49"/>
    <mergeCell ref="F48:H48"/>
    <mergeCell ref="I48:K48"/>
    <mergeCell ref="C52:E52"/>
    <mergeCell ref="B53:E53"/>
    <mergeCell ref="B54:B68"/>
    <mergeCell ref="C54:C57"/>
    <mergeCell ref="D54:D55"/>
    <mergeCell ref="E54:E55"/>
    <mergeCell ref="C58:E58"/>
    <mergeCell ref="C59:C62"/>
    <mergeCell ref="D59:D60"/>
    <mergeCell ref="E59:E60"/>
    <mergeCell ref="F59:H59"/>
    <mergeCell ref="I59:K59"/>
    <mergeCell ref="L59:L60"/>
    <mergeCell ref="D61:D62"/>
    <mergeCell ref="E61:E62"/>
    <mergeCell ref="F61:H61"/>
    <mergeCell ref="I61:K61"/>
    <mergeCell ref="L61:L62"/>
    <mergeCell ref="F54:H54"/>
    <mergeCell ref="I54:K54"/>
    <mergeCell ref="L54:L55"/>
    <mergeCell ref="D56:D57"/>
    <mergeCell ref="E56:E57"/>
    <mergeCell ref="F56:H56"/>
    <mergeCell ref="I56:K56"/>
    <mergeCell ref="L56:L57"/>
    <mergeCell ref="L64:L65"/>
    <mergeCell ref="D66:D67"/>
    <mergeCell ref="E66:E67"/>
    <mergeCell ref="F66:H66"/>
    <mergeCell ref="I66:K66"/>
    <mergeCell ref="L66:L67"/>
    <mergeCell ref="C63:E63"/>
    <mergeCell ref="C64:C67"/>
    <mergeCell ref="D64:D65"/>
    <mergeCell ref="E64:E65"/>
    <mergeCell ref="F64:H64"/>
    <mergeCell ref="I64:K64"/>
    <mergeCell ref="A108:B109"/>
    <mergeCell ref="C108:E108"/>
    <mergeCell ref="F108:G108"/>
    <mergeCell ref="H108:I108"/>
    <mergeCell ref="J108:K108"/>
    <mergeCell ref="C68:E68"/>
    <mergeCell ref="B69:E69"/>
    <mergeCell ref="A102:E102"/>
    <mergeCell ref="A103:L103"/>
    <mergeCell ref="A104:B105"/>
    <mergeCell ref="C104:G104"/>
    <mergeCell ref="H104:K104"/>
    <mergeCell ref="C105:G105"/>
    <mergeCell ref="H105:K105"/>
    <mergeCell ref="I70:K70"/>
    <mergeCell ref="A38:A69"/>
    <mergeCell ref="A70:A101"/>
    <mergeCell ref="B70:B84"/>
    <mergeCell ref="C70:C73"/>
    <mergeCell ref="D70:D71"/>
    <mergeCell ref="E70:E71"/>
    <mergeCell ref="F70:H70"/>
    <mergeCell ref="A106:B107"/>
    <mergeCell ref="C106:G106"/>
    <mergeCell ref="H106:K106"/>
    <mergeCell ref="C107:G107"/>
    <mergeCell ref="H107:K107"/>
    <mergeCell ref="L70:L71"/>
    <mergeCell ref="D72:D73"/>
    <mergeCell ref="E72:E73"/>
    <mergeCell ref="F72:H72"/>
    <mergeCell ref="I72:K72"/>
    <mergeCell ref="L72:L73"/>
    <mergeCell ref="C74:E74"/>
    <mergeCell ref="E80:E81"/>
    <mergeCell ref="F80:H80"/>
    <mergeCell ref="I80:K80"/>
    <mergeCell ref="C84:E84"/>
    <mergeCell ref="B85:E85"/>
    <mergeCell ref="B86:B100"/>
    <mergeCell ref="C86:C89"/>
    <mergeCell ref="D86:D87"/>
    <mergeCell ref="E86:E87"/>
    <mergeCell ref="C90:E90"/>
    <mergeCell ref="C91:C94"/>
    <mergeCell ref="D91:D92"/>
    <mergeCell ref="E91:E92"/>
    <mergeCell ref="F91:H91"/>
    <mergeCell ref="C109:E109"/>
    <mergeCell ref="F109:G109"/>
    <mergeCell ref="H109:I109"/>
    <mergeCell ref="J109:K109"/>
    <mergeCell ref="L75:L76"/>
    <mergeCell ref="D77:D78"/>
    <mergeCell ref="E77:E78"/>
    <mergeCell ref="F77:H77"/>
    <mergeCell ref="I77:K77"/>
    <mergeCell ref="L77:L78"/>
    <mergeCell ref="C75:C78"/>
    <mergeCell ref="D75:D76"/>
    <mergeCell ref="E75:E76"/>
    <mergeCell ref="F75:H75"/>
    <mergeCell ref="I75:K75"/>
    <mergeCell ref="L80:L81"/>
    <mergeCell ref="D82:D83"/>
    <mergeCell ref="E82:E83"/>
    <mergeCell ref="F82:H82"/>
    <mergeCell ref="I82:K82"/>
    <mergeCell ref="L82:L83"/>
    <mergeCell ref="C79:E79"/>
    <mergeCell ref="C80:C83"/>
    <mergeCell ref="D80:D81"/>
    <mergeCell ref="I91:K91"/>
    <mergeCell ref="L91:L92"/>
    <mergeCell ref="D93:D94"/>
    <mergeCell ref="E93:E94"/>
    <mergeCell ref="F93:H93"/>
    <mergeCell ref="I93:K93"/>
    <mergeCell ref="L93:L94"/>
    <mergeCell ref="F86:H86"/>
    <mergeCell ref="I86:K86"/>
    <mergeCell ref="L86:L87"/>
    <mergeCell ref="D88:D89"/>
    <mergeCell ref="E88:E89"/>
    <mergeCell ref="F88:H88"/>
    <mergeCell ref="I88:K88"/>
    <mergeCell ref="L88:L89"/>
    <mergeCell ref="C100:E100"/>
    <mergeCell ref="B101:E101"/>
    <mergeCell ref="L96:L97"/>
    <mergeCell ref="D98:D99"/>
    <mergeCell ref="E98:E99"/>
    <mergeCell ref="F98:H98"/>
    <mergeCell ref="I98:K98"/>
    <mergeCell ref="L98:L99"/>
    <mergeCell ref="C95:E95"/>
    <mergeCell ref="C96:C99"/>
    <mergeCell ref="D96:D97"/>
    <mergeCell ref="E96:E97"/>
    <mergeCell ref="F96:H96"/>
    <mergeCell ref="I96:K96"/>
  </mergeCells>
  <phoneticPr fontId="6"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2018~2020학년도 신구교과목대비표(3년제)</oddHeader>
  </headerFooter>
  <rowBreaks count="1" manualBreakCount="1">
    <brk id="3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zoomScale="85" zoomScaleNormal="85" zoomScaleSheetLayoutView="100" workbookViewId="0">
      <selection activeCell="AF27" sqref="AE27:AF27"/>
    </sheetView>
  </sheetViews>
  <sheetFormatPr defaultColWidth="8.88671875" defaultRowHeight="17.100000000000001" customHeight="1" x14ac:dyDescent="0.15"/>
  <cols>
    <col min="1" max="1" width="7.44140625" style="1" customWidth="1"/>
    <col min="2" max="2" width="4" style="1" bestFit="1" customWidth="1"/>
    <col min="3" max="3" width="8.77734375" style="1" customWidth="1"/>
    <col min="4" max="4" width="24.77734375" style="1" customWidth="1"/>
    <col min="5" max="5" width="10.77734375" style="1" customWidth="1"/>
    <col min="6" max="7" width="5.77734375" style="1" customWidth="1"/>
    <col min="8" max="28" width="4.21875" style="1" customWidth="1"/>
    <col min="29" max="16384" width="8.88671875" style="1"/>
  </cols>
  <sheetData>
    <row r="1" spans="1:28" s="2" customFormat="1" ht="16.5" customHeight="1" thickBot="1" x14ac:dyDescent="0.2">
      <c r="A1" s="334" t="s">
        <v>87</v>
      </c>
      <c r="B1" s="334"/>
      <c r="C1" s="334"/>
      <c r="D1" s="334"/>
      <c r="E1" s="334"/>
      <c r="F1" s="334"/>
      <c r="G1" s="334"/>
      <c r="H1" s="335" t="s">
        <v>89</v>
      </c>
      <c r="I1" s="335"/>
      <c r="J1" s="335"/>
      <c r="K1" s="335"/>
      <c r="L1" s="335"/>
      <c r="M1" s="335"/>
      <c r="N1" s="335"/>
      <c r="O1" s="335"/>
      <c r="P1" s="335"/>
      <c r="Q1" s="325" t="s">
        <v>121</v>
      </c>
      <c r="R1" s="325"/>
      <c r="S1" s="325"/>
      <c r="T1" s="325"/>
      <c r="U1" s="325"/>
      <c r="V1" s="325"/>
      <c r="W1" s="325"/>
      <c r="X1" s="325"/>
      <c r="Y1" s="325"/>
      <c r="Z1" s="325"/>
      <c r="AA1" s="325"/>
      <c r="AB1" s="325"/>
    </row>
    <row r="2" spans="1:28" ht="16.5" customHeight="1" x14ac:dyDescent="0.15">
      <c r="A2" s="312" t="s">
        <v>0</v>
      </c>
      <c r="B2" s="307"/>
      <c r="C2" s="307" t="s">
        <v>12</v>
      </c>
      <c r="D2" s="307" t="s">
        <v>58</v>
      </c>
      <c r="E2" s="427" t="s">
        <v>63</v>
      </c>
      <c r="F2" s="307" t="s">
        <v>61</v>
      </c>
      <c r="G2" s="329" t="s">
        <v>62</v>
      </c>
      <c r="H2" s="312" t="s">
        <v>1</v>
      </c>
      <c r="I2" s="307"/>
      <c r="J2" s="307"/>
      <c r="K2" s="307"/>
      <c r="L2" s="307"/>
      <c r="M2" s="326"/>
      <c r="N2" s="312" t="s">
        <v>2</v>
      </c>
      <c r="O2" s="328"/>
      <c r="P2" s="307"/>
      <c r="Q2" s="307"/>
      <c r="R2" s="307"/>
      <c r="S2" s="326"/>
      <c r="T2" s="312" t="s">
        <v>69</v>
      </c>
      <c r="U2" s="328"/>
      <c r="V2" s="307"/>
      <c r="W2" s="307"/>
      <c r="X2" s="307"/>
      <c r="Y2" s="326"/>
      <c r="Z2" s="312" t="s">
        <v>3</v>
      </c>
      <c r="AA2" s="307"/>
      <c r="AB2" s="326"/>
    </row>
    <row r="3" spans="1:28" ht="16.5" customHeight="1" x14ac:dyDescent="0.15">
      <c r="A3" s="313"/>
      <c r="B3" s="308"/>
      <c r="C3" s="308"/>
      <c r="D3" s="308"/>
      <c r="E3" s="428"/>
      <c r="F3" s="308"/>
      <c r="G3" s="333"/>
      <c r="H3" s="313" t="s">
        <v>4</v>
      </c>
      <c r="I3" s="308"/>
      <c r="J3" s="308"/>
      <c r="K3" s="308" t="s">
        <v>5</v>
      </c>
      <c r="L3" s="308"/>
      <c r="M3" s="330"/>
      <c r="N3" s="313" t="s">
        <v>4</v>
      </c>
      <c r="O3" s="332"/>
      <c r="P3" s="308"/>
      <c r="Q3" s="308" t="s">
        <v>5</v>
      </c>
      <c r="R3" s="308"/>
      <c r="S3" s="330"/>
      <c r="T3" s="313" t="s">
        <v>4</v>
      </c>
      <c r="U3" s="332"/>
      <c r="V3" s="308"/>
      <c r="W3" s="308" t="s">
        <v>5</v>
      </c>
      <c r="X3" s="308"/>
      <c r="Y3" s="330"/>
      <c r="Z3" s="313"/>
      <c r="AA3" s="308"/>
      <c r="AB3" s="330"/>
    </row>
    <row r="4" spans="1:28" ht="16.5" customHeight="1" x14ac:dyDescent="0.15">
      <c r="A4" s="313"/>
      <c r="B4" s="308"/>
      <c r="C4" s="308"/>
      <c r="D4" s="308"/>
      <c r="E4" s="429"/>
      <c r="F4" s="308"/>
      <c r="G4" s="333"/>
      <c r="H4" s="84" t="s">
        <v>6</v>
      </c>
      <c r="I4" s="82" t="s">
        <v>7</v>
      </c>
      <c r="J4" s="82" t="s">
        <v>8</v>
      </c>
      <c r="K4" s="82" t="s">
        <v>6</v>
      </c>
      <c r="L4" s="82" t="s">
        <v>7</v>
      </c>
      <c r="M4" s="92" t="s">
        <v>8</v>
      </c>
      <c r="N4" s="84" t="s">
        <v>6</v>
      </c>
      <c r="O4" s="82" t="s">
        <v>7</v>
      </c>
      <c r="P4" s="82" t="s">
        <v>8</v>
      </c>
      <c r="Q4" s="82" t="s">
        <v>6</v>
      </c>
      <c r="R4" s="82" t="s">
        <v>7</v>
      </c>
      <c r="S4" s="92" t="s">
        <v>8</v>
      </c>
      <c r="T4" s="84" t="s">
        <v>6</v>
      </c>
      <c r="U4" s="82" t="s">
        <v>7</v>
      </c>
      <c r="V4" s="82" t="s">
        <v>8</v>
      </c>
      <c r="W4" s="82" t="s">
        <v>6</v>
      </c>
      <c r="X4" s="82" t="s">
        <v>7</v>
      </c>
      <c r="Y4" s="92" t="s">
        <v>8</v>
      </c>
      <c r="Z4" s="84" t="s">
        <v>6</v>
      </c>
      <c r="AA4" s="82" t="s">
        <v>7</v>
      </c>
      <c r="AB4" s="92" t="s">
        <v>8</v>
      </c>
    </row>
    <row r="5" spans="1:28" ht="16.5" customHeight="1" x14ac:dyDescent="0.15">
      <c r="A5" s="309"/>
      <c r="B5" s="322" t="s">
        <v>10</v>
      </c>
      <c r="C5" s="14"/>
      <c r="D5" s="155" t="s">
        <v>122</v>
      </c>
      <c r="E5" s="156" t="s">
        <v>123</v>
      </c>
      <c r="F5" s="15" t="s">
        <v>72</v>
      </c>
      <c r="G5" s="16" t="s">
        <v>72</v>
      </c>
      <c r="H5" s="159">
        <v>2</v>
      </c>
      <c r="I5" s="158">
        <v>2</v>
      </c>
      <c r="J5" s="158">
        <v>0</v>
      </c>
      <c r="K5" s="16"/>
      <c r="L5" s="16"/>
      <c r="M5" s="22"/>
      <c r="N5" s="19"/>
      <c r="O5" s="16"/>
      <c r="P5" s="16"/>
      <c r="Q5" s="16"/>
      <c r="R5" s="16"/>
      <c r="S5" s="22"/>
      <c r="T5" s="17"/>
      <c r="U5" s="16"/>
      <c r="V5" s="16"/>
      <c r="W5" s="16"/>
      <c r="X5" s="16"/>
      <c r="Y5" s="22"/>
      <c r="Z5" s="83">
        <f t="shared" ref="Z5:AB43" si="0">SUM(H5,K5,N5,Q5,T5,W5)</f>
        <v>2</v>
      </c>
      <c r="AA5" s="85">
        <f t="shared" si="0"/>
        <v>2</v>
      </c>
      <c r="AB5" s="20">
        <f t="shared" si="0"/>
        <v>0</v>
      </c>
    </row>
    <row r="6" spans="1:28" ht="16.5" customHeight="1" x14ac:dyDescent="0.15">
      <c r="A6" s="309"/>
      <c r="B6" s="323"/>
      <c r="C6" s="14"/>
      <c r="D6" s="155" t="s">
        <v>122</v>
      </c>
      <c r="E6" s="156" t="s">
        <v>123</v>
      </c>
      <c r="F6" s="15" t="s">
        <v>146</v>
      </c>
      <c r="G6" s="16" t="s">
        <v>146</v>
      </c>
      <c r="H6" s="159"/>
      <c r="I6" s="158"/>
      <c r="J6" s="158"/>
      <c r="K6" s="158">
        <v>2</v>
      </c>
      <c r="L6" s="158">
        <v>2</v>
      </c>
      <c r="M6" s="160">
        <v>0</v>
      </c>
      <c r="N6" s="19"/>
      <c r="O6" s="16"/>
      <c r="P6" s="16"/>
      <c r="Q6" s="16"/>
      <c r="R6" s="16"/>
      <c r="S6" s="22"/>
      <c r="T6" s="17"/>
      <c r="U6" s="16"/>
      <c r="V6" s="16"/>
      <c r="W6" s="16"/>
      <c r="X6" s="16"/>
      <c r="Y6" s="22"/>
      <c r="Z6" s="232">
        <f t="shared" ref="Z6:Z9" si="1">SUM(H6,K6,N6,Q6,T6,W6)</f>
        <v>2</v>
      </c>
      <c r="AA6" s="233">
        <f t="shared" ref="AA6:AA9" si="2">SUM(I6,L6,O6,R6,U6,X6)</f>
        <v>2</v>
      </c>
      <c r="AB6" s="20">
        <f t="shared" ref="AB6:AB9" si="3">SUM(J6,M6,P6,S6,V6,Y6)</f>
        <v>0</v>
      </c>
    </row>
    <row r="7" spans="1:28" ht="16.5" customHeight="1" x14ac:dyDescent="0.15">
      <c r="A7" s="309"/>
      <c r="B7" s="323"/>
      <c r="C7" s="14"/>
      <c r="D7" s="155" t="s">
        <v>124</v>
      </c>
      <c r="E7" s="156" t="s">
        <v>125</v>
      </c>
      <c r="F7" s="15"/>
      <c r="G7" s="16"/>
      <c r="H7" s="159">
        <v>1</v>
      </c>
      <c r="I7" s="158">
        <v>1</v>
      </c>
      <c r="J7" s="158">
        <v>0</v>
      </c>
      <c r="K7" s="158"/>
      <c r="L7" s="158"/>
      <c r="M7" s="160"/>
      <c r="N7" s="19"/>
      <c r="O7" s="16"/>
      <c r="P7" s="16"/>
      <c r="Q7" s="16"/>
      <c r="R7" s="16"/>
      <c r="S7" s="22"/>
      <c r="T7" s="17"/>
      <c r="U7" s="16"/>
      <c r="V7" s="16"/>
      <c r="W7" s="16"/>
      <c r="X7" s="16"/>
      <c r="Y7" s="22"/>
      <c r="Z7" s="232">
        <f t="shared" si="1"/>
        <v>1</v>
      </c>
      <c r="AA7" s="233">
        <f t="shared" si="2"/>
        <v>1</v>
      </c>
      <c r="AB7" s="20">
        <f t="shared" si="3"/>
        <v>0</v>
      </c>
    </row>
    <row r="8" spans="1:28" ht="16.5" customHeight="1" x14ac:dyDescent="0.15">
      <c r="A8" s="310"/>
      <c r="B8" s="323"/>
      <c r="C8" s="96"/>
      <c r="D8" s="186" t="s">
        <v>126</v>
      </c>
      <c r="E8" s="229" t="s">
        <v>137</v>
      </c>
      <c r="F8" s="230"/>
      <c r="G8" s="181"/>
      <c r="H8" s="182">
        <v>2</v>
      </c>
      <c r="I8" s="181">
        <v>2</v>
      </c>
      <c r="J8" s="181">
        <v>0</v>
      </c>
      <c r="K8" s="181"/>
      <c r="L8" s="181"/>
      <c r="M8" s="183"/>
      <c r="N8" s="184"/>
      <c r="O8" s="181"/>
      <c r="P8" s="181"/>
      <c r="Q8" s="181"/>
      <c r="R8" s="181"/>
      <c r="S8" s="183"/>
      <c r="T8" s="175"/>
      <c r="U8" s="174"/>
      <c r="V8" s="174"/>
      <c r="W8" s="174"/>
      <c r="X8" s="174"/>
      <c r="Y8" s="176"/>
      <c r="Z8" s="232">
        <f t="shared" si="1"/>
        <v>2</v>
      </c>
      <c r="AA8" s="233">
        <f t="shared" si="2"/>
        <v>2</v>
      </c>
      <c r="AB8" s="20">
        <f t="shared" si="3"/>
        <v>0</v>
      </c>
    </row>
    <row r="9" spans="1:28" ht="16.5" customHeight="1" x14ac:dyDescent="0.15">
      <c r="A9" s="310"/>
      <c r="B9" s="323"/>
      <c r="C9" s="96"/>
      <c r="D9" s="186" t="s">
        <v>126</v>
      </c>
      <c r="E9" s="229" t="s">
        <v>138</v>
      </c>
      <c r="F9" s="230"/>
      <c r="G9" s="181"/>
      <c r="H9" s="182">
        <v>2</v>
      </c>
      <c r="I9" s="181">
        <v>2</v>
      </c>
      <c r="J9" s="181">
        <v>0</v>
      </c>
      <c r="K9" s="181"/>
      <c r="L9" s="181"/>
      <c r="M9" s="183"/>
      <c r="N9" s="184"/>
      <c r="O9" s="181"/>
      <c r="P9" s="181"/>
      <c r="Q9" s="181"/>
      <c r="R9" s="181"/>
      <c r="S9" s="183"/>
      <c r="T9" s="175"/>
      <c r="U9" s="174"/>
      <c r="V9" s="174"/>
      <c r="W9" s="174"/>
      <c r="X9" s="174"/>
      <c r="Y9" s="176"/>
      <c r="Z9" s="232">
        <f t="shared" si="1"/>
        <v>2</v>
      </c>
      <c r="AA9" s="233">
        <f t="shared" si="2"/>
        <v>2</v>
      </c>
      <c r="AB9" s="20">
        <f t="shared" si="3"/>
        <v>0</v>
      </c>
    </row>
    <row r="10" spans="1:28" ht="16.5" customHeight="1" x14ac:dyDescent="0.15">
      <c r="A10" s="310"/>
      <c r="B10" s="323"/>
      <c r="C10" s="96"/>
      <c r="D10" s="186" t="s">
        <v>126</v>
      </c>
      <c r="E10" s="229" t="s">
        <v>138</v>
      </c>
      <c r="F10" s="230"/>
      <c r="G10" s="181"/>
      <c r="H10" s="182"/>
      <c r="I10" s="181"/>
      <c r="J10" s="181"/>
      <c r="K10" s="181">
        <v>2</v>
      </c>
      <c r="L10" s="181">
        <v>2</v>
      </c>
      <c r="M10" s="183">
        <v>0</v>
      </c>
      <c r="N10" s="184"/>
      <c r="O10" s="181"/>
      <c r="P10" s="181"/>
      <c r="Q10" s="181"/>
      <c r="R10" s="181"/>
      <c r="S10" s="183"/>
      <c r="T10" s="175"/>
      <c r="U10" s="174"/>
      <c r="V10" s="174"/>
      <c r="W10" s="174"/>
      <c r="X10" s="174"/>
      <c r="Y10" s="176"/>
      <c r="Z10" s="227">
        <f t="shared" ref="Z10:Z11" si="4">SUM(H10,K10,N10,Q10,T10,W10)</f>
        <v>2</v>
      </c>
      <c r="AA10" s="228">
        <f t="shared" ref="AA10:AA11" si="5">SUM(I10,L10,O10,R10,U10,X10)</f>
        <v>2</v>
      </c>
      <c r="AB10" s="20">
        <f t="shared" ref="AB10:AB11" si="6">SUM(J10,M10,P10,S10,V10,Y10)</f>
        <v>0</v>
      </c>
    </row>
    <row r="11" spans="1:28" ht="16.5" customHeight="1" x14ac:dyDescent="0.15">
      <c r="A11" s="310"/>
      <c r="B11" s="323"/>
      <c r="C11" s="96"/>
      <c r="D11" s="186" t="s">
        <v>126</v>
      </c>
      <c r="E11" s="229" t="s">
        <v>127</v>
      </c>
      <c r="F11" s="230"/>
      <c r="G11" s="181"/>
      <c r="H11" s="182"/>
      <c r="I11" s="181"/>
      <c r="J11" s="181"/>
      <c r="K11" s="181">
        <v>2</v>
      </c>
      <c r="L11" s="181">
        <v>2</v>
      </c>
      <c r="M11" s="183">
        <v>0</v>
      </c>
      <c r="N11" s="184"/>
      <c r="O11" s="181"/>
      <c r="P11" s="181"/>
      <c r="Q11" s="181"/>
      <c r="R11" s="181"/>
      <c r="S11" s="183"/>
      <c r="T11" s="175"/>
      <c r="U11" s="174"/>
      <c r="V11" s="174"/>
      <c r="W11" s="174"/>
      <c r="X11" s="174"/>
      <c r="Y11" s="176"/>
      <c r="Z11" s="227">
        <f t="shared" si="4"/>
        <v>2</v>
      </c>
      <c r="AA11" s="228">
        <f t="shared" si="5"/>
        <v>2</v>
      </c>
      <c r="AB11" s="20">
        <f t="shared" si="6"/>
        <v>0</v>
      </c>
    </row>
    <row r="12" spans="1:28" ht="16.5" customHeight="1" x14ac:dyDescent="0.15">
      <c r="A12" s="310"/>
      <c r="B12" s="323"/>
      <c r="C12" s="96"/>
      <c r="D12" s="231" t="s">
        <v>126</v>
      </c>
      <c r="E12" s="229" t="s">
        <v>127</v>
      </c>
      <c r="F12" s="230"/>
      <c r="G12" s="181"/>
      <c r="H12" s="182"/>
      <c r="I12" s="181"/>
      <c r="J12" s="181"/>
      <c r="K12" s="181"/>
      <c r="L12" s="181"/>
      <c r="M12" s="183"/>
      <c r="N12" s="184">
        <v>2</v>
      </c>
      <c r="O12" s="181">
        <v>2</v>
      </c>
      <c r="P12" s="181">
        <v>0</v>
      </c>
      <c r="Q12" s="181"/>
      <c r="R12" s="181"/>
      <c r="S12" s="183"/>
      <c r="T12" s="175"/>
      <c r="U12" s="174"/>
      <c r="V12" s="174"/>
      <c r="W12" s="174"/>
      <c r="X12" s="174"/>
      <c r="Y12" s="176"/>
      <c r="Z12" s="83">
        <f t="shared" si="0"/>
        <v>2</v>
      </c>
      <c r="AA12" s="85">
        <f t="shared" si="0"/>
        <v>2</v>
      </c>
      <c r="AB12" s="20">
        <f t="shared" si="0"/>
        <v>0</v>
      </c>
    </row>
    <row r="13" spans="1:28" ht="16.5" customHeight="1" x14ac:dyDescent="0.15">
      <c r="A13" s="310"/>
      <c r="B13" s="324"/>
      <c r="C13" s="96"/>
      <c r="D13" s="231" t="s">
        <v>126</v>
      </c>
      <c r="E13" s="229" t="s">
        <v>127</v>
      </c>
      <c r="F13" s="230"/>
      <c r="G13" s="181"/>
      <c r="H13" s="182"/>
      <c r="I13" s="181"/>
      <c r="J13" s="181"/>
      <c r="K13" s="181"/>
      <c r="L13" s="181"/>
      <c r="M13" s="183"/>
      <c r="N13" s="184"/>
      <c r="O13" s="181"/>
      <c r="P13" s="181"/>
      <c r="Q13" s="181">
        <v>2</v>
      </c>
      <c r="R13" s="181">
        <v>2</v>
      </c>
      <c r="S13" s="183">
        <v>0</v>
      </c>
      <c r="T13" s="182"/>
      <c r="U13" s="181"/>
      <c r="V13" s="181"/>
      <c r="W13" s="181"/>
      <c r="X13" s="181"/>
      <c r="Y13" s="183"/>
      <c r="Z13" s="164">
        <f t="shared" ref="Z13" si="7">SUM(H13,K13,N13,Q13,T13,W13)</f>
        <v>2</v>
      </c>
      <c r="AA13" s="166">
        <f t="shared" ref="AA13" si="8">SUM(I13,L13,O13,R13,U13,X13)</f>
        <v>2</v>
      </c>
      <c r="AB13" s="161">
        <f t="shared" ref="AB13" si="9">SUM(J13,M13,P13,S13,V13,Y13)</f>
        <v>0</v>
      </c>
    </row>
    <row r="14" spans="1:28" ht="16.5" customHeight="1" thickBot="1" x14ac:dyDescent="0.2">
      <c r="A14" s="311"/>
      <c r="B14" s="87" t="s">
        <v>45</v>
      </c>
      <c r="C14" s="24"/>
      <c r="D14" s="24"/>
      <c r="E14" s="24"/>
      <c r="F14" s="87"/>
      <c r="G14" s="101"/>
      <c r="H14" s="111">
        <f>SUM(H5:H13)</f>
        <v>7</v>
      </c>
      <c r="I14" s="87">
        <f t="shared" ref="I14:M14" si="10">SUM(I5:I13)</f>
        <v>7</v>
      </c>
      <c r="J14" s="87">
        <f t="shared" si="10"/>
        <v>0</v>
      </c>
      <c r="K14" s="87">
        <f t="shared" si="10"/>
        <v>6</v>
      </c>
      <c r="L14" s="87">
        <f t="shared" si="10"/>
        <v>6</v>
      </c>
      <c r="M14" s="26">
        <f t="shared" si="10"/>
        <v>0</v>
      </c>
      <c r="N14" s="86">
        <f>SUM(N5:N13)</f>
        <v>2</v>
      </c>
      <c r="O14" s="87">
        <f t="shared" ref="O14:S14" si="11">SUM(O5:O13)</f>
        <v>2</v>
      </c>
      <c r="P14" s="87">
        <f t="shared" si="11"/>
        <v>0</v>
      </c>
      <c r="Q14" s="87">
        <f t="shared" si="11"/>
        <v>2</v>
      </c>
      <c r="R14" s="87">
        <f t="shared" si="11"/>
        <v>2</v>
      </c>
      <c r="S14" s="26">
        <f t="shared" si="11"/>
        <v>0</v>
      </c>
      <c r="T14" s="86">
        <f t="shared" ref="T14" si="12">SUM(T5:T13)</f>
        <v>0</v>
      </c>
      <c r="U14" s="87">
        <f t="shared" ref="U14" si="13">SUM(U5:U13)</f>
        <v>0</v>
      </c>
      <c r="V14" s="87">
        <f t="shared" ref="V14" si="14">SUM(V5:V13)</f>
        <v>0</v>
      </c>
      <c r="W14" s="87">
        <f t="shared" ref="W14" si="15">SUM(W5:W13)</f>
        <v>0</v>
      </c>
      <c r="X14" s="87">
        <f t="shared" ref="X14" si="16">SUM(X5:X13)</f>
        <v>0</v>
      </c>
      <c r="Y14" s="26">
        <f t="shared" ref="Y14" si="17">SUM(Y5:Y13)</f>
        <v>0</v>
      </c>
      <c r="Z14" s="86">
        <f>SUM(Z5:Z13)</f>
        <v>17</v>
      </c>
      <c r="AA14" s="87">
        <f>SUM(AA5:AA13)</f>
        <v>17</v>
      </c>
      <c r="AB14" s="26">
        <f>SUM(AB5:AB13)</f>
        <v>0</v>
      </c>
    </row>
    <row r="15" spans="1:28" ht="16.5" customHeight="1" x14ac:dyDescent="0.15">
      <c r="A15" s="317" t="s">
        <v>74</v>
      </c>
      <c r="B15" s="319" t="s">
        <v>9</v>
      </c>
      <c r="C15" s="90"/>
      <c r="D15" s="28"/>
      <c r="E15" s="28"/>
      <c r="F15" s="29"/>
      <c r="G15" s="114"/>
      <c r="H15" s="118"/>
      <c r="I15" s="31"/>
      <c r="J15" s="31"/>
      <c r="K15" s="31"/>
      <c r="L15" s="31"/>
      <c r="M15" s="33"/>
      <c r="N15" s="30"/>
      <c r="O15" s="31"/>
      <c r="P15" s="31"/>
      <c r="Q15" s="31"/>
      <c r="R15" s="31"/>
      <c r="S15" s="33"/>
      <c r="T15" s="30"/>
      <c r="U15" s="31"/>
      <c r="V15" s="31"/>
      <c r="W15" s="31"/>
      <c r="X15" s="31"/>
      <c r="Y15" s="33"/>
      <c r="Z15" s="88">
        <f t="shared" si="0"/>
        <v>0</v>
      </c>
      <c r="AA15" s="34">
        <f t="shared" si="0"/>
        <v>0</v>
      </c>
      <c r="AB15" s="35">
        <f t="shared" si="0"/>
        <v>0</v>
      </c>
    </row>
    <row r="16" spans="1:28" ht="16.5" customHeight="1" x14ac:dyDescent="0.15">
      <c r="A16" s="309"/>
      <c r="B16" s="320"/>
      <c r="C16" s="81"/>
      <c r="D16" s="36"/>
      <c r="E16" s="36"/>
      <c r="F16" s="37"/>
      <c r="G16" s="115"/>
      <c r="H16" s="117"/>
      <c r="I16" s="16"/>
      <c r="J16" s="16"/>
      <c r="K16" s="16"/>
      <c r="L16" s="16"/>
      <c r="M16" s="22"/>
      <c r="N16" s="17"/>
      <c r="O16" s="16"/>
      <c r="P16" s="16"/>
      <c r="Q16" s="16"/>
      <c r="R16" s="16"/>
      <c r="S16" s="22"/>
      <c r="T16" s="17"/>
      <c r="U16" s="16"/>
      <c r="V16" s="16"/>
      <c r="W16" s="16"/>
      <c r="X16" s="16"/>
      <c r="Y16" s="22"/>
      <c r="Z16" s="83">
        <f t="shared" si="0"/>
        <v>0</v>
      </c>
      <c r="AA16" s="85">
        <f t="shared" si="0"/>
        <v>0</v>
      </c>
      <c r="AB16" s="20">
        <f t="shared" si="0"/>
        <v>0</v>
      </c>
    </row>
    <row r="17" spans="1:28" ht="16.5" customHeight="1" x14ac:dyDescent="0.15">
      <c r="A17" s="309"/>
      <c r="B17" s="320"/>
      <c r="C17" s="81"/>
      <c r="D17" s="36" t="s">
        <v>148</v>
      </c>
      <c r="E17" s="36"/>
      <c r="F17" s="37"/>
      <c r="G17" s="115"/>
      <c r="H17" s="117"/>
      <c r="I17" s="16"/>
      <c r="J17" s="16"/>
      <c r="K17" s="16"/>
      <c r="L17" s="16"/>
      <c r="M17" s="22"/>
      <c r="N17" s="17"/>
      <c r="O17" s="16"/>
      <c r="P17" s="16"/>
      <c r="Q17" s="16"/>
      <c r="R17" s="16"/>
      <c r="S17" s="22"/>
      <c r="T17" s="17"/>
      <c r="U17" s="16"/>
      <c r="V17" s="16"/>
      <c r="W17" s="16">
        <v>3</v>
      </c>
      <c r="X17" s="16">
        <v>0</v>
      </c>
      <c r="Y17" s="22">
        <v>0</v>
      </c>
      <c r="Z17" s="83">
        <f t="shared" si="0"/>
        <v>3</v>
      </c>
      <c r="AA17" s="85">
        <f t="shared" si="0"/>
        <v>0</v>
      </c>
      <c r="AB17" s="20">
        <f t="shared" si="0"/>
        <v>0</v>
      </c>
    </row>
    <row r="18" spans="1:28" ht="16.5" customHeight="1" x14ac:dyDescent="0.15">
      <c r="A18" s="309"/>
      <c r="B18" s="38" t="s">
        <v>45</v>
      </c>
      <c r="C18" s="38"/>
      <c r="D18" s="38"/>
      <c r="E18" s="38"/>
      <c r="F18" s="82"/>
      <c r="G18" s="98"/>
      <c r="H18" s="112">
        <f>SUM(H15:H17)</f>
        <v>0</v>
      </c>
      <c r="I18" s="82">
        <f t="shared" ref="I18:AB18" si="18">SUM(I15:I17)</f>
        <v>0</v>
      </c>
      <c r="J18" s="82">
        <f t="shared" si="18"/>
        <v>0</v>
      </c>
      <c r="K18" s="82">
        <f t="shared" si="18"/>
        <v>0</v>
      </c>
      <c r="L18" s="82">
        <f t="shared" si="18"/>
        <v>0</v>
      </c>
      <c r="M18" s="92">
        <f t="shared" si="18"/>
        <v>0</v>
      </c>
      <c r="N18" s="84">
        <f t="shared" si="18"/>
        <v>0</v>
      </c>
      <c r="O18" s="82">
        <f t="shared" si="18"/>
        <v>0</v>
      </c>
      <c r="P18" s="82">
        <f t="shared" si="18"/>
        <v>0</v>
      </c>
      <c r="Q18" s="82">
        <f t="shared" si="18"/>
        <v>0</v>
      </c>
      <c r="R18" s="82">
        <f t="shared" si="18"/>
        <v>0</v>
      </c>
      <c r="S18" s="92">
        <f t="shared" si="18"/>
        <v>0</v>
      </c>
      <c r="T18" s="84">
        <f t="shared" si="18"/>
        <v>0</v>
      </c>
      <c r="U18" s="82">
        <f t="shared" si="18"/>
        <v>0</v>
      </c>
      <c r="V18" s="82">
        <f t="shared" si="18"/>
        <v>0</v>
      </c>
      <c r="W18" s="82">
        <f t="shared" si="18"/>
        <v>3</v>
      </c>
      <c r="X18" s="82">
        <f t="shared" si="18"/>
        <v>0</v>
      </c>
      <c r="Y18" s="92">
        <f t="shared" si="18"/>
        <v>0</v>
      </c>
      <c r="Z18" s="84">
        <f t="shared" si="18"/>
        <v>3</v>
      </c>
      <c r="AA18" s="82">
        <f t="shared" si="18"/>
        <v>0</v>
      </c>
      <c r="AB18" s="92">
        <f t="shared" si="18"/>
        <v>0</v>
      </c>
    </row>
    <row r="19" spans="1:28" ht="16.5" customHeight="1" x14ac:dyDescent="0.15">
      <c r="A19" s="309"/>
      <c r="B19" s="433" t="s">
        <v>10</v>
      </c>
      <c r="C19" s="14"/>
      <c r="D19" s="53"/>
      <c r="E19" s="53"/>
      <c r="F19" s="40"/>
      <c r="G19" s="100"/>
      <c r="H19" s="119">
        <v>3</v>
      </c>
      <c r="I19" s="40">
        <v>1</v>
      </c>
      <c r="J19" s="40">
        <v>2</v>
      </c>
      <c r="K19" s="40"/>
      <c r="L19" s="40"/>
      <c r="M19" s="43"/>
      <c r="N19" s="41"/>
      <c r="O19" s="40"/>
      <c r="P19" s="40"/>
      <c r="Q19" s="40"/>
      <c r="R19" s="40"/>
      <c r="S19" s="43"/>
      <c r="T19" s="41"/>
      <c r="U19" s="40"/>
      <c r="V19" s="40"/>
      <c r="W19" s="40"/>
      <c r="X19" s="40"/>
      <c r="Y19" s="43"/>
      <c r="Z19" s="83">
        <f t="shared" si="0"/>
        <v>3</v>
      </c>
      <c r="AA19" s="85">
        <f t="shared" si="0"/>
        <v>1</v>
      </c>
      <c r="AB19" s="20">
        <f t="shared" si="0"/>
        <v>2</v>
      </c>
    </row>
    <row r="20" spans="1:28" ht="16.5" customHeight="1" x14ac:dyDescent="0.15">
      <c r="A20" s="309"/>
      <c r="B20" s="432"/>
      <c r="C20" s="14"/>
      <c r="D20" s="53"/>
      <c r="E20" s="110"/>
      <c r="F20" s="40"/>
      <c r="G20" s="100"/>
      <c r="H20" s="119">
        <v>3</v>
      </c>
      <c r="I20" s="40">
        <v>1</v>
      </c>
      <c r="J20" s="40">
        <v>2</v>
      </c>
      <c r="K20" s="40"/>
      <c r="L20" s="44"/>
      <c r="M20" s="55"/>
      <c r="N20" s="41"/>
      <c r="O20" s="40"/>
      <c r="P20" s="40"/>
      <c r="Q20" s="44"/>
      <c r="R20" s="44"/>
      <c r="S20" s="43"/>
      <c r="T20" s="41"/>
      <c r="U20" s="40"/>
      <c r="V20" s="40"/>
      <c r="W20" s="44"/>
      <c r="X20" s="44"/>
      <c r="Y20" s="43"/>
      <c r="Z20" s="83">
        <f t="shared" si="0"/>
        <v>3</v>
      </c>
      <c r="AA20" s="85">
        <f t="shared" si="0"/>
        <v>1</v>
      </c>
      <c r="AB20" s="20">
        <f t="shared" si="0"/>
        <v>2</v>
      </c>
    </row>
    <row r="21" spans="1:28" ht="16.5" customHeight="1" x14ac:dyDescent="0.15">
      <c r="A21" s="309"/>
      <c r="B21" s="432"/>
      <c r="C21" s="14"/>
      <c r="D21" s="157" t="s">
        <v>92</v>
      </c>
      <c r="E21" s="157" t="s">
        <v>60</v>
      </c>
      <c r="F21" s="16"/>
      <c r="G21" s="16"/>
      <c r="H21" s="17"/>
      <c r="I21" s="16"/>
      <c r="J21" s="16"/>
      <c r="K21" s="16"/>
      <c r="L21" s="16"/>
      <c r="M21" s="22"/>
      <c r="N21" s="17"/>
      <c r="O21" s="16"/>
      <c r="P21" s="16"/>
      <c r="Q21" s="158"/>
      <c r="R21" s="158"/>
      <c r="S21" s="160"/>
      <c r="T21" s="163">
        <v>1</v>
      </c>
      <c r="U21" s="158">
        <v>1</v>
      </c>
      <c r="V21" s="158">
        <v>0</v>
      </c>
      <c r="W21" s="16"/>
      <c r="X21" s="16"/>
      <c r="Y21" s="100"/>
      <c r="Z21" s="83">
        <f t="shared" si="0"/>
        <v>1</v>
      </c>
      <c r="AA21" s="85">
        <f t="shared" si="0"/>
        <v>1</v>
      </c>
      <c r="AB21" s="20">
        <f t="shared" si="0"/>
        <v>0</v>
      </c>
    </row>
    <row r="22" spans="1:28" ht="16.5" customHeight="1" x14ac:dyDescent="0.15">
      <c r="A22" s="309"/>
      <c r="B22" s="432"/>
      <c r="C22" s="14"/>
      <c r="D22" s="108" t="s">
        <v>68</v>
      </c>
      <c r="E22" s="39" t="s">
        <v>59</v>
      </c>
      <c r="F22" s="40"/>
      <c r="G22" s="16"/>
      <c r="H22" s="41"/>
      <c r="I22" s="44"/>
      <c r="J22" s="44"/>
      <c r="K22" s="40"/>
      <c r="L22" s="40"/>
      <c r="M22" s="43"/>
      <c r="N22" s="46"/>
      <c r="O22" s="44"/>
      <c r="P22" s="44"/>
      <c r="Q22" s="44"/>
      <c r="R22" s="44"/>
      <c r="S22" s="43"/>
      <c r="T22" s="45">
        <v>2</v>
      </c>
      <c r="U22" s="44">
        <v>1</v>
      </c>
      <c r="V22" s="44">
        <v>1</v>
      </c>
      <c r="W22" s="44"/>
      <c r="X22" s="44"/>
      <c r="Y22" s="103"/>
      <c r="Z22" s="83">
        <f t="shared" si="0"/>
        <v>2</v>
      </c>
      <c r="AA22" s="85">
        <f t="shared" si="0"/>
        <v>1</v>
      </c>
      <c r="AB22" s="20">
        <f t="shared" si="0"/>
        <v>1</v>
      </c>
    </row>
    <row r="23" spans="1:28" ht="16.5" customHeight="1" x14ac:dyDescent="0.15">
      <c r="A23" s="309"/>
      <c r="B23" s="432"/>
      <c r="C23" s="14"/>
      <c r="D23" s="108" t="s">
        <v>65</v>
      </c>
      <c r="E23" s="39" t="s">
        <v>66</v>
      </c>
      <c r="F23" s="40"/>
      <c r="G23" s="16"/>
      <c r="H23" s="46"/>
      <c r="I23" s="44"/>
      <c r="J23" s="40"/>
      <c r="K23" s="40"/>
      <c r="L23" s="44"/>
      <c r="M23" s="55"/>
      <c r="N23" s="46"/>
      <c r="O23" s="44"/>
      <c r="P23" s="44"/>
      <c r="Q23" s="40"/>
      <c r="R23" s="40"/>
      <c r="S23" s="43"/>
      <c r="T23" s="45">
        <v>2</v>
      </c>
      <c r="U23" s="44">
        <v>2</v>
      </c>
      <c r="V23" s="44">
        <v>0</v>
      </c>
      <c r="W23" s="40"/>
      <c r="X23" s="40"/>
      <c r="Y23" s="103"/>
      <c r="Z23" s="83">
        <f t="shared" si="0"/>
        <v>2</v>
      </c>
      <c r="AA23" s="85">
        <f t="shared" si="0"/>
        <v>2</v>
      </c>
      <c r="AB23" s="20">
        <f t="shared" si="0"/>
        <v>0</v>
      </c>
    </row>
    <row r="24" spans="1:28" ht="16.5" customHeight="1" x14ac:dyDescent="0.15">
      <c r="A24" s="309"/>
      <c r="B24" s="432"/>
      <c r="C24" s="14"/>
      <c r="D24" s="108" t="s">
        <v>149</v>
      </c>
      <c r="E24" s="39" t="s">
        <v>64</v>
      </c>
      <c r="F24" s="40"/>
      <c r="G24" s="16"/>
      <c r="H24" s="46"/>
      <c r="I24" s="44"/>
      <c r="J24" s="40"/>
      <c r="K24" s="40"/>
      <c r="L24" s="44"/>
      <c r="M24" s="55"/>
      <c r="N24" s="46"/>
      <c r="O24" s="44"/>
      <c r="P24" s="44"/>
      <c r="Q24" s="40"/>
      <c r="R24" s="40"/>
      <c r="S24" s="43"/>
      <c r="T24" s="45">
        <v>3</v>
      </c>
      <c r="U24" s="44">
        <v>0</v>
      </c>
      <c r="V24" s="44">
        <v>3</v>
      </c>
      <c r="W24" s="40"/>
      <c r="X24" s="40"/>
      <c r="Y24" s="103"/>
      <c r="Z24" s="83">
        <f t="shared" si="0"/>
        <v>3</v>
      </c>
      <c r="AA24" s="85">
        <f t="shared" si="0"/>
        <v>0</v>
      </c>
      <c r="AB24" s="20">
        <f t="shared" si="0"/>
        <v>3</v>
      </c>
    </row>
    <row r="25" spans="1:28" ht="16.5" customHeight="1" x14ac:dyDescent="0.15">
      <c r="A25" s="309"/>
      <c r="B25" s="432"/>
      <c r="C25" s="14"/>
      <c r="D25" s="108" t="s">
        <v>147</v>
      </c>
      <c r="E25" s="143"/>
      <c r="F25" s="40"/>
      <c r="G25" s="16"/>
      <c r="H25" s="46"/>
      <c r="I25" s="44"/>
      <c r="J25" s="40"/>
      <c r="K25" s="40"/>
      <c r="L25" s="44"/>
      <c r="M25" s="55"/>
      <c r="N25" s="46"/>
      <c r="O25" s="44"/>
      <c r="P25" s="44"/>
      <c r="Q25" s="40"/>
      <c r="R25" s="40"/>
      <c r="S25" s="43"/>
      <c r="T25" s="46">
        <v>3</v>
      </c>
      <c r="U25" s="44">
        <v>0</v>
      </c>
      <c r="V25" s="44">
        <v>0</v>
      </c>
      <c r="W25" s="40"/>
      <c r="X25" s="40"/>
      <c r="Y25" s="103"/>
      <c r="Z25" s="83">
        <f t="shared" si="0"/>
        <v>3</v>
      </c>
      <c r="AA25" s="85">
        <f t="shared" si="0"/>
        <v>0</v>
      </c>
      <c r="AB25" s="20">
        <f t="shared" si="0"/>
        <v>0</v>
      </c>
    </row>
    <row r="26" spans="1:28" ht="16.5" customHeight="1" x14ac:dyDescent="0.15">
      <c r="A26" s="309"/>
      <c r="B26" s="432"/>
      <c r="C26" s="14"/>
      <c r="D26" s="108"/>
      <c r="E26" s="143"/>
      <c r="F26" s="40"/>
      <c r="G26" s="100"/>
      <c r="H26" s="120"/>
      <c r="I26" s="44"/>
      <c r="J26" s="40"/>
      <c r="K26" s="40"/>
      <c r="L26" s="44"/>
      <c r="M26" s="55"/>
      <c r="N26" s="46"/>
      <c r="O26" s="44"/>
      <c r="P26" s="44"/>
      <c r="Q26" s="40"/>
      <c r="R26" s="40"/>
      <c r="S26" s="43"/>
      <c r="T26" s="46"/>
      <c r="U26" s="44"/>
      <c r="V26" s="44"/>
      <c r="W26" s="40"/>
      <c r="X26" s="40"/>
      <c r="Y26" s="43"/>
      <c r="Z26" s="83">
        <f t="shared" si="0"/>
        <v>0</v>
      </c>
      <c r="AA26" s="85">
        <f t="shared" si="0"/>
        <v>0</v>
      </c>
      <c r="AB26" s="20">
        <f t="shared" si="0"/>
        <v>0</v>
      </c>
    </row>
    <row r="27" spans="1:28" ht="16.5" customHeight="1" x14ac:dyDescent="0.15">
      <c r="A27" s="309"/>
      <c r="B27" s="321"/>
      <c r="C27" s="14"/>
      <c r="D27" s="108"/>
      <c r="E27" s="39"/>
      <c r="F27" s="40"/>
      <c r="G27" s="100"/>
      <c r="H27" s="120"/>
      <c r="I27" s="44"/>
      <c r="J27" s="40"/>
      <c r="K27" s="40"/>
      <c r="L27" s="44"/>
      <c r="M27" s="55"/>
      <c r="N27" s="46"/>
      <c r="O27" s="44"/>
      <c r="P27" s="44"/>
      <c r="Q27" s="40"/>
      <c r="R27" s="40"/>
      <c r="S27" s="43"/>
      <c r="T27" s="46"/>
      <c r="U27" s="44"/>
      <c r="V27" s="44"/>
      <c r="W27" s="40"/>
      <c r="X27" s="40"/>
      <c r="Y27" s="43"/>
      <c r="Z27" s="83">
        <f t="shared" si="0"/>
        <v>0</v>
      </c>
      <c r="AA27" s="85">
        <f t="shared" si="0"/>
        <v>0</v>
      </c>
      <c r="AB27" s="20">
        <f t="shared" si="0"/>
        <v>0</v>
      </c>
    </row>
    <row r="28" spans="1:28" ht="16.5" customHeight="1" x14ac:dyDescent="0.15">
      <c r="A28" s="309"/>
      <c r="B28" s="433" t="s">
        <v>73</v>
      </c>
      <c r="C28" s="14"/>
      <c r="D28" s="108"/>
      <c r="E28" s="39"/>
      <c r="F28" s="40"/>
      <c r="G28" s="100"/>
      <c r="H28" s="120"/>
      <c r="I28" s="44"/>
      <c r="J28" s="40"/>
      <c r="K28" s="40"/>
      <c r="L28" s="44"/>
      <c r="M28" s="55"/>
      <c r="N28" s="46"/>
      <c r="O28" s="44"/>
      <c r="P28" s="44"/>
      <c r="Q28" s="40"/>
      <c r="R28" s="40"/>
      <c r="S28" s="43"/>
      <c r="T28" s="46"/>
      <c r="U28" s="44"/>
      <c r="V28" s="44"/>
      <c r="W28" s="40"/>
      <c r="X28" s="40"/>
      <c r="Y28" s="43"/>
      <c r="Z28" s="83">
        <f t="shared" si="0"/>
        <v>0</v>
      </c>
      <c r="AA28" s="85">
        <f t="shared" si="0"/>
        <v>0</v>
      </c>
      <c r="AB28" s="20">
        <f t="shared" si="0"/>
        <v>0</v>
      </c>
    </row>
    <row r="29" spans="1:28" ht="16.5" customHeight="1" x14ac:dyDescent="0.15">
      <c r="A29" s="309"/>
      <c r="B29" s="432"/>
      <c r="C29" s="14"/>
      <c r="D29" s="39"/>
      <c r="E29" s="39"/>
      <c r="F29" s="40"/>
      <c r="G29" s="100"/>
      <c r="H29" s="120"/>
      <c r="I29" s="40"/>
      <c r="J29" s="40"/>
      <c r="K29" s="40"/>
      <c r="L29" s="44"/>
      <c r="M29" s="55"/>
      <c r="N29" s="41"/>
      <c r="O29" s="40"/>
      <c r="P29" s="40"/>
      <c r="Q29" s="44"/>
      <c r="R29" s="44"/>
      <c r="S29" s="43"/>
      <c r="T29" s="41"/>
      <c r="U29" s="40"/>
      <c r="V29" s="40"/>
      <c r="W29" s="44"/>
      <c r="X29" s="44"/>
      <c r="Y29" s="43"/>
      <c r="Z29" s="83">
        <f t="shared" si="0"/>
        <v>0</v>
      </c>
      <c r="AA29" s="85">
        <f t="shared" si="0"/>
        <v>0</v>
      </c>
      <c r="AB29" s="20">
        <f t="shared" si="0"/>
        <v>0</v>
      </c>
    </row>
    <row r="30" spans="1:28" ht="16.5" customHeight="1" x14ac:dyDescent="0.15">
      <c r="A30" s="309"/>
      <c r="B30" s="321"/>
      <c r="C30" s="14"/>
      <c r="D30" s="39"/>
      <c r="E30" s="39"/>
      <c r="F30" s="40"/>
      <c r="G30" s="100"/>
      <c r="H30" s="120"/>
      <c r="I30" s="44"/>
      <c r="J30" s="40"/>
      <c r="K30" s="40"/>
      <c r="L30" s="44"/>
      <c r="M30" s="55"/>
      <c r="N30" s="41"/>
      <c r="O30" s="40"/>
      <c r="P30" s="40"/>
      <c r="Q30" s="44"/>
      <c r="R30" s="44"/>
      <c r="S30" s="43"/>
      <c r="T30" s="41"/>
      <c r="U30" s="40"/>
      <c r="V30" s="40"/>
      <c r="W30" s="44"/>
      <c r="X30" s="44"/>
      <c r="Y30" s="43"/>
      <c r="Z30" s="83">
        <f t="shared" si="0"/>
        <v>0</v>
      </c>
      <c r="AA30" s="85">
        <f t="shared" si="0"/>
        <v>0</v>
      </c>
      <c r="AB30" s="20">
        <f t="shared" si="0"/>
        <v>0</v>
      </c>
    </row>
    <row r="31" spans="1:28" ht="16.5" customHeight="1" thickBot="1" x14ac:dyDescent="0.2">
      <c r="A31" s="311"/>
      <c r="B31" s="24" t="s">
        <v>45</v>
      </c>
      <c r="C31" s="24"/>
      <c r="D31" s="24"/>
      <c r="E31" s="24"/>
      <c r="F31" s="87"/>
      <c r="G31" s="101"/>
      <c r="H31" s="111">
        <f>SUM(H19:H30)</f>
        <v>6</v>
      </c>
      <c r="I31" s="87">
        <f t="shared" ref="I31:AB31" si="19">SUM(I19:I30)</f>
        <v>2</v>
      </c>
      <c r="J31" s="87">
        <f t="shared" si="19"/>
        <v>4</v>
      </c>
      <c r="K31" s="87">
        <f t="shared" si="19"/>
        <v>0</v>
      </c>
      <c r="L31" s="87">
        <f t="shared" si="19"/>
        <v>0</v>
      </c>
      <c r="M31" s="26">
        <f t="shared" si="19"/>
        <v>0</v>
      </c>
      <c r="N31" s="86">
        <f t="shared" si="19"/>
        <v>0</v>
      </c>
      <c r="O31" s="87">
        <f t="shared" si="19"/>
        <v>0</v>
      </c>
      <c r="P31" s="87">
        <f t="shared" si="19"/>
        <v>0</v>
      </c>
      <c r="Q31" s="87">
        <f t="shared" si="19"/>
        <v>0</v>
      </c>
      <c r="R31" s="87">
        <f t="shared" si="19"/>
        <v>0</v>
      </c>
      <c r="S31" s="26">
        <f t="shared" si="19"/>
        <v>0</v>
      </c>
      <c r="T31" s="86">
        <f t="shared" si="19"/>
        <v>11</v>
      </c>
      <c r="U31" s="87">
        <f t="shared" si="19"/>
        <v>4</v>
      </c>
      <c r="V31" s="87">
        <f t="shared" si="19"/>
        <v>4</v>
      </c>
      <c r="W31" s="87">
        <f t="shared" si="19"/>
        <v>0</v>
      </c>
      <c r="X31" s="87">
        <f t="shared" si="19"/>
        <v>0</v>
      </c>
      <c r="Y31" s="26">
        <f t="shared" si="19"/>
        <v>0</v>
      </c>
      <c r="Z31" s="86">
        <f t="shared" si="19"/>
        <v>17</v>
      </c>
      <c r="AA31" s="87">
        <f t="shared" si="19"/>
        <v>6</v>
      </c>
      <c r="AB31" s="26">
        <f t="shared" si="19"/>
        <v>8</v>
      </c>
    </row>
    <row r="32" spans="1:28" ht="16.5" customHeight="1" x14ac:dyDescent="0.15">
      <c r="A32" s="318" t="s">
        <v>75</v>
      </c>
      <c r="B32" s="458" t="s">
        <v>78</v>
      </c>
      <c r="C32" s="91"/>
      <c r="D32" s="48"/>
      <c r="E32" s="48"/>
      <c r="F32" s="49"/>
      <c r="G32" s="116"/>
      <c r="H32" s="121"/>
      <c r="I32" s="62"/>
      <c r="J32" s="63"/>
      <c r="K32" s="63"/>
      <c r="L32" s="62"/>
      <c r="M32" s="68"/>
      <c r="N32" s="61"/>
      <c r="O32" s="62"/>
      <c r="P32" s="62"/>
      <c r="Q32" s="63"/>
      <c r="R32" s="63"/>
      <c r="S32" s="64"/>
      <c r="T32" s="61"/>
      <c r="U32" s="62"/>
      <c r="V32" s="62"/>
      <c r="W32" s="63"/>
      <c r="X32" s="63"/>
      <c r="Y32" s="64"/>
      <c r="Z32" s="89">
        <f t="shared" si="0"/>
        <v>0</v>
      </c>
      <c r="AA32" s="91">
        <f t="shared" si="0"/>
        <v>0</v>
      </c>
      <c r="AB32" s="122">
        <f t="shared" si="0"/>
        <v>0</v>
      </c>
    </row>
    <row r="33" spans="1:28" ht="16.5" customHeight="1" x14ac:dyDescent="0.15">
      <c r="A33" s="309"/>
      <c r="B33" s="432"/>
      <c r="C33" s="85"/>
      <c r="D33" s="53"/>
      <c r="E33" s="53"/>
      <c r="F33" s="54"/>
      <c r="G33" s="100"/>
      <c r="H33" s="120"/>
      <c r="I33" s="44"/>
      <c r="J33" s="40"/>
      <c r="K33" s="40"/>
      <c r="L33" s="44"/>
      <c r="M33" s="55"/>
      <c r="N33" s="46"/>
      <c r="O33" s="44"/>
      <c r="P33" s="44"/>
      <c r="Q33" s="44"/>
      <c r="R33" s="44"/>
      <c r="S33" s="55"/>
      <c r="T33" s="46"/>
      <c r="U33" s="44"/>
      <c r="V33" s="44"/>
      <c r="W33" s="44"/>
      <c r="X33" s="44"/>
      <c r="Y33" s="55"/>
      <c r="Z33" s="83">
        <f t="shared" si="0"/>
        <v>0</v>
      </c>
      <c r="AA33" s="85">
        <f t="shared" si="0"/>
        <v>0</v>
      </c>
      <c r="AB33" s="20">
        <f t="shared" si="0"/>
        <v>0</v>
      </c>
    </row>
    <row r="34" spans="1:28" ht="16.5" customHeight="1" x14ac:dyDescent="0.15">
      <c r="A34" s="309"/>
      <c r="B34" s="432"/>
      <c r="C34" s="85"/>
      <c r="D34" s="53"/>
      <c r="E34" s="110"/>
      <c r="F34" s="54"/>
      <c r="G34" s="100"/>
      <c r="H34" s="120"/>
      <c r="I34" s="44"/>
      <c r="J34" s="40"/>
      <c r="K34" s="40"/>
      <c r="L34" s="44"/>
      <c r="M34" s="55"/>
      <c r="N34" s="46"/>
      <c r="O34" s="44"/>
      <c r="P34" s="44"/>
      <c r="Q34" s="40"/>
      <c r="R34" s="40"/>
      <c r="S34" s="43"/>
      <c r="T34" s="46"/>
      <c r="U34" s="44"/>
      <c r="V34" s="44"/>
      <c r="W34" s="40"/>
      <c r="X34" s="40"/>
      <c r="Y34" s="43"/>
      <c r="Z34" s="83">
        <f t="shared" si="0"/>
        <v>0</v>
      </c>
      <c r="AA34" s="85">
        <f t="shared" si="0"/>
        <v>0</v>
      </c>
      <c r="AB34" s="20">
        <f t="shared" si="0"/>
        <v>0</v>
      </c>
    </row>
    <row r="35" spans="1:28" ht="16.5" customHeight="1" x14ac:dyDescent="0.15">
      <c r="A35" s="309"/>
      <c r="B35" s="321"/>
      <c r="C35" s="85"/>
      <c r="D35" s="11"/>
      <c r="E35" s="11"/>
      <c r="F35" s="16"/>
      <c r="G35" s="100"/>
      <c r="H35" s="117"/>
      <c r="I35" s="16"/>
      <c r="J35" s="16"/>
      <c r="K35" s="16"/>
      <c r="L35" s="16"/>
      <c r="M35" s="22"/>
      <c r="N35" s="17"/>
      <c r="O35" s="16"/>
      <c r="P35" s="16"/>
      <c r="Q35" s="16"/>
      <c r="R35" s="16"/>
      <c r="S35" s="22"/>
      <c r="T35" s="17"/>
      <c r="U35" s="16"/>
      <c r="V35" s="16"/>
      <c r="W35" s="16"/>
      <c r="X35" s="16"/>
      <c r="Y35" s="22"/>
      <c r="Z35" s="83">
        <f t="shared" si="0"/>
        <v>0</v>
      </c>
      <c r="AA35" s="85">
        <f t="shared" si="0"/>
        <v>0</v>
      </c>
      <c r="AB35" s="20">
        <f t="shared" si="0"/>
        <v>0</v>
      </c>
    </row>
    <row r="36" spans="1:28" ht="16.5" customHeight="1" x14ac:dyDescent="0.15">
      <c r="A36" s="309"/>
      <c r="B36" s="433" t="s">
        <v>76</v>
      </c>
      <c r="C36" s="56"/>
      <c r="D36" s="57"/>
      <c r="E36" s="57"/>
      <c r="F36" s="16"/>
      <c r="G36" s="100"/>
      <c r="H36" s="117"/>
      <c r="I36" s="16"/>
      <c r="J36" s="16"/>
      <c r="K36" s="16"/>
      <c r="L36" s="16"/>
      <c r="M36" s="22"/>
      <c r="N36" s="17"/>
      <c r="O36" s="16"/>
      <c r="P36" s="16"/>
      <c r="Q36" s="16"/>
      <c r="R36" s="16"/>
      <c r="S36" s="22"/>
      <c r="T36" s="17"/>
      <c r="U36" s="16"/>
      <c r="V36" s="16"/>
      <c r="W36" s="16"/>
      <c r="X36" s="16"/>
      <c r="Y36" s="22"/>
      <c r="Z36" s="83">
        <f t="shared" si="0"/>
        <v>0</v>
      </c>
      <c r="AA36" s="85">
        <f t="shared" si="0"/>
        <v>0</v>
      </c>
      <c r="AB36" s="20">
        <f t="shared" si="0"/>
        <v>0</v>
      </c>
    </row>
    <row r="37" spans="1:28" ht="16.5" customHeight="1" x14ac:dyDescent="0.15">
      <c r="A37" s="309"/>
      <c r="B37" s="432"/>
      <c r="C37" s="56"/>
      <c r="D37" s="107"/>
      <c r="E37" s="39"/>
      <c r="F37" s="58"/>
      <c r="G37" s="100"/>
      <c r="H37" s="119"/>
      <c r="I37" s="40"/>
      <c r="J37" s="40"/>
      <c r="K37" s="40"/>
      <c r="L37" s="44"/>
      <c r="M37" s="55"/>
      <c r="N37" s="46"/>
      <c r="O37" s="44"/>
      <c r="P37" s="44"/>
      <c r="Q37" s="44"/>
      <c r="R37" s="44"/>
      <c r="S37" s="43"/>
      <c r="T37" s="46"/>
      <c r="U37" s="44"/>
      <c r="V37" s="44"/>
      <c r="W37" s="44"/>
      <c r="X37" s="44"/>
      <c r="Y37" s="43"/>
      <c r="Z37" s="83">
        <f t="shared" si="0"/>
        <v>0</v>
      </c>
      <c r="AA37" s="85">
        <f t="shared" si="0"/>
        <v>0</v>
      </c>
      <c r="AB37" s="20">
        <f t="shared" si="0"/>
        <v>0</v>
      </c>
    </row>
    <row r="38" spans="1:28" ht="16.5" customHeight="1" x14ac:dyDescent="0.15">
      <c r="A38" s="309"/>
      <c r="B38" s="432"/>
      <c r="C38" s="56"/>
      <c r="D38" s="108"/>
      <c r="E38" s="39"/>
      <c r="F38" s="40"/>
      <c r="G38" s="100"/>
      <c r="H38" s="119"/>
      <c r="I38" s="44"/>
      <c r="J38" s="44"/>
      <c r="K38" s="40"/>
      <c r="L38" s="40"/>
      <c r="M38" s="43"/>
      <c r="N38" s="46"/>
      <c r="O38" s="44"/>
      <c r="P38" s="44"/>
      <c r="Q38" s="44"/>
      <c r="R38" s="44"/>
      <c r="S38" s="43"/>
      <c r="T38" s="46"/>
      <c r="U38" s="44"/>
      <c r="V38" s="44"/>
      <c r="W38" s="44"/>
      <c r="X38" s="44"/>
      <c r="Y38" s="43"/>
      <c r="Z38" s="83">
        <f t="shared" si="0"/>
        <v>0</v>
      </c>
      <c r="AA38" s="85">
        <f t="shared" si="0"/>
        <v>0</v>
      </c>
      <c r="AB38" s="20">
        <f t="shared" si="0"/>
        <v>0</v>
      </c>
    </row>
    <row r="39" spans="1:28" ht="16.5" customHeight="1" x14ac:dyDescent="0.15">
      <c r="A39" s="309"/>
      <c r="B39" s="321"/>
      <c r="C39" s="56"/>
      <c r="D39" s="108"/>
      <c r="E39" s="39"/>
      <c r="F39" s="40"/>
      <c r="G39" s="100"/>
      <c r="H39" s="120"/>
      <c r="I39" s="44"/>
      <c r="J39" s="40"/>
      <c r="K39" s="40"/>
      <c r="L39" s="44"/>
      <c r="M39" s="55"/>
      <c r="N39" s="46"/>
      <c r="O39" s="44"/>
      <c r="P39" s="44"/>
      <c r="Q39" s="40"/>
      <c r="R39" s="40"/>
      <c r="S39" s="43"/>
      <c r="T39" s="46"/>
      <c r="U39" s="44"/>
      <c r="V39" s="44"/>
      <c r="W39" s="40"/>
      <c r="X39" s="40"/>
      <c r="Y39" s="43"/>
      <c r="Z39" s="83">
        <f t="shared" si="0"/>
        <v>0</v>
      </c>
      <c r="AA39" s="85">
        <f t="shared" si="0"/>
        <v>0</v>
      </c>
      <c r="AB39" s="20">
        <f t="shared" si="0"/>
        <v>0</v>
      </c>
    </row>
    <row r="40" spans="1:28" ht="16.5" customHeight="1" x14ac:dyDescent="0.15">
      <c r="A40" s="309"/>
      <c r="B40" s="433" t="s">
        <v>77</v>
      </c>
      <c r="C40" s="56"/>
      <c r="D40" s="108"/>
      <c r="E40" s="39"/>
      <c r="F40" s="40"/>
      <c r="G40" s="100"/>
      <c r="H40" s="120"/>
      <c r="I40" s="44"/>
      <c r="J40" s="40"/>
      <c r="K40" s="40"/>
      <c r="L40" s="44"/>
      <c r="M40" s="55"/>
      <c r="N40" s="46"/>
      <c r="O40" s="44"/>
      <c r="P40" s="44"/>
      <c r="Q40" s="40"/>
      <c r="R40" s="40"/>
      <c r="S40" s="43"/>
      <c r="T40" s="46"/>
      <c r="U40" s="44"/>
      <c r="V40" s="44"/>
      <c r="W40" s="40"/>
      <c r="X40" s="40"/>
      <c r="Y40" s="43"/>
      <c r="Z40" s="83">
        <f t="shared" si="0"/>
        <v>0</v>
      </c>
      <c r="AA40" s="85">
        <f t="shared" si="0"/>
        <v>0</v>
      </c>
      <c r="AB40" s="20">
        <f t="shared" si="0"/>
        <v>0</v>
      </c>
    </row>
    <row r="41" spans="1:28" ht="16.5" customHeight="1" x14ac:dyDescent="0.15">
      <c r="A41" s="309"/>
      <c r="B41" s="432"/>
      <c r="C41" s="56"/>
      <c r="D41" s="108"/>
      <c r="E41" s="39"/>
      <c r="F41" s="40"/>
      <c r="G41" s="100"/>
      <c r="H41" s="120"/>
      <c r="I41" s="44"/>
      <c r="J41" s="40"/>
      <c r="K41" s="40"/>
      <c r="L41" s="44"/>
      <c r="M41" s="55"/>
      <c r="N41" s="46"/>
      <c r="O41" s="44"/>
      <c r="P41" s="44"/>
      <c r="Q41" s="40"/>
      <c r="R41" s="40"/>
      <c r="S41" s="43"/>
      <c r="T41" s="46"/>
      <c r="U41" s="44"/>
      <c r="V41" s="44"/>
      <c r="W41" s="40"/>
      <c r="X41" s="40"/>
      <c r="Y41" s="43"/>
      <c r="Z41" s="83">
        <f t="shared" si="0"/>
        <v>0</v>
      </c>
      <c r="AA41" s="85">
        <f t="shared" si="0"/>
        <v>0</v>
      </c>
      <c r="AB41" s="20">
        <f t="shared" si="0"/>
        <v>0</v>
      </c>
    </row>
    <row r="42" spans="1:28" ht="16.5" customHeight="1" x14ac:dyDescent="0.15">
      <c r="A42" s="309"/>
      <c r="B42" s="432"/>
      <c r="C42" s="56"/>
      <c r="D42" s="108"/>
      <c r="E42" s="39"/>
      <c r="F42" s="40"/>
      <c r="G42" s="100"/>
      <c r="H42" s="120"/>
      <c r="I42" s="44"/>
      <c r="J42" s="40"/>
      <c r="K42" s="40"/>
      <c r="L42" s="44"/>
      <c r="M42" s="55"/>
      <c r="N42" s="46"/>
      <c r="O42" s="44"/>
      <c r="P42" s="44"/>
      <c r="Q42" s="40"/>
      <c r="R42" s="40"/>
      <c r="S42" s="43"/>
      <c r="T42" s="46"/>
      <c r="U42" s="44"/>
      <c r="V42" s="44"/>
      <c r="W42" s="40"/>
      <c r="X42" s="40"/>
      <c r="Y42" s="43"/>
      <c r="Z42" s="83">
        <f t="shared" si="0"/>
        <v>0</v>
      </c>
      <c r="AA42" s="85">
        <f t="shared" si="0"/>
        <v>0</v>
      </c>
      <c r="AB42" s="20">
        <f t="shared" si="0"/>
        <v>0</v>
      </c>
    </row>
    <row r="43" spans="1:28" ht="16.5" customHeight="1" x14ac:dyDescent="0.15">
      <c r="A43" s="309"/>
      <c r="B43" s="321"/>
      <c r="C43" s="56"/>
      <c r="D43" s="109"/>
      <c r="E43" s="11"/>
      <c r="F43" s="16"/>
      <c r="G43" s="100"/>
      <c r="H43" s="117"/>
      <c r="I43" s="16"/>
      <c r="J43" s="16"/>
      <c r="K43" s="16"/>
      <c r="L43" s="16"/>
      <c r="M43" s="22"/>
      <c r="N43" s="17"/>
      <c r="O43" s="16"/>
      <c r="P43" s="16"/>
      <c r="Q43" s="16"/>
      <c r="R43" s="16"/>
      <c r="S43" s="22"/>
      <c r="T43" s="17"/>
      <c r="U43" s="16"/>
      <c r="V43" s="16"/>
      <c r="W43" s="16"/>
      <c r="X43" s="16"/>
      <c r="Y43" s="22"/>
      <c r="Z43" s="83">
        <f t="shared" si="0"/>
        <v>0</v>
      </c>
      <c r="AA43" s="85">
        <f t="shared" si="0"/>
        <v>0</v>
      </c>
      <c r="AB43" s="20">
        <f t="shared" si="0"/>
        <v>0</v>
      </c>
    </row>
    <row r="44" spans="1:28" ht="16.5" customHeight="1" x14ac:dyDescent="0.15">
      <c r="A44" s="309"/>
      <c r="B44" s="82" t="s">
        <v>45</v>
      </c>
      <c r="C44" s="38"/>
      <c r="D44" s="38"/>
      <c r="E44" s="38"/>
      <c r="F44" s="38"/>
      <c r="G44" s="113"/>
      <c r="H44" s="112">
        <f>SUM(H32:H43)</f>
        <v>0</v>
      </c>
      <c r="I44" s="82">
        <f t="shared" ref="I44:AB44" si="20">SUM(I32:I43)</f>
        <v>0</v>
      </c>
      <c r="J44" s="82">
        <f t="shared" si="20"/>
        <v>0</v>
      </c>
      <c r="K44" s="82">
        <f t="shared" si="20"/>
        <v>0</v>
      </c>
      <c r="L44" s="82">
        <f t="shared" si="20"/>
        <v>0</v>
      </c>
      <c r="M44" s="92">
        <f t="shared" si="20"/>
        <v>0</v>
      </c>
      <c r="N44" s="84">
        <f t="shared" si="20"/>
        <v>0</v>
      </c>
      <c r="O44" s="82">
        <f t="shared" si="20"/>
        <v>0</v>
      </c>
      <c r="P44" s="82">
        <f t="shared" si="20"/>
        <v>0</v>
      </c>
      <c r="Q44" s="82">
        <f t="shared" si="20"/>
        <v>0</v>
      </c>
      <c r="R44" s="82">
        <f t="shared" si="20"/>
        <v>0</v>
      </c>
      <c r="S44" s="92">
        <f t="shared" si="20"/>
        <v>0</v>
      </c>
      <c r="T44" s="84">
        <f t="shared" si="20"/>
        <v>0</v>
      </c>
      <c r="U44" s="82">
        <f t="shared" si="20"/>
        <v>0</v>
      </c>
      <c r="V44" s="82">
        <f t="shared" si="20"/>
        <v>0</v>
      </c>
      <c r="W44" s="82">
        <f t="shared" si="20"/>
        <v>0</v>
      </c>
      <c r="X44" s="82">
        <f t="shared" si="20"/>
        <v>0</v>
      </c>
      <c r="Y44" s="92">
        <f t="shared" si="20"/>
        <v>0</v>
      </c>
      <c r="Z44" s="84">
        <f t="shared" si="20"/>
        <v>0</v>
      </c>
      <c r="AA44" s="82">
        <f t="shared" si="20"/>
        <v>0</v>
      </c>
      <c r="AB44" s="92">
        <f t="shared" si="20"/>
        <v>0</v>
      </c>
    </row>
    <row r="45" spans="1:28" ht="16.5" customHeight="1" thickBot="1" x14ac:dyDescent="0.2">
      <c r="A45" s="315" t="s">
        <v>11</v>
      </c>
      <c r="B45" s="316"/>
      <c r="C45" s="316"/>
      <c r="D45" s="316"/>
      <c r="E45" s="316"/>
      <c r="F45" s="316"/>
      <c r="G45" s="457"/>
      <c r="H45" s="111">
        <f t="shared" ref="H45:AB45" si="21">SUM(H14,H18,H31,H44)</f>
        <v>13</v>
      </c>
      <c r="I45" s="87">
        <f t="shared" si="21"/>
        <v>9</v>
      </c>
      <c r="J45" s="87">
        <f t="shared" si="21"/>
        <v>4</v>
      </c>
      <c r="K45" s="87">
        <f t="shared" si="21"/>
        <v>6</v>
      </c>
      <c r="L45" s="87">
        <f t="shared" si="21"/>
        <v>6</v>
      </c>
      <c r="M45" s="26">
        <f t="shared" si="21"/>
        <v>0</v>
      </c>
      <c r="N45" s="86">
        <f t="shared" si="21"/>
        <v>2</v>
      </c>
      <c r="O45" s="87">
        <f t="shared" si="21"/>
        <v>2</v>
      </c>
      <c r="P45" s="87">
        <f t="shared" si="21"/>
        <v>0</v>
      </c>
      <c r="Q45" s="87">
        <f t="shared" si="21"/>
        <v>2</v>
      </c>
      <c r="R45" s="87">
        <f t="shared" si="21"/>
        <v>2</v>
      </c>
      <c r="S45" s="26">
        <f t="shared" si="21"/>
        <v>0</v>
      </c>
      <c r="T45" s="86">
        <f t="shared" si="21"/>
        <v>11</v>
      </c>
      <c r="U45" s="87">
        <f t="shared" si="21"/>
        <v>4</v>
      </c>
      <c r="V45" s="87">
        <f t="shared" si="21"/>
        <v>4</v>
      </c>
      <c r="W45" s="87">
        <f t="shared" si="21"/>
        <v>3</v>
      </c>
      <c r="X45" s="87">
        <f t="shared" si="21"/>
        <v>0</v>
      </c>
      <c r="Y45" s="26">
        <f t="shared" si="21"/>
        <v>0</v>
      </c>
      <c r="Z45" s="86">
        <f t="shared" si="21"/>
        <v>37</v>
      </c>
      <c r="AA45" s="87">
        <f t="shared" si="21"/>
        <v>23</v>
      </c>
      <c r="AB45" s="26">
        <f t="shared" si="21"/>
        <v>8</v>
      </c>
    </row>
    <row r="47" spans="1:28" ht="380.25" customHeight="1" x14ac:dyDescent="0.15">
      <c r="A47" s="430" t="s">
        <v>152</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row>
  </sheetData>
  <mergeCells count="31">
    <mergeCell ref="A1:G1"/>
    <mergeCell ref="H1:P1"/>
    <mergeCell ref="Q1:AB1"/>
    <mergeCell ref="A2:B4"/>
    <mergeCell ref="C2:C4"/>
    <mergeCell ref="D2:D4"/>
    <mergeCell ref="E2:E4"/>
    <mergeCell ref="F2:F4"/>
    <mergeCell ref="G2:G4"/>
    <mergeCell ref="H2:M2"/>
    <mergeCell ref="N2:S2"/>
    <mergeCell ref="T2:Y2"/>
    <mergeCell ref="Z2:AB3"/>
    <mergeCell ref="H3:J3"/>
    <mergeCell ref="K3:M3"/>
    <mergeCell ref="N3:P3"/>
    <mergeCell ref="Q3:S3"/>
    <mergeCell ref="T3:V3"/>
    <mergeCell ref="W3:Y3"/>
    <mergeCell ref="A5:A14"/>
    <mergeCell ref="B5:B13"/>
    <mergeCell ref="A45:G45"/>
    <mergeCell ref="A47:AB47"/>
    <mergeCell ref="B28:B30"/>
    <mergeCell ref="B32:B35"/>
    <mergeCell ref="B36:B39"/>
    <mergeCell ref="A15:A31"/>
    <mergeCell ref="B15:B17"/>
    <mergeCell ref="B19:B27"/>
    <mergeCell ref="B40:B43"/>
    <mergeCell ref="A32:A44"/>
  </mergeCells>
  <phoneticPr fontId="6" type="noConversion"/>
  <pageMargins left="0.39370078740157483" right="0.31496062992125984" top="1.4566929133858268" bottom="0.74803149606299213" header="0.59055118110236227" footer="0.31496062992125984"/>
  <pageSetup paperSize="9" scale="53" orientation="portrait" r:id="rId1"/>
  <headerFooter>
    <oddHeader>&amp;C&amp;"맑은 고딕,굵게"&amp;20 2019~2021학년도 교육과정구성표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5"/>
  <sheetViews>
    <sheetView zoomScaleNormal="100" zoomScaleSheetLayoutView="75" workbookViewId="0">
      <selection activeCell="I13" sqref="I13:K13"/>
    </sheetView>
  </sheetViews>
  <sheetFormatPr defaultRowHeight="16.5" x14ac:dyDescent="0.15"/>
  <cols>
    <col min="1" max="4" width="4.21875" style="3" customWidth="1"/>
    <col min="5" max="5" width="6" style="3" customWidth="1"/>
    <col min="6" max="7" width="6.5546875" style="3" customWidth="1"/>
    <col min="8" max="8" width="7.5546875" style="3" customWidth="1"/>
    <col min="9" max="10" width="6.5546875" style="3" customWidth="1"/>
    <col min="11" max="11" width="10.33203125" style="3" customWidth="1"/>
    <col min="12" max="12" width="22.88671875" style="3" customWidth="1"/>
    <col min="13" max="16384" width="8.88671875" style="3"/>
  </cols>
  <sheetData>
    <row r="1" spans="1:27" ht="17.25" thickBot="1" x14ac:dyDescent="0.2">
      <c r="A1" s="5" t="s">
        <v>87</v>
      </c>
      <c r="B1" s="5"/>
      <c r="C1" s="5"/>
      <c r="D1" s="5"/>
      <c r="E1" s="5"/>
      <c r="F1" s="5"/>
      <c r="G1" s="5"/>
      <c r="H1" s="456" t="s">
        <v>89</v>
      </c>
      <c r="I1" s="456"/>
      <c r="J1" s="456"/>
      <c r="K1" s="456"/>
      <c r="L1" s="154" t="s">
        <v>128</v>
      </c>
      <c r="N1" s="401"/>
      <c r="O1" s="401"/>
      <c r="P1" s="401"/>
      <c r="Q1" s="401"/>
      <c r="R1" s="401"/>
      <c r="S1" s="401"/>
      <c r="T1" s="94"/>
      <c r="U1" s="341"/>
      <c r="V1" s="341"/>
      <c r="W1" s="341"/>
      <c r="X1" s="341"/>
      <c r="Y1" s="341"/>
      <c r="Z1" s="341"/>
      <c r="AA1" s="341"/>
    </row>
    <row r="2" spans="1:27" x14ac:dyDescent="0.15">
      <c r="A2" s="387" t="s">
        <v>13</v>
      </c>
      <c r="B2" s="390" t="s">
        <v>14</v>
      </c>
      <c r="C2" s="393" t="s">
        <v>15</v>
      </c>
      <c r="D2" s="393" t="s">
        <v>16</v>
      </c>
      <c r="E2" s="393" t="s">
        <v>12</v>
      </c>
      <c r="F2" s="390" t="s">
        <v>131</v>
      </c>
      <c r="G2" s="390"/>
      <c r="H2" s="390"/>
      <c r="I2" s="390" t="s">
        <v>132</v>
      </c>
      <c r="J2" s="390"/>
      <c r="K2" s="390"/>
      <c r="L2" s="402" t="s">
        <v>17</v>
      </c>
    </row>
    <row r="3" spans="1:27" x14ac:dyDescent="0.15">
      <c r="A3" s="388"/>
      <c r="B3" s="391"/>
      <c r="C3" s="394"/>
      <c r="D3" s="394"/>
      <c r="E3" s="394"/>
      <c r="F3" s="391" t="s">
        <v>56</v>
      </c>
      <c r="G3" s="391"/>
      <c r="H3" s="391"/>
      <c r="I3" s="391" t="s">
        <v>56</v>
      </c>
      <c r="J3" s="391"/>
      <c r="K3" s="391"/>
      <c r="L3" s="403"/>
    </row>
    <row r="4" spans="1:27" x14ac:dyDescent="0.15">
      <c r="A4" s="388"/>
      <c r="B4" s="391"/>
      <c r="C4" s="394"/>
      <c r="D4" s="394"/>
      <c r="E4" s="394"/>
      <c r="F4" s="391" t="s">
        <v>6</v>
      </c>
      <c r="G4" s="391" t="s">
        <v>18</v>
      </c>
      <c r="H4" s="391"/>
      <c r="I4" s="391" t="s">
        <v>6</v>
      </c>
      <c r="J4" s="391" t="s">
        <v>18</v>
      </c>
      <c r="K4" s="391"/>
      <c r="L4" s="403"/>
    </row>
    <row r="5" spans="1:27" ht="17.25" thickBot="1" x14ac:dyDescent="0.2">
      <c r="A5" s="467"/>
      <c r="B5" s="468"/>
      <c r="C5" s="469"/>
      <c r="D5" s="469"/>
      <c r="E5" s="469"/>
      <c r="F5" s="468"/>
      <c r="G5" s="130" t="s">
        <v>7</v>
      </c>
      <c r="H5" s="130" t="s">
        <v>8</v>
      </c>
      <c r="I5" s="468"/>
      <c r="J5" s="130" t="s">
        <v>7</v>
      </c>
      <c r="K5" s="130" t="s">
        <v>8</v>
      </c>
      <c r="L5" s="470"/>
    </row>
    <row r="6" spans="1:27" x14ac:dyDescent="0.15">
      <c r="A6" s="471">
        <v>1</v>
      </c>
      <c r="B6" s="465">
        <v>1</v>
      </c>
      <c r="C6" s="465" t="s">
        <v>51</v>
      </c>
      <c r="D6" s="463" t="s">
        <v>19</v>
      </c>
      <c r="E6" s="463"/>
      <c r="F6" s="463"/>
      <c r="G6" s="463"/>
      <c r="H6" s="463"/>
      <c r="I6" s="463"/>
      <c r="J6" s="463"/>
      <c r="K6" s="463"/>
      <c r="L6" s="464" t="s">
        <v>130</v>
      </c>
    </row>
    <row r="7" spans="1:27" x14ac:dyDescent="0.15">
      <c r="A7" s="359"/>
      <c r="B7" s="361"/>
      <c r="C7" s="361"/>
      <c r="D7" s="361"/>
      <c r="E7" s="361"/>
      <c r="F7" s="93"/>
      <c r="G7" s="93"/>
      <c r="H7" s="93"/>
      <c r="I7" s="93"/>
      <c r="J7" s="93"/>
      <c r="K7" s="93"/>
      <c r="L7" s="376"/>
    </row>
    <row r="8" spans="1:27" x14ac:dyDescent="0.15">
      <c r="A8" s="359"/>
      <c r="B8" s="361"/>
      <c r="C8" s="361"/>
      <c r="D8" s="361" t="s">
        <v>20</v>
      </c>
      <c r="E8" s="361"/>
      <c r="F8" s="364"/>
      <c r="G8" s="364"/>
      <c r="H8" s="364"/>
      <c r="I8" s="364"/>
      <c r="J8" s="364"/>
      <c r="K8" s="364"/>
      <c r="L8" s="376"/>
    </row>
    <row r="9" spans="1:27" x14ac:dyDescent="0.15">
      <c r="A9" s="359"/>
      <c r="B9" s="361"/>
      <c r="C9" s="361"/>
      <c r="D9" s="361"/>
      <c r="E9" s="361"/>
      <c r="F9" s="6"/>
      <c r="G9" s="6"/>
      <c r="H9" s="6"/>
      <c r="I9" s="6"/>
      <c r="J9" s="6"/>
      <c r="K9" s="6"/>
      <c r="L9" s="376"/>
    </row>
    <row r="10" spans="1:27" x14ac:dyDescent="0.15">
      <c r="A10" s="359"/>
      <c r="B10" s="361"/>
      <c r="C10" s="366" t="s">
        <v>31</v>
      </c>
      <c r="D10" s="366"/>
      <c r="E10" s="366"/>
      <c r="F10" s="124"/>
      <c r="G10" s="124"/>
      <c r="H10" s="124"/>
      <c r="I10" s="124"/>
      <c r="J10" s="124"/>
      <c r="K10" s="124"/>
      <c r="L10" s="131"/>
    </row>
    <row r="11" spans="1:27" ht="16.5" customHeight="1" x14ac:dyDescent="0.15">
      <c r="A11" s="359"/>
      <c r="B11" s="361"/>
      <c r="C11" s="367" t="s">
        <v>53</v>
      </c>
      <c r="D11" s="361" t="s">
        <v>21</v>
      </c>
      <c r="E11" s="361"/>
      <c r="F11" s="361"/>
      <c r="G11" s="361"/>
      <c r="H11" s="361"/>
      <c r="I11" s="361"/>
      <c r="J11" s="361"/>
      <c r="K11" s="361"/>
      <c r="L11" s="376"/>
    </row>
    <row r="12" spans="1:27" x14ac:dyDescent="0.15">
      <c r="A12" s="359"/>
      <c r="B12" s="361"/>
      <c r="C12" s="367"/>
      <c r="D12" s="361"/>
      <c r="E12" s="361"/>
      <c r="F12" s="93"/>
      <c r="G12" s="93"/>
      <c r="H12" s="93"/>
      <c r="I12" s="93"/>
      <c r="J12" s="93"/>
      <c r="K12" s="93"/>
      <c r="L12" s="376"/>
    </row>
    <row r="13" spans="1:27" x14ac:dyDescent="0.15">
      <c r="A13" s="359"/>
      <c r="B13" s="361"/>
      <c r="C13" s="367"/>
      <c r="D13" s="361" t="s">
        <v>79</v>
      </c>
      <c r="E13" s="361"/>
      <c r="F13" s="361"/>
      <c r="G13" s="361"/>
      <c r="H13" s="361"/>
      <c r="I13" s="361"/>
      <c r="J13" s="361"/>
      <c r="K13" s="361"/>
      <c r="L13" s="376"/>
    </row>
    <row r="14" spans="1:27" x14ac:dyDescent="0.15">
      <c r="A14" s="359"/>
      <c r="B14" s="361"/>
      <c r="C14" s="367"/>
      <c r="D14" s="361"/>
      <c r="E14" s="361"/>
      <c r="F14" s="93"/>
      <c r="G14" s="93"/>
      <c r="H14" s="93"/>
      <c r="I14" s="93"/>
      <c r="J14" s="93"/>
      <c r="K14" s="93"/>
      <c r="L14" s="376"/>
    </row>
    <row r="15" spans="1:27" ht="36" customHeight="1" x14ac:dyDescent="0.15">
      <c r="A15" s="359"/>
      <c r="B15" s="361"/>
      <c r="C15" s="367"/>
      <c r="D15" s="367" t="s">
        <v>80</v>
      </c>
      <c r="E15" s="361"/>
      <c r="F15" s="361"/>
      <c r="G15" s="361"/>
      <c r="H15" s="361"/>
      <c r="I15" s="361"/>
      <c r="J15" s="361"/>
      <c r="K15" s="361"/>
      <c r="L15" s="376"/>
    </row>
    <row r="16" spans="1:27" x14ac:dyDescent="0.15">
      <c r="A16" s="359"/>
      <c r="B16" s="361"/>
      <c r="C16" s="367"/>
      <c r="D16" s="367"/>
      <c r="E16" s="361"/>
      <c r="F16" s="93"/>
      <c r="G16" s="93"/>
      <c r="H16" s="93"/>
      <c r="I16" s="93"/>
      <c r="J16" s="93"/>
      <c r="K16" s="93"/>
      <c r="L16" s="376"/>
    </row>
    <row r="17" spans="1:12" x14ac:dyDescent="0.15">
      <c r="A17" s="359"/>
      <c r="B17" s="361"/>
      <c r="C17" s="366" t="s">
        <v>32</v>
      </c>
      <c r="D17" s="366"/>
      <c r="E17" s="366"/>
      <c r="F17" s="124"/>
      <c r="G17" s="124"/>
      <c r="H17" s="124"/>
      <c r="I17" s="124"/>
      <c r="J17" s="124"/>
      <c r="K17" s="124"/>
      <c r="L17" s="131"/>
    </row>
    <row r="18" spans="1:12" ht="24" customHeight="1" x14ac:dyDescent="0.15">
      <c r="A18" s="359"/>
      <c r="B18" s="361"/>
      <c r="C18" s="367" t="s">
        <v>75</v>
      </c>
      <c r="D18" s="367" t="s">
        <v>81</v>
      </c>
      <c r="E18" s="361"/>
      <c r="F18" s="361"/>
      <c r="G18" s="361"/>
      <c r="H18" s="361"/>
      <c r="I18" s="361"/>
      <c r="J18" s="361"/>
      <c r="K18" s="361"/>
      <c r="L18" s="376"/>
    </row>
    <row r="19" spans="1:12" x14ac:dyDescent="0.15">
      <c r="A19" s="359"/>
      <c r="B19" s="361"/>
      <c r="C19" s="367"/>
      <c r="D19" s="367"/>
      <c r="E19" s="361"/>
      <c r="F19" s="93"/>
      <c r="G19" s="93"/>
      <c r="H19" s="93"/>
      <c r="I19" s="93"/>
      <c r="J19" s="93"/>
      <c r="K19" s="93"/>
      <c r="L19" s="376"/>
    </row>
    <row r="20" spans="1:12" ht="24" customHeight="1" x14ac:dyDescent="0.15">
      <c r="A20" s="359"/>
      <c r="B20" s="361"/>
      <c r="C20" s="367"/>
      <c r="D20" s="367" t="s">
        <v>82</v>
      </c>
      <c r="E20" s="361"/>
      <c r="F20" s="361"/>
      <c r="G20" s="361"/>
      <c r="H20" s="361"/>
      <c r="I20" s="361"/>
      <c r="J20" s="361"/>
      <c r="K20" s="361"/>
      <c r="L20" s="376"/>
    </row>
    <row r="21" spans="1:12" x14ac:dyDescent="0.15">
      <c r="A21" s="359"/>
      <c r="B21" s="361"/>
      <c r="C21" s="367"/>
      <c r="D21" s="367"/>
      <c r="E21" s="361"/>
      <c r="F21" s="93"/>
      <c r="G21" s="93"/>
      <c r="H21" s="93"/>
      <c r="I21" s="93"/>
      <c r="J21" s="93"/>
      <c r="K21" s="93"/>
      <c r="L21" s="376"/>
    </row>
    <row r="22" spans="1:12" ht="24" customHeight="1" x14ac:dyDescent="0.15">
      <c r="A22" s="359"/>
      <c r="B22" s="361"/>
      <c r="C22" s="367"/>
      <c r="D22" s="367" t="s">
        <v>83</v>
      </c>
      <c r="E22" s="361"/>
      <c r="F22" s="361"/>
      <c r="G22" s="361"/>
      <c r="H22" s="361"/>
      <c r="I22" s="361"/>
      <c r="J22" s="361"/>
      <c r="K22" s="361"/>
      <c r="L22" s="376"/>
    </row>
    <row r="23" spans="1:12" x14ac:dyDescent="0.15">
      <c r="A23" s="359"/>
      <c r="B23" s="361"/>
      <c r="C23" s="367"/>
      <c r="D23" s="367"/>
      <c r="E23" s="361"/>
      <c r="F23" s="93"/>
      <c r="G23" s="93"/>
      <c r="H23" s="93"/>
      <c r="I23" s="93"/>
      <c r="J23" s="93"/>
      <c r="K23" s="93"/>
      <c r="L23" s="376"/>
    </row>
    <row r="24" spans="1:12" x14ac:dyDescent="0.15">
      <c r="A24" s="359"/>
      <c r="B24" s="361"/>
      <c r="C24" s="466" t="s">
        <v>84</v>
      </c>
      <c r="D24" s="466"/>
      <c r="E24" s="466"/>
      <c r="F24" s="127"/>
      <c r="G24" s="127"/>
      <c r="H24" s="127"/>
      <c r="I24" s="127"/>
      <c r="J24" s="127"/>
      <c r="K24" s="127"/>
      <c r="L24" s="132"/>
    </row>
    <row r="25" spans="1:12" x14ac:dyDescent="0.15">
      <c r="A25" s="359"/>
      <c r="B25" s="356" t="s">
        <v>33</v>
      </c>
      <c r="C25" s="356"/>
      <c r="D25" s="356"/>
      <c r="E25" s="356"/>
      <c r="F25" s="123"/>
      <c r="G25" s="123"/>
      <c r="H25" s="123"/>
      <c r="I25" s="123"/>
      <c r="J25" s="123"/>
      <c r="K25" s="123"/>
      <c r="L25" s="133"/>
    </row>
    <row r="26" spans="1:12" x14ac:dyDescent="0.15">
      <c r="A26" s="359"/>
      <c r="B26" s="367">
        <v>2</v>
      </c>
      <c r="C26" s="367" t="s">
        <v>51</v>
      </c>
      <c r="D26" s="361" t="s">
        <v>19</v>
      </c>
      <c r="E26" s="361"/>
      <c r="F26" s="361"/>
      <c r="G26" s="361"/>
      <c r="H26" s="361"/>
      <c r="I26" s="361"/>
      <c r="J26" s="361"/>
      <c r="K26" s="361"/>
      <c r="L26" s="362"/>
    </row>
    <row r="27" spans="1:12" x14ac:dyDescent="0.15">
      <c r="A27" s="359"/>
      <c r="B27" s="361"/>
      <c r="C27" s="367"/>
      <c r="D27" s="361"/>
      <c r="E27" s="361"/>
      <c r="F27" s="93"/>
      <c r="G27" s="93"/>
      <c r="H27" s="93"/>
      <c r="I27" s="93"/>
      <c r="J27" s="93"/>
      <c r="K27" s="93"/>
      <c r="L27" s="363"/>
    </row>
    <row r="28" spans="1:12" x14ac:dyDescent="0.15">
      <c r="A28" s="359"/>
      <c r="B28" s="361"/>
      <c r="C28" s="367"/>
      <c r="D28" s="361" t="s">
        <v>20</v>
      </c>
      <c r="E28" s="361"/>
      <c r="F28" s="364"/>
      <c r="G28" s="364"/>
      <c r="H28" s="364"/>
      <c r="I28" s="364"/>
      <c r="J28" s="364"/>
      <c r="K28" s="364"/>
      <c r="L28" s="363"/>
    </row>
    <row r="29" spans="1:12" x14ac:dyDescent="0.15">
      <c r="A29" s="359"/>
      <c r="B29" s="361"/>
      <c r="C29" s="367"/>
      <c r="D29" s="361"/>
      <c r="E29" s="361"/>
      <c r="F29" s="6"/>
      <c r="G29" s="6"/>
      <c r="H29" s="6"/>
      <c r="I29" s="6"/>
      <c r="J29" s="6"/>
      <c r="K29" s="6"/>
      <c r="L29" s="363"/>
    </row>
    <row r="30" spans="1:12" x14ac:dyDescent="0.15">
      <c r="A30" s="359"/>
      <c r="B30" s="361"/>
      <c r="C30" s="366" t="s">
        <v>31</v>
      </c>
      <c r="D30" s="366"/>
      <c r="E30" s="366"/>
      <c r="F30" s="124"/>
      <c r="G30" s="124"/>
      <c r="H30" s="124"/>
      <c r="I30" s="124"/>
      <c r="J30" s="124"/>
      <c r="K30" s="124"/>
      <c r="L30" s="126"/>
    </row>
    <row r="31" spans="1:12" ht="16.5" customHeight="1" x14ac:dyDescent="0.15">
      <c r="A31" s="359"/>
      <c r="B31" s="361"/>
      <c r="C31" s="367" t="s">
        <v>53</v>
      </c>
      <c r="D31" s="361" t="s">
        <v>21</v>
      </c>
      <c r="E31" s="361"/>
      <c r="F31" s="361"/>
      <c r="G31" s="361"/>
      <c r="H31" s="361"/>
      <c r="I31" s="361"/>
      <c r="J31" s="361"/>
      <c r="K31" s="361"/>
      <c r="L31" s="360"/>
    </row>
    <row r="32" spans="1:12" x14ac:dyDescent="0.15">
      <c r="A32" s="359"/>
      <c r="B32" s="361"/>
      <c r="C32" s="367"/>
      <c r="D32" s="361"/>
      <c r="E32" s="361"/>
      <c r="F32" s="93"/>
      <c r="G32" s="93"/>
      <c r="H32" s="93"/>
      <c r="I32" s="93"/>
      <c r="J32" s="93"/>
      <c r="K32" s="93"/>
      <c r="L32" s="360"/>
    </row>
    <row r="33" spans="1:12" x14ac:dyDescent="0.15">
      <c r="A33" s="359"/>
      <c r="B33" s="361"/>
      <c r="C33" s="367"/>
      <c r="D33" s="361" t="s">
        <v>20</v>
      </c>
      <c r="E33" s="361"/>
      <c r="F33" s="361"/>
      <c r="G33" s="361"/>
      <c r="H33" s="361"/>
      <c r="I33" s="361"/>
      <c r="J33" s="361"/>
      <c r="K33" s="361"/>
      <c r="L33" s="363"/>
    </row>
    <row r="34" spans="1:12" x14ac:dyDescent="0.15">
      <c r="A34" s="359"/>
      <c r="B34" s="361"/>
      <c r="C34" s="367"/>
      <c r="D34" s="361"/>
      <c r="E34" s="361"/>
      <c r="F34" s="93"/>
      <c r="G34" s="93"/>
      <c r="H34" s="93"/>
      <c r="I34" s="93"/>
      <c r="J34" s="93"/>
      <c r="K34" s="93"/>
      <c r="L34" s="363"/>
    </row>
    <row r="35" spans="1:12" ht="36" customHeight="1" x14ac:dyDescent="0.15">
      <c r="A35" s="359"/>
      <c r="B35" s="361"/>
      <c r="C35" s="367"/>
      <c r="D35" s="367" t="s">
        <v>80</v>
      </c>
      <c r="E35" s="361"/>
      <c r="F35" s="361"/>
      <c r="G35" s="361"/>
      <c r="H35" s="361"/>
      <c r="I35" s="361"/>
      <c r="J35" s="361"/>
      <c r="K35" s="361"/>
      <c r="L35" s="376"/>
    </row>
    <row r="36" spans="1:12" x14ac:dyDescent="0.15">
      <c r="A36" s="359"/>
      <c r="B36" s="361"/>
      <c r="C36" s="367"/>
      <c r="D36" s="367"/>
      <c r="E36" s="361"/>
      <c r="F36" s="93"/>
      <c r="G36" s="93"/>
      <c r="H36" s="93"/>
      <c r="I36" s="93"/>
      <c r="J36" s="93"/>
      <c r="K36" s="93"/>
      <c r="L36" s="376"/>
    </row>
    <row r="37" spans="1:12" x14ac:dyDescent="0.15">
      <c r="A37" s="359"/>
      <c r="B37" s="361"/>
      <c r="C37" s="366" t="s">
        <v>32</v>
      </c>
      <c r="D37" s="366"/>
      <c r="E37" s="366"/>
      <c r="F37" s="124"/>
      <c r="G37" s="124"/>
      <c r="H37" s="124"/>
      <c r="I37" s="124"/>
      <c r="J37" s="124"/>
      <c r="K37" s="124"/>
      <c r="L37" s="126"/>
    </row>
    <row r="38" spans="1:12" ht="24" customHeight="1" x14ac:dyDescent="0.15">
      <c r="A38" s="359"/>
      <c r="B38" s="361"/>
      <c r="C38" s="367" t="s">
        <v>75</v>
      </c>
      <c r="D38" s="367" t="s">
        <v>81</v>
      </c>
      <c r="E38" s="361"/>
      <c r="F38" s="361"/>
      <c r="G38" s="361"/>
      <c r="H38" s="361"/>
      <c r="I38" s="361"/>
      <c r="J38" s="361"/>
      <c r="K38" s="361"/>
      <c r="L38" s="376"/>
    </row>
    <row r="39" spans="1:12" x14ac:dyDescent="0.15">
      <c r="A39" s="359"/>
      <c r="B39" s="361"/>
      <c r="C39" s="367"/>
      <c r="D39" s="367"/>
      <c r="E39" s="361"/>
      <c r="F39" s="93"/>
      <c r="G39" s="93"/>
      <c r="H39" s="93"/>
      <c r="I39" s="93"/>
      <c r="J39" s="93"/>
      <c r="K39" s="93"/>
      <c r="L39" s="376"/>
    </row>
    <row r="40" spans="1:12" ht="24" customHeight="1" x14ac:dyDescent="0.15">
      <c r="A40" s="359"/>
      <c r="B40" s="361"/>
      <c r="C40" s="367"/>
      <c r="D40" s="367" t="s">
        <v>82</v>
      </c>
      <c r="E40" s="361"/>
      <c r="F40" s="361"/>
      <c r="G40" s="361"/>
      <c r="H40" s="361"/>
      <c r="I40" s="361"/>
      <c r="J40" s="361"/>
      <c r="K40" s="361"/>
      <c r="L40" s="376"/>
    </row>
    <row r="41" spans="1:12" x14ac:dyDescent="0.15">
      <c r="A41" s="359"/>
      <c r="B41" s="361"/>
      <c r="C41" s="367"/>
      <c r="D41" s="367"/>
      <c r="E41" s="361"/>
      <c r="F41" s="93"/>
      <c r="G41" s="93"/>
      <c r="H41" s="93"/>
      <c r="I41" s="93"/>
      <c r="J41" s="93"/>
      <c r="K41" s="93"/>
      <c r="L41" s="376"/>
    </row>
    <row r="42" spans="1:12" ht="24" customHeight="1" x14ac:dyDescent="0.15">
      <c r="A42" s="359"/>
      <c r="B42" s="361"/>
      <c r="C42" s="367"/>
      <c r="D42" s="367" t="s">
        <v>83</v>
      </c>
      <c r="E42" s="361"/>
      <c r="F42" s="361"/>
      <c r="G42" s="361"/>
      <c r="H42" s="361"/>
      <c r="I42" s="361"/>
      <c r="J42" s="361"/>
      <c r="K42" s="361"/>
      <c r="L42" s="376"/>
    </row>
    <row r="43" spans="1:12" x14ac:dyDescent="0.15">
      <c r="A43" s="359"/>
      <c r="B43" s="361"/>
      <c r="C43" s="367"/>
      <c r="D43" s="367"/>
      <c r="E43" s="361"/>
      <c r="F43" s="93"/>
      <c r="G43" s="93"/>
      <c r="H43" s="93"/>
      <c r="I43" s="93"/>
      <c r="J43" s="93"/>
      <c r="K43" s="93"/>
      <c r="L43" s="376"/>
    </row>
    <row r="44" spans="1:12" x14ac:dyDescent="0.15">
      <c r="A44" s="359"/>
      <c r="B44" s="361"/>
      <c r="C44" s="459" t="s">
        <v>84</v>
      </c>
      <c r="D44" s="459"/>
      <c r="E44" s="459"/>
      <c r="F44" s="124"/>
      <c r="G44" s="124"/>
      <c r="H44" s="124"/>
      <c r="I44" s="124"/>
      <c r="J44" s="124"/>
      <c r="K44" s="124"/>
      <c r="L44" s="131"/>
    </row>
    <row r="45" spans="1:12" x14ac:dyDescent="0.15">
      <c r="A45" s="359"/>
      <c r="B45" s="356" t="s">
        <v>33</v>
      </c>
      <c r="C45" s="356"/>
      <c r="D45" s="356"/>
      <c r="E45" s="356"/>
      <c r="F45" s="123"/>
      <c r="G45" s="123"/>
      <c r="H45" s="123"/>
      <c r="I45" s="123"/>
      <c r="J45" s="123"/>
      <c r="K45" s="123"/>
      <c r="L45" s="133"/>
    </row>
    <row r="46" spans="1:12" ht="16.5" customHeight="1" x14ac:dyDescent="0.15">
      <c r="A46" s="460">
        <v>2</v>
      </c>
      <c r="B46" s="361">
        <v>1</v>
      </c>
      <c r="C46" s="367" t="s">
        <v>51</v>
      </c>
      <c r="D46" s="361" t="s">
        <v>19</v>
      </c>
      <c r="E46" s="361"/>
      <c r="F46" s="361"/>
      <c r="G46" s="361"/>
      <c r="H46" s="361"/>
      <c r="I46" s="361"/>
      <c r="J46" s="361"/>
      <c r="K46" s="361"/>
      <c r="L46" s="376"/>
    </row>
    <row r="47" spans="1:12" x14ac:dyDescent="0.15">
      <c r="A47" s="359"/>
      <c r="B47" s="361"/>
      <c r="C47" s="367"/>
      <c r="D47" s="361"/>
      <c r="E47" s="361"/>
      <c r="F47" s="93"/>
      <c r="G47" s="93"/>
      <c r="H47" s="93"/>
      <c r="I47" s="93"/>
      <c r="J47" s="93"/>
      <c r="K47" s="93"/>
      <c r="L47" s="376"/>
    </row>
    <row r="48" spans="1:12" x14ac:dyDescent="0.15">
      <c r="A48" s="359"/>
      <c r="B48" s="361"/>
      <c r="C48" s="367"/>
      <c r="D48" s="361" t="s">
        <v>20</v>
      </c>
      <c r="E48" s="361"/>
      <c r="F48" s="364"/>
      <c r="G48" s="364"/>
      <c r="H48" s="364"/>
      <c r="I48" s="364"/>
      <c r="J48" s="364"/>
      <c r="K48" s="364"/>
      <c r="L48" s="376"/>
    </row>
    <row r="49" spans="1:12" x14ac:dyDescent="0.15">
      <c r="A49" s="359"/>
      <c r="B49" s="361"/>
      <c r="C49" s="367"/>
      <c r="D49" s="361"/>
      <c r="E49" s="361"/>
      <c r="F49" s="6"/>
      <c r="G49" s="6"/>
      <c r="H49" s="6"/>
      <c r="I49" s="6"/>
      <c r="J49" s="6"/>
      <c r="K49" s="6"/>
      <c r="L49" s="376"/>
    </row>
    <row r="50" spans="1:12" x14ac:dyDescent="0.15">
      <c r="A50" s="359"/>
      <c r="B50" s="361"/>
      <c r="C50" s="366" t="s">
        <v>31</v>
      </c>
      <c r="D50" s="366"/>
      <c r="E50" s="366"/>
      <c r="F50" s="124"/>
      <c r="G50" s="124"/>
      <c r="H50" s="124"/>
      <c r="I50" s="124"/>
      <c r="J50" s="124"/>
      <c r="K50" s="124"/>
      <c r="L50" s="131"/>
    </row>
    <row r="51" spans="1:12" ht="16.5" customHeight="1" x14ac:dyDescent="0.15">
      <c r="A51" s="359"/>
      <c r="B51" s="361"/>
      <c r="C51" s="367" t="s">
        <v>53</v>
      </c>
      <c r="D51" s="361" t="s">
        <v>21</v>
      </c>
      <c r="E51" s="361"/>
      <c r="F51" s="361"/>
      <c r="G51" s="361"/>
      <c r="H51" s="361"/>
      <c r="I51" s="361"/>
      <c r="J51" s="361"/>
      <c r="K51" s="361"/>
      <c r="L51" s="376"/>
    </row>
    <row r="52" spans="1:12" x14ac:dyDescent="0.15">
      <c r="A52" s="359"/>
      <c r="B52" s="361"/>
      <c r="C52" s="367"/>
      <c r="D52" s="361"/>
      <c r="E52" s="361"/>
      <c r="F52" s="93"/>
      <c r="G52" s="93"/>
      <c r="H52" s="93"/>
      <c r="I52" s="93"/>
      <c r="J52" s="93"/>
      <c r="K52" s="93"/>
      <c r="L52" s="376"/>
    </row>
    <row r="53" spans="1:12" x14ac:dyDescent="0.15">
      <c r="A53" s="359"/>
      <c r="B53" s="361"/>
      <c r="C53" s="367"/>
      <c r="D53" s="361" t="s">
        <v>20</v>
      </c>
      <c r="E53" s="361"/>
      <c r="F53" s="361"/>
      <c r="G53" s="361"/>
      <c r="H53" s="361"/>
      <c r="I53" s="361"/>
      <c r="J53" s="361"/>
      <c r="K53" s="361"/>
      <c r="L53" s="376"/>
    </row>
    <row r="54" spans="1:12" x14ac:dyDescent="0.15">
      <c r="A54" s="359"/>
      <c r="B54" s="361"/>
      <c r="C54" s="367"/>
      <c r="D54" s="361"/>
      <c r="E54" s="361"/>
      <c r="F54" s="93"/>
      <c r="G54" s="93"/>
      <c r="H54" s="93"/>
      <c r="I54" s="93"/>
      <c r="J54" s="93"/>
      <c r="K54" s="93"/>
      <c r="L54" s="376"/>
    </row>
    <row r="55" spans="1:12" ht="36" customHeight="1" x14ac:dyDescent="0.15">
      <c r="A55" s="359"/>
      <c r="B55" s="361"/>
      <c r="C55" s="367"/>
      <c r="D55" s="367" t="s">
        <v>80</v>
      </c>
      <c r="E55" s="361"/>
      <c r="F55" s="361"/>
      <c r="G55" s="361"/>
      <c r="H55" s="361"/>
      <c r="I55" s="361"/>
      <c r="J55" s="361"/>
      <c r="K55" s="361"/>
      <c r="L55" s="376"/>
    </row>
    <row r="56" spans="1:12" x14ac:dyDescent="0.15">
      <c r="A56" s="359"/>
      <c r="B56" s="361"/>
      <c r="C56" s="367"/>
      <c r="D56" s="367"/>
      <c r="E56" s="361"/>
      <c r="F56" s="93"/>
      <c r="G56" s="93"/>
      <c r="H56" s="93"/>
      <c r="I56" s="93"/>
      <c r="J56" s="93"/>
      <c r="K56" s="93"/>
      <c r="L56" s="376"/>
    </row>
    <row r="57" spans="1:12" x14ac:dyDescent="0.15">
      <c r="A57" s="359"/>
      <c r="B57" s="361"/>
      <c r="C57" s="366" t="s">
        <v>32</v>
      </c>
      <c r="D57" s="366"/>
      <c r="E57" s="366"/>
      <c r="F57" s="124"/>
      <c r="G57" s="124"/>
      <c r="H57" s="124"/>
      <c r="I57" s="124"/>
      <c r="J57" s="124"/>
      <c r="K57" s="124"/>
      <c r="L57" s="131"/>
    </row>
    <row r="58" spans="1:12" ht="24" customHeight="1" x14ac:dyDescent="0.15">
      <c r="A58" s="359"/>
      <c r="B58" s="361"/>
      <c r="C58" s="367" t="s">
        <v>75</v>
      </c>
      <c r="D58" s="367" t="s">
        <v>81</v>
      </c>
      <c r="E58" s="361"/>
      <c r="F58" s="361"/>
      <c r="G58" s="361"/>
      <c r="H58" s="361"/>
      <c r="I58" s="361"/>
      <c r="J58" s="361"/>
      <c r="K58" s="361"/>
      <c r="L58" s="376"/>
    </row>
    <row r="59" spans="1:12" x14ac:dyDescent="0.15">
      <c r="A59" s="359"/>
      <c r="B59" s="361"/>
      <c r="C59" s="367"/>
      <c r="D59" s="367"/>
      <c r="E59" s="361"/>
      <c r="F59" s="93"/>
      <c r="G59" s="93"/>
      <c r="H59" s="93"/>
      <c r="I59" s="93"/>
      <c r="J59" s="93"/>
      <c r="K59" s="93"/>
      <c r="L59" s="376"/>
    </row>
    <row r="60" spans="1:12" ht="24" customHeight="1" x14ac:dyDescent="0.15">
      <c r="A60" s="359"/>
      <c r="B60" s="361"/>
      <c r="C60" s="367"/>
      <c r="D60" s="367" t="s">
        <v>82</v>
      </c>
      <c r="E60" s="361"/>
      <c r="F60" s="361"/>
      <c r="G60" s="361"/>
      <c r="H60" s="361"/>
      <c r="I60" s="361"/>
      <c r="J60" s="361"/>
      <c r="K60" s="361"/>
      <c r="L60" s="376"/>
    </row>
    <row r="61" spans="1:12" x14ac:dyDescent="0.15">
      <c r="A61" s="359"/>
      <c r="B61" s="361"/>
      <c r="C61" s="367"/>
      <c r="D61" s="367"/>
      <c r="E61" s="361"/>
      <c r="F61" s="93"/>
      <c r="G61" s="93"/>
      <c r="H61" s="93"/>
      <c r="I61" s="93"/>
      <c r="J61" s="93"/>
      <c r="K61" s="93"/>
      <c r="L61" s="376"/>
    </row>
    <row r="62" spans="1:12" ht="24" customHeight="1" x14ac:dyDescent="0.15">
      <c r="A62" s="359"/>
      <c r="B62" s="361"/>
      <c r="C62" s="367"/>
      <c r="D62" s="367" t="s">
        <v>83</v>
      </c>
      <c r="E62" s="361"/>
      <c r="F62" s="361"/>
      <c r="G62" s="361"/>
      <c r="H62" s="361"/>
      <c r="I62" s="361"/>
      <c r="J62" s="361"/>
      <c r="K62" s="361"/>
      <c r="L62" s="376"/>
    </row>
    <row r="63" spans="1:12" x14ac:dyDescent="0.15">
      <c r="A63" s="359"/>
      <c r="B63" s="361"/>
      <c r="C63" s="367"/>
      <c r="D63" s="367"/>
      <c r="E63" s="361"/>
      <c r="F63" s="93"/>
      <c r="G63" s="93"/>
      <c r="H63" s="93"/>
      <c r="I63" s="93"/>
      <c r="J63" s="93"/>
      <c r="K63" s="93"/>
      <c r="L63" s="376"/>
    </row>
    <row r="64" spans="1:12" x14ac:dyDescent="0.15">
      <c r="A64" s="359"/>
      <c r="B64" s="361"/>
      <c r="C64" s="459" t="s">
        <v>84</v>
      </c>
      <c r="D64" s="459"/>
      <c r="E64" s="459"/>
      <c r="F64" s="124"/>
      <c r="G64" s="124"/>
      <c r="H64" s="124"/>
      <c r="I64" s="124"/>
      <c r="J64" s="124"/>
      <c r="K64" s="124"/>
      <c r="L64" s="131"/>
    </row>
    <row r="65" spans="1:12" x14ac:dyDescent="0.15">
      <c r="A65" s="359"/>
      <c r="B65" s="356" t="s">
        <v>33</v>
      </c>
      <c r="C65" s="356"/>
      <c r="D65" s="356"/>
      <c r="E65" s="356"/>
      <c r="F65" s="123"/>
      <c r="G65" s="123"/>
      <c r="H65" s="123"/>
      <c r="I65" s="123"/>
      <c r="J65" s="123"/>
      <c r="K65" s="123"/>
      <c r="L65" s="133"/>
    </row>
    <row r="66" spans="1:12" ht="16.5" customHeight="1" x14ac:dyDescent="0.15">
      <c r="A66" s="359"/>
      <c r="B66" s="361">
        <v>2</v>
      </c>
      <c r="C66" s="367" t="s">
        <v>51</v>
      </c>
      <c r="D66" s="361" t="s">
        <v>19</v>
      </c>
      <c r="E66" s="361"/>
      <c r="F66" s="361"/>
      <c r="G66" s="361"/>
      <c r="H66" s="361"/>
      <c r="I66" s="361"/>
      <c r="J66" s="361"/>
      <c r="K66" s="361"/>
      <c r="L66" s="362"/>
    </row>
    <row r="67" spans="1:12" x14ac:dyDescent="0.15">
      <c r="A67" s="359"/>
      <c r="B67" s="361"/>
      <c r="C67" s="361"/>
      <c r="D67" s="361"/>
      <c r="E67" s="361"/>
      <c r="F67" s="93"/>
      <c r="G67" s="93"/>
      <c r="H67" s="93"/>
      <c r="I67" s="93"/>
      <c r="J67" s="93"/>
      <c r="K67" s="93"/>
      <c r="L67" s="363"/>
    </row>
    <row r="68" spans="1:12" x14ac:dyDescent="0.15">
      <c r="A68" s="359"/>
      <c r="B68" s="361"/>
      <c r="C68" s="361"/>
      <c r="D68" s="361" t="s">
        <v>20</v>
      </c>
      <c r="E68" s="361"/>
      <c r="F68" s="364"/>
      <c r="G68" s="364"/>
      <c r="H68" s="364"/>
      <c r="I68" s="364"/>
      <c r="J68" s="364"/>
      <c r="K68" s="364"/>
      <c r="L68" s="363"/>
    </row>
    <row r="69" spans="1:12" x14ac:dyDescent="0.15">
      <c r="A69" s="359"/>
      <c r="B69" s="361"/>
      <c r="C69" s="361"/>
      <c r="D69" s="361"/>
      <c r="E69" s="361"/>
      <c r="F69" s="6"/>
      <c r="G69" s="6"/>
      <c r="H69" s="6"/>
      <c r="I69" s="6"/>
      <c r="J69" s="6"/>
      <c r="K69" s="6"/>
      <c r="L69" s="363"/>
    </row>
    <row r="70" spans="1:12" x14ac:dyDescent="0.15">
      <c r="A70" s="359"/>
      <c r="B70" s="361"/>
      <c r="C70" s="366" t="s">
        <v>31</v>
      </c>
      <c r="D70" s="366"/>
      <c r="E70" s="366"/>
      <c r="F70" s="124"/>
      <c r="G70" s="124"/>
      <c r="H70" s="124"/>
      <c r="I70" s="124"/>
      <c r="J70" s="124"/>
      <c r="K70" s="124"/>
      <c r="L70" s="126"/>
    </row>
    <row r="71" spans="1:12" ht="16.5" customHeight="1" x14ac:dyDescent="0.15">
      <c r="A71" s="359"/>
      <c r="B71" s="361"/>
      <c r="C71" s="367" t="s">
        <v>55</v>
      </c>
      <c r="D71" s="361" t="s">
        <v>21</v>
      </c>
      <c r="E71" s="361"/>
      <c r="F71" s="361"/>
      <c r="G71" s="361"/>
      <c r="H71" s="361"/>
      <c r="I71" s="361"/>
      <c r="J71" s="361"/>
      <c r="K71" s="361"/>
      <c r="L71" s="360"/>
    </row>
    <row r="72" spans="1:12" x14ac:dyDescent="0.15">
      <c r="A72" s="359"/>
      <c r="B72" s="361"/>
      <c r="C72" s="367"/>
      <c r="D72" s="361"/>
      <c r="E72" s="361"/>
      <c r="F72" s="93"/>
      <c r="G72" s="93"/>
      <c r="H72" s="93"/>
      <c r="I72" s="93"/>
      <c r="J72" s="93"/>
      <c r="K72" s="93"/>
      <c r="L72" s="360"/>
    </row>
    <row r="73" spans="1:12" x14ac:dyDescent="0.15">
      <c r="A73" s="359"/>
      <c r="B73" s="361"/>
      <c r="C73" s="367"/>
      <c r="D73" s="361" t="s">
        <v>20</v>
      </c>
      <c r="E73" s="361"/>
      <c r="F73" s="361"/>
      <c r="G73" s="361"/>
      <c r="H73" s="361"/>
      <c r="I73" s="361"/>
      <c r="J73" s="361"/>
      <c r="K73" s="361"/>
      <c r="L73" s="363"/>
    </row>
    <row r="74" spans="1:12" x14ac:dyDescent="0.15">
      <c r="A74" s="359"/>
      <c r="B74" s="361"/>
      <c r="C74" s="367"/>
      <c r="D74" s="361"/>
      <c r="E74" s="361"/>
      <c r="F74" s="93"/>
      <c r="G74" s="93"/>
      <c r="H74" s="93"/>
      <c r="I74" s="93"/>
      <c r="J74" s="93"/>
      <c r="K74" s="93"/>
      <c r="L74" s="363"/>
    </row>
    <row r="75" spans="1:12" ht="36" customHeight="1" x14ac:dyDescent="0.15">
      <c r="A75" s="359"/>
      <c r="B75" s="361"/>
      <c r="C75" s="367"/>
      <c r="D75" s="367" t="s">
        <v>80</v>
      </c>
      <c r="E75" s="361"/>
      <c r="F75" s="361"/>
      <c r="G75" s="361"/>
      <c r="H75" s="361"/>
      <c r="I75" s="361"/>
      <c r="J75" s="361"/>
      <c r="K75" s="361"/>
      <c r="L75" s="376"/>
    </row>
    <row r="76" spans="1:12" x14ac:dyDescent="0.15">
      <c r="A76" s="359"/>
      <c r="B76" s="361"/>
      <c r="C76" s="367"/>
      <c r="D76" s="367"/>
      <c r="E76" s="361"/>
      <c r="F76" s="93"/>
      <c r="G76" s="93"/>
      <c r="H76" s="93"/>
      <c r="I76" s="93"/>
      <c r="J76" s="93"/>
      <c r="K76" s="93"/>
      <c r="L76" s="376"/>
    </row>
    <row r="77" spans="1:12" x14ac:dyDescent="0.15">
      <c r="A77" s="359"/>
      <c r="B77" s="361"/>
      <c r="C77" s="366" t="s">
        <v>32</v>
      </c>
      <c r="D77" s="366"/>
      <c r="E77" s="366"/>
      <c r="F77" s="124"/>
      <c r="G77" s="124"/>
      <c r="H77" s="124"/>
      <c r="I77" s="124"/>
      <c r="J77" s="124"/>
      <c r="K77" s="124"/>
      <c r="L77" s="126"/>
    </row>
    <row r="78" spans="1:12" ht="24" customHeight="1" x14ac:dyDescent="0.15">
      <c r="A78" s="359"/>
      <c r="B78" s="361"/>
      <c r="C78" s="367" t="s">
        <v>75</v>
      </c>
      <c r="D78" s="367" t="s">
        <v>81</v>
      </c>
      <c r="E78" s="361"/>
      <c r="F78" s="361"/>
      <c r="G78" s="361"/>
      <c r="H78" s="361"/>
      <c r="I78" s="361"/>
      <c r="J78" s="361"/>
      <c r="K78" s="361"/>
      <c r="L78" s="376"/>
    </row>
    <row r="79" spans="1:12" x14ac:dyDescent="0.15">
      <c r="A79" s="359"/>
      <c r="B79" s="361"/>
      <c r="C79" s="367"/>
      <c r="D79" s="367"/>
      <c r="E79" s="361"/>
      <c r="F79" s="93"/>
      <c r="G79" s="93"/>
      <c r="H79" s="93"/>
      <c r="I79" s="93"/>
      <c r="J79" s="93"/>
      <c r="K79" s="93"/>
      <c r="L79" s="376"/>
    </row>
    <row r="80" spans="1:12" ht="24" customHeight="1" x14ac:dyDescent="0.15">
      <c r="A80" s="359"/>
      <c r="B80" s="361"/>
      <c r="C80" s="367"/>
      <c r="D80" s="367" t="s">
        <v>82</v>
      </c>
      <c r="E80" s="361"/>
      <c r="F80" s="361"/>
      <c r="G80" s="361"/>
      <c r="H80" s="361"/>
      <c r="I80" s="361"/>
      <c r="J80" s="361"/>
      <c r="K80" s="361"/>
      <c r="L80" s="376"/>
    </row>
    <row r="81" spans="1:12" x14ac:dyDescent="0.15">
      <c r="A81" s="359"/>
      <c r="B81" s="361"/>
      <c r="C81" s="367"/>
      <c r="D81" s="367"/>
      <c r="E81" s="361"/>
      <c r="F81" s="93"/>
      <c r="G81" s="93"/>
      <c r="H81" s="93"/>
      <c r="I81" s="93"/>
      <c r="J81" s="93"/>
      <c r="K81" s="93"/>
      <c r="L81" s="376"/>
    </row>
    <row r="82" spans="1:12" ht="24" customHeight="1" x14ac:dyDescent="0.15">
      <c r="A82" s="359"/>
      <c r="B82" s="361"/>
      <c r="C82" s="367"/>
      <c r="D82" s="367" t="s">
        <v>83</v>
      </c>
      <c r="E82" s="361"/>
      <c r="F82" s="361"/>
      <c r="G82" s="361"/>
      <c r="H82" s="361"/>
      <c r="I82" s="361"/>
      <c r="J82" s="361"/>
      <c r="K82" s="361"/>
      <c r="L82" s="376"/>
    </row>
    <row r="83" spans="1:12" x14ac:dyDescent="0.15">
      <c r="A83" s="359"/>
      <c r="B83" s="361"/>
      <c r="C83" s="367"/>
      <c r="D83" s="367"/>
      <c r="E83" s="361"/>
      <c r="F83" s="93"/>
      <c r="G83" s="93"/>
      <c r="H83" s="93"/>
      <c r="I83" s="93"/>
      <c r="J83" s="93"/>
      <c r="K83" s="93"/>
      <c r="L83" s="376"/>
    </row>
    <row r="84" spans="1:12" x14ac:dyDescent="0.15">
      <c r="A84" s="359"/>
      <c r="B84" s="361"/>
      <c r="C84" s="459" t="s">
        <v>84</v>
      </c>
      <c r="D84" s="459"/>
      <c r="E84" s="459"/>
      <c r="F84" s="124"/>
      <c r="G84" s="124"/>
      <c r="H84" s="124"/>
      <c r="I84" s="124"/>
      <c r="J84" s="124"/>
      <c r="K84" s="124"/>
      <c r="L84" s="131"/>
    </row>
    <row r="85" spans="1:12" x14ac:dyDescent="0.15">
      <c r="A85" s="359"/>
      <c r="B85" s="356" t="s">
        <v>33</v>
      </c>
      <c r="C85" s="356"/>
      <c r="D85" s="356"/>
      <c r="E85" s="356"/>
      <c r="F85" s="123"/>
      <c r="G85" s="123"/>
      <c r="H85" s="123"/>
      <c r="I85" s="123"/>
      <c r="J85" s="123"/>
      <c r="K85" s="123"/>
      <c r="L85" s="133"/>
    </row>
    <row r="86" spans="1:12" ht="16.5" customHeight="1" x14ac:dyDescent="0.15">
      <c r="A86" s="460">
        <v>3</v>
      </c>
      <c r="B86" s="361">
        <v>1</v>
      </c>
      <c r="C86" s="367" t="s">
        <v>51</v>
      </c>
      <c r="D86" s="361" t="s">
        <v>19</v>
      </c>
      <c r="E86" s="361"/>
      <c r="F86" s="361"/>
      <c r="G86" s="361"/>
      <c r="H86" s="361"/>
      <c r="I86" s="361"/>
      <c r="J86" s="361"/>
      <c r="K86" s="361"/>
      <c r="L86" s="376"/>
    </row>
    <row r="87" spans="1:12" x14ac:dyDescent="0.15">
      <c r="A87" s="359"/>
      <c r="B87" s="361"/>
      <c r="C87" s="367"/>
      <c r="D87" s="361"/>
      <c r="E87" s="361"/>
      <c r="F87" s="93"/>
      <c r="G87" s="93"/>
      <c r="H87" s="93"/>
      <c r="I87" s="93"/>
      <c r="J87" s="93"/>
      <c r="K87" s="93"/>
      <c r="L87" s="376"/>
    </row>
    <row r="88" spans="1:12" x14ac:dyDescent="0.15">
      <c r="A88" s="359"/>
      <c r="B88" s="361"/>
      <c r="C88" s="367"/>
      <c r="D88" s="361" t="s">
        <v>20</v>
      </c>
      <c r="E88" s="361"/>
      <c r="F88" s="364"/>
      <c r="G88" s="364"/>
      <c r="H88" s="364"/>
      <c r="I88" s="364"/>
      <c r="J88" s="364"/>
      <c r="K88" s="364"/>
      <c r="L88" s="376"/>
    </row>
    <row r="89" spans="1:12" x14ac:dyDescent="0.15">
      <c r="A89" s="359"/>
      <c r="B89" s="361"/>
      <c r="C89" s="367"/>
      <c r="D89" s="361"/>
      <c r="E89" s="361"/>
      <c r="F89" s="6"/>
      <c r="G89" s="6"/>
      <c r="H89" s="6"/>
      <c r="I89" s="6"/>
      <c r="J89" s="6"/>
      <c r="K89" s="6"/>
      <c r="L89" s="376"/>
    </row>
    <row r="90" spans="1:12" x14ac:dyDescent="0.15">
      <c r="A90" s="359"/>
      <c r="B90" s="361"/>
      <c r="C90" s="366" t="s">
        <v>31</v>
      </c>
      <c r="D90" s="366"/>
      <c r="E90" s="366"/>
      <c r="F90" s="124"/>
      <c r="G90" s="124"/>
      <c r="H90" s="124"/>
      <c r="I90" s="124"/>
      <c r="J90" s="124"/>
      <c r="K90" s="124"/>
      <c r="L90" s="131"/>
    </row>
    <row r="91" spans="1:12" ht="16.5" customHeight="1" x14ac:dyDescent="0.15">
      <c r="A91" s="359"/>
      <c r="B91" s="361"/>
      <c r="C91" s="367" t="s">
        <v>53</v>
      </c>
      <c r="D91" s="361" t="s">
        <v>21</v>
      </c>
      <c r="E91" s="361"/>
      <c r="F91" s="361"/>
      <c r="G91" s="361"/>
      <c r="H91" s="361"/>
      <c r="I91" s="361"/>
      <c r="J91" s="361"/>
      <c r="K91" s="361"/>
      <c r="L91" s="376"/>
    </row>
    <row r="92" spans="1:12" x14ac:dyDescent="0.15">
      <c r="A92" s="359"/>
      <c r="B92" s="361"/>
      <c r="C92" s="367"/>
      <c r="D92" s="361"/>
      <c r="E92" s="361"/>
      <c r="F92" s="93"/>
      <c r="G92" s="93"/>
      <c r="H92" s="93"/>
      <c r="I92" s="93"/>
      <c r="J92" s="93"/>
      <c r="K92" s="93"/>
      <c r="L92" s="376"/>
    </row>
    <row r="93" spans="1:12" x14ac:dyDescent="0.15">
      <c r="A93" s="359"/>
      <c r="B93" s="361"/>
      <c r="C93" s="367"/>
      <c r="D93" s="361" t="s">
        <v>20</v>
      </c>
      <c r="E93" s="361"/>
      <c r="F93" s="361"/>
      <c r="G93" s="361"/>
      <c r="H93" s="361"/>
      <c r="I93" s="361"/>
      <c r="J93" s="361"/>
      <c r="K93" s="361"/>
      <c r="L93" s="376"/>
    </row>
    <row r="94" spans="1:12" x14ac:dyDescent="0.15">
      <c r="A94" s="359"/>
      <c r="B94" s="361"/>
      <c r="C94" s="367"/>
      <c r="D94" s="361"/>
      <c r="E94" s="361"/>
      <c r="F94" s="93"/>
      <c r="G94" s="93"/>
      <c r="H94" s="93"/>
      <c r="I94" s="93"/>
      <c r="J94" s="93"/>
      <c r="K94" s="93"/>
      <c r="L94" s="376"/>
    </row>
    <row r="95" spans="1:12" ht="36" customHeight="1" x14ac:dyDescent="0.15">
      <c r="A95" s="359"/>
      <c r="B95" s="361"/>
      <c r="C95" s="367"/>
      <c r="D95" s="367" t="s">
        <v>80</v>
      </c>
      <c r="E95" s="361"/>
      <c r="F95" s="361"/>
      <c r="G95" s="361"/>
      <c r="H95" s="361"/>
      <c r="I95" s="361"/>
      <c r="J95" s="361"/>
      <c r="K95" s="361"/>
      <c r="L95" s="376"/>
    </row>
    <row r="96" spans="1:12" x14ac:dyDescent="0.15">
      <c r="A96" s="359"/>
      <c r="B96" s="361"/>
      <c r="C96" s="367"/>
      <c r="D96" s="367"/>
      <c r="E96" s="361"/>
      <c r="F96" s="93"/>
      <c r="G96" s="93"/>
      <c r="H96" s="93"/>
      <c r="I96" s="93"/>
      <c r="J96" s="93"/>
      <c r="K96" s="93"/>
      <c r="L96" s="376"/>
    </row>
    <row r="97" spans="1:12" x14ac:dyDescent="0.15">
      <c r="A97" s="359"/>
      <c r="B97" s="361"/>
      <c r="C97" s="366" t="s">
        <v>32</v>
      </c>
      <c r="D97" s="366"/>
      <c r="E97" s="366"/>
      <c r="F97" s="124"/>
      <c r="G97" s="124"/>
      <c r="H97" s="124"/>
      <c r="I97" s="124"/>
      <c r="J97" s="124"/>
      <c r="K97" s="124"/>
      <c r="L97" s="131"/>
    </row>
    <row r="98" spans="1:12" ht="24" customHeight="1" x14ac:dyDescent="0.15">
      <c r="A98" s="359"/>
      <c r="B98" s="361"/>
      <c r="C98" s="367" t="s">
        <v>75</v>
      </c>
      <c r="D98" s="367" t="s">
        <v>81</v>
      </c>
      <c r="E98" s="361"/>
      <c r="F98" s="361"/>
      <c r="G98" s="361"/>
      <c r="H98" s="361"/>
      <c r="I98" s="361"/>
      <c r="J98" s="361"/>
      <c r="K98" s="361"/>
      <c r="L98" s="376"/>
    </row>
    <row r="99" spans="1:12" x14ac:dyDescent="0.15">
      <c r="A99" s="359"/>
      <c r="B99" s="361"/>
      <c r="C99" s="367"/>
      <c r="D99" s="367"/>
      <c r="E99" s="361"/>
      <c r="F99" s="93"/>
      <c r="G99" s="93"/>
      <c r="H99" s="93"/>
      <c r="I99" s="93"/>
      <c r="J99" s="93"/>
      <c r="K99" s="93"/>
      <c r="L99" s="376"/>
    </row>
    <row r="100" spans="1:12" ht="24" customHeight="1" x14ac:dyDescent="0.15">
      <c r="A100" s="359"/>
      <c r="B100" s="361"/>
      <c r="C100" s="367"/>
      <c r="D100" s="367" t="s">
        <v>82</v>
      </c>
      <c r="E100" s="361"/>
      <c r="F100" s="361"/>
      <c r="G100" s="361"/>
      <c r="H100" s="361"/>
      <c r="I100" s="361"/>
      <c r="J100" s="361"/>
      <c r="K100" s="361"/>
      <c r="L100" s="376"/>
    </row>
    <row r="101" spans="1:12" x14ac:dyDescent="0.15">
      <c r="A101" s="359"/>
      <c r="B101" s="361"/>
      <c r="C101" s="367"/>
      <c r="D101" s="367"/>
      <c r="E101" s="361"/>
      <c r="F101" s="93"/>
      <c r="G101" s="93"/>
      <c r="H101" s="93"/>
      <c r="I101" s="93"/>
      <c r="J101" s="93"/>
      <c r="K101" s="93"/>
      <c r="L101" s="376"/>
    </row>
    <row r="102" spans="1:12" ht="24" customHeight="1" x14ac:dyDescent="0.15">
      <c r="A102" s="359"/>
      <c r="B102" s="361"/>
      <c r="C102" s="367"/>
      <c r="D102" s="367" t="s">
        <v>83</v>
      </c>
      <c r="E102" s="361"/>
      <c r="F102" s="361"/>
      <c r="G102" s="361"/>
      <c r="H102" s="361"/>
      <c r="I102" s="361"/>
      <c r="J102" s="361"/>
      <c r="K102" s="361"/>
      <c r="L102" s="376"/>
    </row>
    <row r="103" spans="1:12" x14ac:dyDescent="0.15">
      <c r="A103" s="359"/>
      <c r="B103" s="361"/>
      <c r="C103" s="367"/>
      <c r="D103" s="367"/>
      <c r="E103" s="361"/>
      <c r="F103" s="93"/>
      <c r="G103" s="93"/>
      <c r="H103" s="93"/>
      <c r="I103" s="93"/>
      <c r="J103" s="93"/>
      <c r="K103" s="93"/>
      <c r="L103" s="376"/>
    </row>
    <row r="104" spans="1:12" x14ac:dyDescent="0.15">
      <c r="A104" s="359"/>
      <c r="B104" s="361"/>
      <c r="C104" s="459" t="s">
        <v>84</v>
      </c>
      <c r="D104" s="459"/>
      <c r="E104" s="459"/>
      <c r="F104" s="124"/>
      <c r="G104" s="124"/>
      <c r="H104" s="124"/>
      <c r="I104" s="124"/>
      <c r="J104" s="124"/>
      <c r="K104" s="124"/>
      <c r="L104" s="131"/>
    </row>
    <row r="105" spans="1:12" x14ac:dyDescent="0.15">
      <c r="A105" s="359"/>
      <c r="B105" s="356" t="s">
        <v>33</v>
      </c>
      <c r="C105" s="356"/>
      <c r="D105" s="356"/>
      <c r="E105" s="356"/>
      <c r="F105" s="123"/>
      <c r="G105" s="123"/>
      <c r="H105" s="123"/>
      <c r="I105" s="123"/>
      <c r="J105" s="123"/>
      <c r="K105" s="123"/>
      <c r="L105" s="133"/>
    </row>
    <row r="106" spans="1:12" ht="16.5" customHeight="1" x14ac:dyDescent="0.15">
      <c r="A106" s="359"/>
      <c r="B106" s="361">
        <v>2</v>
      </c>
      <c r="C106" s="367" t="s">
        <v>51</v>
      </c>
      <c r="D106" s="361" t="s">
        <v>19</v>
      </c>
      <c r="E106" s="361"/>
      <c r="F106" s="361"/>
      <c r="G106" s="361"/>
      <c r="H106" s="361"/>
      <c r="I106" s="361"/>
      <c r="J106" s="361"/>
      <c r="K106" s="361"/>
      <c r="L106" s="362"/>
    </row>
    <row r="107" spans="1:12" x14ac:dyDescent="0.15">
      <c r="A107" s="359"/>
      <c r="B107" s="361"/>
      <c r="C107" s="361"/>
      <c r="D107" s="361"/>
      <c r="E107" s="361"/>
      <c r="F107" s="93"/>
      <c r="G107" s="93"/>
      <c r="H107" s="93"/>
      <c r="I107" s="93"/>
      <c r="J107" s="93"/>
      <c r="K107" s="93"/>
      <c r="L107" s="363"/>
    </row>
    <row r="108" spans="1:12" x14ac:dyDescent="0.15">
      <c r="A108" s="359"/>
      <c r="B108" s="361"/>
      <c r="C108" s="361"/>
      <c r="D108" s="361" t="s">
        <v>20</v>
      </c>
      <c r="E108" s="361"/>
      <c r="F108" s="364"/>
      <c r="G108" s="364"/>
      <c r="H108" s="364"/>
      <c r="I108" s="364"/>
      <c r="J108" s="364"/>
      <c r="K108" s="364"/>
      <c r="L108" s="363"/>
    </row>
    <row r="109" spans="1:12" x14ac:dyDescent="0.15">
      <c r="A109" s="359"/>
      <c r="B109" s="361"/>
      <c r="C109" s="361"/>
      <c r="D109" s="361"/>
      <c r="E109" s="361"/>
      <c r="F109" s="6"/>
      <c r="G109" s="6"/>
      <c r="H109" s="6"/>
      <c r="I109" s="6"/>
      <c r="J109" s="6"/>
      <c r="K109" s="6"/>
      <c r="L109" s="363"/>
    </row>
    <row r="110" spans="1:12" x14ac:dyDescent="0.15">
      <c r="A110" s="359"/>
      <c r="B110" s="361"/>
      <c r="C110" s="366" t="s">
        <v>31</v>
      </c>
      <c r="D110" s="366"/>
      <c r="E110" s="366"/>
      <c r="F110" s="124"/>
      <c r="G110" s="124"/>
      <c r="H110" s="124"/>
      <c r="I110" s="124"/>
      <c r="J110" s="124"/>
      <c r="K110" s="124"/>
      <c r="L110" s="126"/>
    </row>
    <row r="111" spans="1:12" ht="16.5" customHeight="1" x14ac:dyDescent="0.15">
      <c r="A111" s="359"/>
      <c r="B111" s="361"/>
      <c r="C111" s="367" t="s">
        <v>55</v>
      </c>
      <c r="D111" s="361" t="s">
        <v>21</v>
      </c>
      <c r="E111" s="361"/>
      <c r="F111" s="361"/>
      <c r="G111" s="361"/>
      <c r="H111" s="361"/>
      <c r="I111" s="361"/>
      <c r="J111" s="361"/>
      <c r="K111" s="361"/>
      <c r="L111" s="360"/>
    </row>
    <row r="112" spans="1:12" x14ac:dyDescent="0.15">
      <c r="A112" s="359"/>
      <c r="B112" s="361"/>
      <c r="C112" s="367"/>
      <c r="D112" s="361"/>
      <c r="E112" s="361"/>
      <c r="F112" s="93"/>
      <c r="G112" s="93"/>
      <c r="H112" s="93"/>
      <c r="I112" s="93"/>
      <c r="J112" s="93"/>
      <c r="K112" s="93"/>
      <c r="L112" s="360"/>
    </row>
    <row r="113" spans="1:12" x14ac:dyDescent="0.15">
      <c r="A113" s="359"/>
      <c r="B113" s="361"/>
      <c r="C113" s="367"/>
      <c r="D113" s="361" t="s">
        <v>20</v>
      </c>
      <c r="E113" s="361"/>
      <c r="F113" s="361"/>
      <c r="G113" s="361"/>
      <c r="H113" s="361"/>
      <c r="I113" s="361"/>
      <c r="J113" s="361"/>
      <c r="K113" s="361"/>
      <c r="L113" s="363"/>
    </row>
    <row r="114" spans="1:12" x14ac:dyDescent="0.15">
      <c r="A114" s="359"/>
      <c r="B114" s="361"/>
      <c r="C114" s="367"/>
      <c r="D114" s="361"/>
      <c r="E114" s="361"/>
      <c r="F114" s="93"/>
      <c r="G114" s="93"/>
      <c r="H114" s="93"/>
      <c r="I114" s="93"/>
      <c r="J114" s="93"/>
      <c r="K114" s="93"/>
      <c r="L114" s="363"/>
    </row>
    <row r="115" spans="1:12" ht="36" customHeight="1" x14ac:dyDescent="0.15">
      <c r="A115" s="359"/>
      <c r="B115" s="361"/>
      <c r="C115" s="367"/>
      <c r="D115" s="367" t="s">
        <v>80</v>
      </c>
      <c r="E115" s="361"/>
      <c r="F115" s="361"/>
      <c r="G115" s="361"/>
      <c r="H115" s="361"/>
      <c r="I115" s="361"/>
      <c r="J115" s="361"/>
      <c r="K115" s="361"/>
      <c r="L115" s="376"/>
    </row>
    <row r="116" spans="1:12" x14ac:dyDescent="0.15">
      <c r="A116" s="359"/>
      <c r="B116" s="361"/>
      <c r="C116" s="367"/>
      <c r="D116" s="367"/>
      <c r="E116" s="361"/>
      <c r="F116" s="93"/>
      <c r="G116" s="93"/>
      <c r="H116" s="93"/>
      <c r="I116" s="93"/>
      <c r="J116" s="93"/>
      <c r="K116" s="93"/>
      <c r="L116" s="376"/>
    </row>
    <row r="117" spans="1:12" x14ac:dyDescent="0.15">
      <c r="A117" s="359"/>
      <c r="B117" s="361"/>
      <c r="C117" s="366" t="s">
        <v>32</v>
      </c>
      <c r="D117" s="366"/>
      <c r="E117" s="366"/>
      <c r="F117" s="124"/>
      <c r="G117" s="124"/>
      <c r="H117" s="124"/>
      <c r="I117" s="124"/>
      <c r="J117" s="124"/>
      <c r="K117" s="124"/>
      <c r="L117" s="126"/>
    </row>
    <row r="118" spans="1:12" ht="24" customHeight="1" x14ac:dyDescent="0.15">
      <c r="A118" s="359"/>
      <c r="B118" s="361"/>
      <c r="C118" s="367" t="s">
        <v>75</v>
      </c>
      <c r="D118" s="367" t="s">
        <v>81</v>
      </c>
      <c r="E118" s="361"/>
      <c r="F118" s="361"/>
      <c r="G118" s="361"/>
      <c r="H118" s="361"/>
      <c r="I118" s="361"/>
      <c r="J118" s="361"/>
      <c r="K118" s="361"/>
      <c r="L118" s="376"/>
    </row>
    <row r="119" spans="1:12" x14ac:dyDescent="0.15">
      <c r="A119" s="359"/>
      <c r="B119" s="361"/>
      <c r="C119" s="367"/>
      <c r="D119" s="367"/>
      <c r="E119" s="361"/>
      <c r="F119" s="93"/>
      <c r="G119" s="93"/>
      <c r="H119" s="93"/>
      <c r="I119" s="93"/>
      <c r="J119" s="93"/>
      <c r="K119" s="93"/>
      <c r="L119" s="376"/>
    </row>
    <row r="120" spans="1:12" ht="24" customHeight="1" x14ac:dyDescent="0.15">
      <c r="A120" s="359"/>
      <c r="B120" s="361"/>
      <c r="C120" s="367"/>
      <c r="D120" s="367" t="s">
        <v>82</v>
      </c>
      <c r="E120" s="361"/>
      <c r="F120" s="361"/>
      <c r="G120" s="361"/>
      <c r="H120" s="361"/>
      <c r="I120" s="361"/>
      <c r="J120" s="361"/>
      <c r="K120" s="361"/>
      <c r="L120" s="376"/>
    </row>
    <row r="121" spans="1:12" x14ac:dyDescent="0.15">
      <c r="A121" s="359"/>
      <c r="B121" s="361"/>
      <c r="C121" s="367"/>
      <c r="D121" s="367"/>
      <c r="E121" s="361"/>
      <c r="F121" s="93"/>
      <c r="G121" s="93"/>
      <c r="H121" s="93"/>
      <c r="I121" s="93"/>
      <c r="J121" s="93"/>
      <c r="K121" s="93"/>
      <c r="L121" s="376"/>
    </row>
    <row r="122" spans="1:12" ht="24" customHeight="1" x14ac:dyDescent="0.15">
      <c r="A122" s="359"/>
      <c r="B122" s="361"/>
      <c r="C122" s="367"/>
      <c r="D122" s="367" t="s">
        <v>83</v>
      </c>
      <c r="E122" s="361"/>
      <c r="F122" s="361"/>
      <c r="G122" s="361"/>
      <c r="H122" s="361"/>
      <c r="I122" s="361"/>
      <c r="J122" s="361"/>
      <c r="K122" s="361"/>
      <c r="L122" s="376"/>
    </row>
    <row r="123" spans="1:12" x14ac:dyDescent="0.15">
      <c r="A123" s="359"/>
      <c r="B123" s="361"/>
      <c r="C123" s="367"/>
      <c r="D123" s="367"/>
      <c r="E123" s="361"/>
      <c r="F123" s="93"/>
      <c r="G123" s="93"/>
      <c r="H123" s="93"/>
      <c r="I123" s="93"/>
      <c r="J123" s="93"/>
      <c r="K123" s="93"/>
      <c r="L123" s="376"/>
    </row>
    <row r="124" spans="1:12" x14ac:dyDescent="0.15">
      <c r="A124" s="359"/>
      <c r="B124" s="361"/>
      <c r="C124" s="459" t="s">
        <v>84</v>
      </c>
      <c r="D124" s="459"/>
      <c r="E124" s="459"/>
      <c r="F124" s="124"/>
      <c r="G124" s="124"/>
      <c r="H124" s="124"/>
      <c r="I124" s="124"/>
      <c r="J124" s="124"/>
      <c r="K124" s="124"/>
      <c r="L124" s="131"/>
    </row>
    <row r="125" spans="1:12" x14ac:dyDescent="0.15">
      <c r="A125" s="359"/>
      <c r="B125" s="356" t="s">
        <v>33</v>
      </c>
      <c r="C125" s="356"/>
      <c r="D125" s="356"/>
      <c r="E125" s="356"/>
      <c r="F125" s="123"/>
      <c r="G125" s="123"/>
      <c r="H125" s="123"/>
      <c r="I125" s="123"/>
      <c r="J125" s="123"/>
      <c r="K125" s="123"/>
      <c r="L125" s="133"/>
    </row>
    <row r="126" spans="1:12" x14ac:dyDescent="0.15">
      <c r="A126" s="357" t="s">
        <v>23</v>
      </c>
      <c r="B126" s="356"/>
      <c r="C126" s="356"/>
      <c r="D126" s="356"/>
      <c r="E126" s="356"/>
      <c r="F126" s="123"/>
      <c r="G126" s="123"/>
      <c r="H126" s="123"/>
      <c r="I126" s="123"/>
      <c r="J126" s="123"/>
      <c r="K126" s="123"/>
      <c r="L126" s="128"/>
    </row>
    <row r="127" spans="1:12" x14ac:dyDescent="0.15">
      <c r="A127" s="345" t="s">
        <v>129</v>
      </c>
      <c r="B127" s="344"/>
      <c r="C127" s="344"/>
      <c r="D127" s="344"/>
      <c r="E127" s="344"/>
      <c r="F127" s="344"/>
      <c r="G127" s="344"/>
      <c r="H127" s="344"/>
      <c r="I127" s="344"/>
      <c r="J127" s="344"/>
      <c r="K127" s="344"/>
      <c r="L127" s="358"/>
    </row>
    <row r="128" spans="1:12" ht="20.100000000000001" customHeight="1" x14ac:dyDescent="0.15">
      <c r="A128" s="345" t="s">
        <v>24</v>
      </c>
      <c r="B128" s="344"/>
      <c r="C128" s="344" t="s">
        <v>34</v>
      </c>
      <c r="D128" s="344"/>
      <c r="E128" s="344"/>
      <c r="F128" s="344"/>
      <c r="G128" s="344"/>
      <c r="H128" s="344" t="s">
        <v>25</v>
      </c>
      <c r="I128" s="344"/>
      <c r="J128" s="344"/>
      <c r="K128" s="344"/>
      <c r="L128" s="7" t="s">
        <v>26</v>
      </c>
    </row>
    <row r="129" spans="1:12" ht="20.100000000000001" customHeight="1" x14ac:dyDescent="0.15">
      <c r="A129" s="345"/>
      <c r="B129" s="344"/>
      <c r="C129" s="344"/>
      <c r="D129" s="344"/>
      <c r="E129" s="344"/>
      <c r="F129" s="344"/>
      <c r="G129" s="344"/>
      <c r="H129" s="344"/>
      <c r="I129" s="344"/>
      <c r="J129" s="344"/>
      <c r="K129" s="344"/>
      <c r="L129" s="8"/>
    </row>
    <row r="130" spans="1:12" ht="20.100000000000001" customHeight="1" x14ac:dyDescent="0.15">
      <c r="A130" s="343" t="s">
        <v>35</v>
      </c>
      <c r="B130" s="462"/>
      <c r="C130" s="344" t="s">
        <v>96</v>
      </c>
      <c r="D130" s="344"/>
      <c r="E130" s="344"/>
      <c r="F130" s="344"/>
      <c r="G130" s="344"/>
      <c r="H130" s="344" t="s">
        <v>28</v>
      </c>
      <c r="I130" s="344"/>
      <c r="J130" s="344"/>
      <c r="K130" s="344"/>
      <c r="L130" s="7" t="s">
        <v>102</v>
      </c>
    </row>
    <row r="131" spans="1:12" ht="20.100000000000001" customHeight="1" x14ac:dyDescent="0.15">
      <c r="A131" s="343"/>
      <c r="B131" s="462"/>
      <c r="C131" s="344"/>
      <c r="D131" s="344"/>
      <c r="E131" s="344"/>
      <c r="F131" s="344"/>
      <c r="G131" s="344"/>
      <c r="H131" s="344"/>
      <c r="I131" s="344"/>
      <c r="J131" s="344"/>
      <c r="K131" s="344"/>
      <c r="L131" s="7"/>
    </row>
    <row r="132" spans="1:12" ht="39.950000000000003" customHeight="1" x14ac:dyDescent="0.15">
      <c r="A132" s="349" t="s">
        <v>27</v>
      </c>
      <c r="B132" s="350"/>
      <c r="C132" s="350" t="s">
        <v>98</v>
      </c>
      <c r="D132" s="350"/>
      <c r="E132" s="350"/>
      <c r="F132" s="339" t="s">
        <v>71</v>
      </c>
      <c r="G132" s="339"/>
      <c r="H132" s="339" t="s">
        <v>37</v>
      </c>
      <c r="I132" s="339"/>
      <c r="J132" s="339" t="s">
        <v>36</v>
      </c>
      <c r="K132" s="339"/>
      <c r="L132" s="9" t="s">
        <v>101</v>
      </c>
    </row>
    <row r="133" spans="1:12" ht="39.950000000000003" customHeight="1" thickBot="1" x14ac:dyDescent="0.2">
      <c r="A133" s="351"/>
      <c r="B133" s="340"/>
      <c r="C133" s="340"/>
      <c r="D133" s="340"/>
      <c r="E133" s="340"/>
      <c r="F133" s="340"/>
      <c r="G133" s="340"/>
      <c r="H133" s="461"/>
      <c r="I133" s="355"/>
      <c r="J133" s="340"/>
      <c r="K133" s="340"/>
      <c r="L133" s="10"/>
    </row>
    <row r="135" spans="1:12" x14ac:dyDescent="0.15">
      <c r="A135" s="65" t="s">
        <v>57</v>
      </c>
    </row>
  </sheetData>
  <mergeCells count="329">
    <mergeCell ref="A46:A85"/>
    <mergeCell ref="C46:C49"/>
    <mergeCell ref="C50:E50"/>
    <mergeCell ref="C38:C43"/>
    <mergeCell ref="U1:AA1"/>
    <mergeCell ref="A2:A5"/>
    <mergeCell ref="B2:B5"/>
    <mergeCell ref="C2:C5"/>
    <mergeCell ref="D2:D5"/>
    <mergeCell ref="E2:E5"/>
    <mergeCell ref="F2:H2"/>
    <mergeCell ref="I2:K2"/>
    <mergeCell ref="L2:L5"/>
    <mergeCell ref="F3:H3"/>
    <mergeCell ref="I3:K3"/>
    <mergeCell ref="F4:F5"/>
    <mergeCell ref="G4:H4"/>
    <mergeCell ref="I4:I5"/>
    <mergeCell ref="J4:K4"/>
    <mergeCell ref="H1:K1"/>
    <mergeCell ref="N1:S1"/>
    <mergeCell ref="A6:A45"/>
    <mergeCell ref="E18:E19"/>
    <mergeCell ref="E20:E21"/>
    <mergeCell ref="F18:H18"/>
    <mergeCell ref="I18:K18"/>
    <mergeCell ref="L31:L32"/>
    <mergeCell ref="I28:K28"/>
    <mergeCell ref="L28:L29"/>
    <mergeCell ref="B25:E25"/>
    <mergeCell ref="C26:C29"/>
    <mergeCell ref="C18:C23"/>
    <mergeCell ref="L18:L19"/>
    <mergeCell ref="D18:D19"/>
    <mergeCell ref="D20:D21"/>
    <mergeCell ref="D26:D27"/>
    <mergeCell ref="E26:E27"/>
    <mergeCell ref="F26:H26"/>
    <mergeCell ref="D40:D41"/>
    <mergeCell ref="F40:H40"/>
    <mergeCell ref="C70:E70"/>
    <mergeCell ref="C57:E57"/>
    <mergeCell ref="F20:H20"/>
    <mergeCell ref="I20:K20"/>
    <mergeCell ref="F22:H22"/>
    <mergeCell ref="I22:K22"/>
    <mergeCell ref="E22:E23"/>
    <mergeCell ref="C24:E24"/>
    <mergeCell ref="D33:D34"/>
    <mergeCell ref="D28:D29"/>
    <mergeCell ref="E28:E29"/>
    <mergeCell ref="F28:H28"/>
    <mergeCell ref="C31:C36"/>
    <mergeCell ref="F55:H55"/>
    <mergeCell ref="I55:K55"/>
    <mergeCell ref="I66:K66"/>
    <mergeCell ref="C66:C69"/>
    <mergeCell ref="D22:D23"/>
    <mergeCell ref="L42:L43"/>
    <mergeCell ref="C44:E44"/>
    <mergeCell ref="L33:L34"/>
    <mergeCell ref="L26:L27"/>
    <mergeCell ref="L20:L21"/>
    <mergeCell ref="L22:L23"/>
    <mergeCell ref="I40:K40"/>
    <mergeCell ref="B45:E45"/>
    <mergeCell ref="B26:B44"/>
    <mergeCell ref="F42:H42"/>
    <mergeCell ref="I42:K42"/>
    <mergeCell ref="E38:E39"/>
    <mergeCell ref="E40:E41"/>
    <mergeCell ref="C30:E30"/>
    <mergeCell ref="E33:E34"/>
    <mergeCell ref="F33:H33"/>
    <mergeCell ref="I33:K33"/>
    <mergeCell ref="D31:D32"/>
    <mergeCell ref="E31:E32"/>
    <mergeCell ref="F31:H31"/>
    <mergeCell ref="I31:K31"/>
    <mergeCell ref="F35:H35"/>
    <mergeCell ref="I35:K35"/>
    <mergeCell ref="I26:K26"/>
    <mergeCell ref="B46:B64"/>
    <mergeCell ref="E60:E61"/>
    <mergeCell ref="F60:H60"/>
    <mergeCell ref="I60:K60"/>
    <mergeCell ref="L60:L61"/>
    <mergeCell ref="D62:D63"/>
    <mergeCell ref="E62:E63"/>
    <mergeCell ref="F62:H62"/>
    <mergeCell ref="B6:B24"/>
    <mergeCell ref="L35:L36"/>
    <mergeCell ref="D46:D47"/>
    <mergeCell ref="E46:E47"/>
    <mergeCell ref="F46:H46"/>
    <mergeCell ref="I46:K46"/>
    <mergeCell ref="L46:L47"/>
    <mergeCell ref="L40:L41"/>
    <mergeCell ref="D42:D43"/>
    <mergeCell ref="F38:H38"/>
    <mergeCell ref="I38:K38"/>
    <mergeCell ref="L38:L39"/>
    <mergeCell ref="D38:D39"/>
    <mergeCell ref="D35:D36"/>
    <mergeCell ref="E35:E36"/>
    <mergeCell ref="C37:E37"/>
    <mergeCell ref="E75:E76"/>
    <mergeCell ref="F75:H75"/>
    <mergeCell ref="I75:K75"/>
    <mergeCell ref="L82:L83"/>
    <mergeCell ref="C84:E84"/>
    <mergeCell ref="C78:C83"/>
    <mergeCell ref="D78:D79"/>
    <mergeCell ref="E78:E79"/>
    <mergeCell ref="E42:E43"/>
    <mergeCell ref="L66:L67"/>
    <mergeCell ref="D68:D69"/>
    <mergeCell ref="E68:E69"/>
    <mergeCell ref="F68:H68"/>
    <mergeCell ref="I68:K68"/>
    <mergeCell ref="L68:L69"/>
    <mergeCell ref="L55:L56"/>
    <mergeCell ref="I58:K58"/>
    <mergeCell ref="L58:L59"/>
    <mergeCell ref="D60:D61"/>
    <mergeCell ref="D66:D67"/>
    <mergeCell ref="E66:E67"/>
    <mergeCell ref="F66:H66"/>
    <mergeCell ref="C64:E64"/>
    <mergeCell ref="B65:E65"/>
    <mergeCell ref="I6:K6"/>
    <mergeCell ref="L6:L7"/>
    <mergeCell ref="D8:D9"/>
    <mergeCell ref="E8:E9"/>
    <mergeCell ref="F8:H8"/>
    <mergeCell ref="I8:K8"/>
    <mergeCell ref="L8:L9"/>
    <mergeCell ref="C6:C9"/>
    <mergeCell ref="D6:D7"/>
    <mergeCell ref="E6:E7"/>
    <mergeCell ref="F6:H6"/>
    <mergeCell ref="C10:E10"/>
    <mergeCell ref="C17:E17"/>
    <mergeCell ref="L11:L12"/>
    <mergeCell ref="D13:D14"/>
    <mergeCell ref="E13:E14"/>
    <mergeCell ref="F13:H13"/>
    <mergeCell ref="I13:K13"/>
    <mergeCell ref="L13:L14"/>
    <mergeCell ref="D11:D12"/>
    <mergeCell ref="E11:E12"/>
    <mergeCell ref="F11:H11"/>
    <mergeCell ref="I11:K11"/>
    <mergeCell ref="I15:K15"/>
    <mergeCell ref="E15:E16"/>
    <mergeCell ref="L15:L16"/>
    <mergeCell ref="C11:C16"/>
    <mergeCell ref="D15:D16"/>
    <mergeCell ref="F15:H15"/>
    <mergeCell ref="L62:L63"/>
    <mergeCell ref="C58:C63"/>
    <mergeCell ref="D58:D59"/>
    <mergeCell ref="E58:E59"/>
    <mergeCell ref="F58:H58"/>
    <mergeCell ref="D55:D56"/>
    <mergeCell ref="F51:H51"/>
    <mergeCell ref="I51:K51"/>
    <mergeCell ref="D48:D49"/>
    <mergeCell ref="E48:E49"/>
    <mergeCell ref="F48:H48"/>
    <mergeCell ref="I48:K48"/>
    <mergeCell ref="L48:L49"/>
    <mergeCell ref="L51:L52"/>
    <mergeCell ref="D53:D54"/>
    <mergeCell ref="E53:E54"/>
    <mergeCell ref="F53:H53"/>
    <mergeCell ref="I53:K53"/>
    <mergeCell ref="L53:L54"/>
    <mergeCell ref="D51:D52"/>
    <mergeCell ref="E51:E52"/>
    <mergeCell ref="I62:K62"/>
    <mergeCell ref="C51:C56"/>
    <mergeCell ref="E55:E56"/>
    <mergeCell ref="F78:H78"/>
    <mergeCell ref="I78:K78"/>
    <mergeCell ref="L78:L79"/>
    <mergeCell ref="D80:D81"/>
    <mergeCell ref="E80:E81"/>
    <mergeCell ref="F80:H80"/>
    <mergeCell ref="I80:K80"/>
    <mergeCell ref="L80:L81"/>
    <mergeCell ref="B85:E85"/>
    <mergeCell ref="B66:B84"/>
    <mergeCell ref="C77:E77"/>
    <mergeCell ref="L71:L72"/>
    <mergeCell ref="D73:D74"/>
    <mergeCell ref="E73:E74"/>
    <mergeCell ref="F73:H73"/>
    <mergeCell ref="I73:K73"/>
    <mergeCell ref="L73:L74"/>
    <mergeCell ref="D71:D72"/>
    <mergeCell ref="E71:E72"/>
    <mergeCell ref="F71:H71"/>
    <mergeCell ref="I71:K71"/>
    <mergeCell ref="L75:L76"/>
    <mergeCell ref="C71:C76"/>
    <mergeCell ref="D75:D76"/>
    <mergeCell ref="I86:K86"/>
    <mergeCell ref="D82:D83"/>
    <mergeCell ref="E82:E83"/>
    <mergeCell ref="F82:H82"/>
    <mergeCell ref="I82:K82"/>
    <mergeCell ref="E102:E103"/>
    <mergeCell ref="F102:H102"/>
    <mergeCell ref="I102:K102"/>
    <mergeCell ref="H133:I133"/>
    <mergeCell ref="C129:G129"/>
    <mergeCell ref="H129:K129"/>
    <mergeCell ref="C128:G128"/>
    <mergeCell ref="H128:K128"/>
    <mergeCell ref="E95:E96"/>
    <mergeCell ref="F95:H95"/>
    <mergeCell ref="I95:K95"/>
    <mergeCell ref="F106:H106"/>
    <mergeCell ref="I106:K106"/>
    <mergeCell ref="I120:K120"/>
    <mergeCell ref="C133:E133"/>
    <mergeCell ref="A126:E126"/>
    <mergeCell ref="A127:L127"/>
    <mergeCell ref="A128:B129"/>
    <mergeCell ref="A130:B131"/>
    <mergeCell ref="C130:G130"/>
    <mergeCell ref="H130:K130"/>
    <mergeCell ref="C131:G131"/>
    <mergeCell ref="H131:K131"/>
    <mergeCell ref="A132:B133"/>
    <mergeCell ref="C132:E132"/>
    <mergeCell ref="J132:K132"/>
    <mergeCell ref="J133:K133"/>
    <mergeCell ref="H132:I132"/>
    <mergeCell ref="F132:G132"/>
    <mergeCell ref="F133:G133"/>
    <mergeCell ref="L86:L87"/>
    <mergeCell ref="D88:D89"/>
    <mergeCell ref="E88:E89"/>
    <mergeCell ref="F88:H88"/>
    <mergeCell ref="I88:K88"/>
    <mergeCell ref="L88:L89"/>
    <mergeCell ref="A86:A125"/>
    <mergeCell ref="B86:B104"/>
    <mergeCell ref="C86:C89"/>
    <mergeCell ref="D86:D87"/>
    <mergeCell ref="E86:E87"/>
    <mergeCell ref="F86:H86"/>
    <mergeCell ref="C90:E90"/>
    <mergeCell ref="C91:C96"/>
    <mergeCell ref="D91:D92"/>
    <mergeCell ref="E91:E92"/>
    <mergeCell ref="D95:D96"/>
    <mergeCell ref="L95:L96"/>
    <mergeCell ref="C97:E97"/>
    <mergeCell ref="F91:H91"/>
    <mergeCell ref="I91:K91"/>
    <mergeCell ref="L91:L92"/>
    <mergeCell ref="D93:D94"/>
    <mergeCell ref="E93:E94"/>
    <mergeCell ref="F93:H93"/>
    <mergeCell ref="I93:K93"/>
    <mergeCell ref="L93:L94"/>
    <mergeCell ref="L100:L101"/>
    <mergeCell ref="D102:D103"/>
    <mergeCell ref="L102:L103"/>
    <mergeCell ref="C98:C103"/>
    <mergeCell ref="D98:D99"/>
    <mergeCell ref="E98:E99"/>
    <mergeCell ref="F98:H98"/>
    <mergeCell ref="I98:K98"/>
    <mergeCell ref="L98:L99"/>
    <mergeCell ref="D100:D101"/>
    <mergeCell ref="E100:E101"/>
    <mergeCell ref="F100:H100"/>
    <mergeCell ref="I100:K100"/>
    <mergeCell ref="L106:L107"/>
    <mergeCell ref="D108:D109"/>
    <mergeCell ref="E108:E109"/>
    <mergeCell ref="F108:H108"/>
    <mergeCell ref="I108:K108"/>
    <mergeCell ref="L108:L109"/>
    <mergeCell ref="C104:E104"/>
    <mergeCell ref="B105:E105"/>
    <mergeCell ref="B106:B124"/>
    <mergeCell ref="C106:C109"/>
    <mergeCell ref="D106:D107"/>
    <mergeCell ref="E106:E107"/>
    <mergeCell ref="C110:E110"/>
    <mergeCell ref="C111:C116"/>
    <mergeCell ref="D111:D112"/>
    <mergeCell ref="E111:E112"/>
    <mergeCell ref="D115:D116"/>
    <mergeCell ref="E115:E116"/>
    <mergeCell ref="F115:H115"/>
    <mergeCell ref="I115:K115"/>
    <mergeCell ref="L115:L116"/>
    <mergeCell ref="C117:E117"/>
    <mergeCell ref="F111:H111"/>
    <mergeCell ref="I111:K111"/>
    <mergeCell ref="L111:L112"/>
    <mergeCell ref="D113:D114"/>
    <mergeCell ref="E113:E114"/>
    <mergeCell ref="F113:H113"/>
    <mergeCell ref="I113:K113"/>
    <mergeCell ref="L113:L114"/>
    <mergeCell ref="C124:E124"/>
    <mergeCell ref="B125:E125"/>
    <mergeCell ref="L120:L121"/>
    <mergeCell ref="D122:D123"/>
    <mergeCell ref="E122:E123"/>
    <mergeCell ref="F122:H122"/>
    <mergeCell ref="I122:K122"/>
    <mergeCell ref="L122:L123"/>
    <mergeCell ref="C118:C123"/>
    <mergeCell ref="D118:D119"/>
    <mergeCell ref="E118:E119"/>
    <mergeCell ref="F118:H118"/>
    <mergeCell ref="I118:K118"/>
    <mergeCell ref="L118:L119"/>
    <mergeCell ref="D120:D121"/>
    <mergeCell ref="E120:E121"/>
    <mergeCell ref="F120:H120"/>
  </mergeCells>
  <phoneticPr fontId="6"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2019~2021학년도 신구교과목대비표</oddHeader>
  </headerFooter>
  <rowBreaks count="2" manualBreakCount="2">
    <brk id="38" max="11" man="1"/>
    <brk id="7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6</vt:i4>
      </vt:variant>
    </vt:vector>
  </HeadingPairs>
  <TitlesOfParts>
    <vt:vector size="12" baseType="lpstr">
      <vt:lpstr> 2년제 과정 구성표</vt:lpstr>
      <vt:lpstr>2년제 과정 대비표</vt:lpstr>
      <vt:lpstr>3년제 과정 구성표</vt:lpstr>
      <vt:lpstr>3년제 과정 대비표</vt:lpstr>
      <vt:lpstr>교원양성학과 구성표</vt:lpstr>
      <vt:lpstr>교원양성학과 대비표</vt:lpstr>
      <vt:lpstr>' 2년제 과정 구성표'!Print_Area</vt:lpstr>
      <vt:lpstr>'2년제 과정 대비표'!Print_Area</vt:lpstr>
      <vt:lpstr>'3년제 과정 구성표'!Print_Area</vt:lpstr>
      <vt:lpstr>'3년제 과정 대비표'!Print_Area</vt:lpstr>
      <vt:lpstr>'교원양성학과 구성표'!Print_Area</vt:lpstr>
      <vt:lpstr>'교원양성학과 대비표'!Print_Area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이동근</cp:lastModifiedBy>
  <cp:lastPrinted>2019-01-29T04:12:33Z</cp:lastPrinted>
  <dcterms:created xsi:type="dcterms:W3CDTF">2015-01-27T09:59:54Z</dcterms:created>
  <dcterms:modified xsi:type="dcterms:W3CDTF">2019-01-29T04:13:00Z</dcterms:modified>
</cp:coreProperties>
</file>