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장민정\Desktop\2015학년도\교육과정\"/>
    </mc:Choice>
  </mc:AlternateContent>
  <bookViews>
    <workbookView xWindow="0" yWindow="60" windowWidth="28800" windowHeight="12330"/>
  </bookViews>
  <sheets>
    <sheet name="교육과정구성표" sheetId="9" r:id="rId1"/>
    <sheet name="신구교과목대비표" sheetId="11" r:id="rId2"/>
    <sheet name="교육과정변경현황 " sheetId="12" r:id="rId3"/>
  </sheets>
  <definedNames>
    <definedName name="_xlnm.Print_Titles" localSheetId="1">신구교과목대비표!$2:$5</definedName>
  </definedNames>
  <calcPr calcId="152511"/>
</workbook>
</file>

<file path=xl/calcChain.xml><?xml version="1.0" encoding="utf-8"?>
<calcChain xmlns="http://schemas.openxmlformats.org/spreadsheetml/2006/main">
  <c r="R13" i="9" l="1"/>
  <c r="R38" i="9" l="1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24" i="9"/>
  <c r="R22" i="9"/>
  <c r="R21" i="9"/>
  <c r="R20" i="9"/>
  <c r="R19" i="9"/>
  <c r="R18" i="9"/>
  <c r="R17" i="9"/>
  <c r="R16" i="9"/>
  <c r="R14" i="9"/>
  <c r="R12" i="9"/>
  <c r="R11" i="9"/>
  <c r="R15" i="9" s="1"/>
  <c r="T9" i="9"/>
  <c r="T8" i="9"/>
  <c r="T7" i="9"/>
  <c r="T6" i="9"/>
  <c r="T5" i="9"/>
  <c r="S6" i="9"/>
  <c r="S8" i="9"/>
  <c r="S9" i="9"/>
  <c r="R9" i="9"/>
  <c r="R8" i="9"/>
  <c r="R7" i="9"/>
  <c r="R6" i="9"/>
  <c r="R5" i="9"/>
  <c r="Q55" i="9"/>
  <c r="P55" i="9"/>
  <c r="O55" i="9"/>
  <c r="N55" i="9"/>
  <c r="L55" i="9"/>
  <c r="K55" i="9"/>
  <c r="J55" i="9"/>
  <c r="I55" i="9"/>
  <c r="H55" i="9"/>
  <c r="G55" i="9"/>
  <c r="F55" i="9"/>
  <c r="Q32" i="9"/>
  <c r="P32" i="9"/>
  <c r="O32" i="9"/>
  <c r="N32" i="9"/>
  <c r="M32" i="9"/>
  <c r="L32" i="9"/>
  <c r="K32" i="9"/>
  <c r="J32" i="9"/>
  <c r="I32" i="9"/>
  <c r="H32" i="9"/>
  <c r="G32" i="9"/>
  <c r="F32" i="9"/>
  <c r="G23" i="9"/>
  <c r="H23" i="9"/>
  <c r="I23" i="9"/>
  <c r="J23" i="9"/>
  <c r="K23" i="9"/>
  <c r="L23" i="9"/>
  <c r="M23" i="9"/>
  <c r="N23" i="9"/>
  <c r="O23" i="9"/>
  <c r="P23" i="9"/>
  <c r="Q23" i="9"/>
  <c r="F23" i="9"/>
  <c r="G15" i="9"/>
  <c r="H15" i="9"/>
  <c r="I15" i="9"/>
  <c r="J15" i="9"/>
  <c r="K15" i="9"/>
  <c r="L15" i="9"/>
  <c r="M15" i="9"/>
  <c r="N15" i="9"/>
  <c r="O15" i="9"/>
  <c r="P15" i="9"/>
  <c r="Q15" i="9"/>
  <c r="F15" i="9"/>
  <c r="K10" i="9"/>
  <c r="J10" i="9"/>
  <c r="I10" i="9"/>
  <c r="I56" i="9" s="1"/>
  <c r="G10" i="9"/>
  <c r="G56" i="9" s="1"/>
  <c r="H10" i="9"/>
  <c r="L10" i="9"/>
  <c r="L56" i="9" s="1"/>
  <c r="M10" i="9"/>
  <c r="N10" i="9"/>
  <c r="N56" i="9" s="1"/>
  <c r="O10" i="9"/>
  <c r="P10" i="9"/>
  <c r="Q10" i="9"/>
  <c r="Q56" i="9" s="1"/>
  <c r="F10" i="9"/>
  <c r="F56" i="9" s="1"/>
  <c r="H56" i="9" l="1"/>
  <c r="P56" i="9"/>
  <c r="J56" i="9"/>
  <c r="O56" i="9"/>
  <c r="K56" i="9"/>
  <c r="R10" i="9"/>
  <c r="R23" i="9"/>
  <c r="T10" i="9"/>
  <c r="T14" i="9"/>
  <c r="S14" i="9"/>
  <c r="S12" i="9"/>
  <c r="T12" i="9"/>
  <c r="S13" i="9"/>
  <c r="T13" i="9"/>
  <c r="T16" i="9" l="1"/>
  <c r="S16" i="9"/>
  <c r="E56" i="9" l="1"/>
  <c r="T34" i="9"/>
  <c r="S34" i="9"/>
  <c r="R34" i="9"/>
  <c r="M55" i="9"/>
  <c r="M56" i="9" s="1"/>
  <c r="T37" i="9"/>
  <c r="S37" i="9"/>
  <c r="R37" i="9"/>
  <c r="T33" i="9"/>
  <c r="S33" i="9"/>
  <c r="R33" i="9"/>
  <c r="T54" i="9" l="1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2" i="9"/>
  <c r="S42" i="9"/>
  <c r="T20" i="9"/>
  <c r="S20" i="9"/>
  <c r="T19" i="9"/>
  <c r="S19" i="9"/>
  <c r="T45" i="9"/>
  <c r="S45" i="9"/>
  <c r="T44" i="9"/>
  <c r="S44" i="9"/>
  <c r="T43" i="9"/>
  <c r="S43" i="9"/>
  <c r="T41" i="9"/>
  <c r="S41" i="9"/>
  <c r="T40" i="9"/>
  <c r="S40" i="9"/>
  <c r="T39" i="9"/>
  <c r="S39" i="9"/>
  <c r="T38" i="9"/>
  <c r="S38" i="9"/>
  <c r="T36" i="9"/>
  <c r="S36" i="9"/>
  <c r="R36" i="9"/>
  <c r="T35" i="9"/>
  <c r="S35" i="9"/>
  <c r="R35" i="9"/>
  <c r="R55" i="9" s="1"/>
  <c r="T28" i="9"/>
  <c r="S28" i="9"/>
  <c r="R28" i="9"/>
  <c r="T27" i="9"/>
  <c r="S27" i="9"/>
  <c r="R27" i="9"/>
  <c r="T29" i="9"/>
  <c r="S29" i="9"/>
  <c r="R29" i="9"/>
  <c r="T25" i="9"/>
  <c r="S25" i="9"/>
  <c r="R25" i="9"/>
  <c r="T24" i="9"/>
  <c r="S24" i="9"/>
  <c r="T30" i="9"/>
  <c r="S30" i="9"/>
  <c r="R30" i="9"/>
  <c r="T26" i="9"/>
  <c r="S26" i="9"/>
  <c r="R26" i="9"/>
  <c r="T22" i="9"/>
  <c r="S22" i="9"/>
  <c r="T55" i="9" l="1"/>
  <c r="S55" i="9"/>
  <c r="T11" i="9"/>
  <c r="T15" i="9" s="1"/>
  <c r="S11" i="9"/>
  <c r="S15" i="9" s="1"/>
  <c r="S7" i="9" l="1"/>
  <c r="T17" i="9" l="1"/>
  <c r="S17" i="9"/>
  <c r="S18" i="9" l="1"/>
  <c r="T18" i="9"/>
  <c r="S21" i="9"/>
  <c r="T21" i="9"/>
  <c r="R31" i="9"/>
  <c r="R32" i="9" s="1"/>
  <c r="R56" i="9" s="1"/>
  <c r="S31" i="9"/>
  <c r="S32" i="9" s="1"/>
  <c r="T31" i="9"/>
  <c r="T32" i="9" s="1"/>
  <c r="S5" i="9"/>
  <c r="S10" i="9" s="1"/>
  <c r="T23" i="9" l="1"/>
  <c r="T56" i="9" s="1"/>
  <c r="S23" i="9"/>
  <c r="S56" i="9" s="1"/>
  <c r="I167" i="11"/>
  <c r="K160" i="11"/>
  <c r="J160" i="11"/>
  <c r="I160" i="11"/>
  <c r="H160" i="11"/>
  <c r="G160" i="11"/>
  <c r="F160" i="11"/>
  <c r="K125" i="11"/>
  <c r="J125" i="11"/>
  <c r="I125" i="11"/>
  <c r="H125" i="11"/>
  <c r="H161" i="11" s="1"/>
  <c r="G125" i="11"/>
  <c r="F125" i="11"/>
  <c r="K117" i="11"/>
  <c r="J117" i="11"/>
  <c r="I117" i="11"/>
  <c r="H117" i="11"/>
  <c r="G117" i="11"/>
  <c r="F117" i="11"/>
  <c r="K86" i="11"/>
  <c r="J86" i="11"/>
  <c r="I86" i="11"/>
  <c r="H86" i="11"/>
  <c r="G86" i="11"/>
  <c r="F86" i="11"/>
  <c r="K78" i="11"/>
  <c r="J78" i="11"/>
  <c r="I78" i="11"/>
  <c r="H78" i="11"/>
  <c r="G78" i="11"/>
  <c r="F78" i="11"/>
  <c r="K47" i="11"/>
  <c r="J47" i="11"/>
  <c r="I47" i="11"/>
  <c r="H47" i="11"/>
  <c r="H79" i="11" s="1"/>
  <c r="G47" i="11"/>
  <c r="F47" i="11"/>
  <c r="K39" i="11"/>
  <c r="J39" i="11"/>
  <c r="I39" i="11"/>
  <c r="H39" i="11"/>
  <c r="G39" i="11"/>
  <c r="F39" i="11"/>
  <c r="K14" i="11"/>
  <c r="J14" i="11"/>
  <c r="I14" i="11"/>
  <c r="H14" i="11"/>
  <c r="H40" i="11" s="1"/>
  <c r="G14" i="11"/>
  <c r="F14" i="11"/>
  <c r="G40" i="11" l="1"/>
  <c r="K40" i="11"/>
  <c r="G79" i="11"/>
  <c r="K79" i="11"/>
  <c r="K118" i="11"/>
  <c r="G161" i="11"/>
  <c r="H118" i="11"/>
  <c r="H162" i="11" s="1"/>
  <c r="G118" i="11"/>
  <c r="K161" i="11"/>
  <c r="I40" i="11"/>
  <c r="I79" i="11"/>
  <c r="I118" i="11"/>
  <c r="I161" i="11"/>
  <c r="F40" i="11"/>
  <c r="J40" i="11"/>
  <c r="F79" i="11"/>
  <c r="J79" i="11"/>
  <c r="F118" i="11"/>
  <c r="J118" i="11"/>
  <c r="F161" i="11"/>
  <c r="J161" i="11"/>
  <c r="G162" i="11" l="1"/>
  <c r="K162" i="11"/>
  <c r="J162" i="11"/>
  <c r="F162" i="11"/>
  <c r="I162" i="11"/>
</calcChain>
</file>

<file path=xl/sharedStrings.xml><?xml version="1.0" encoding="utf-8"?>
<sst xmlns="http://schemas.openxmlformats.org/spreadsheetml/2006/main" count="484" uniqueCount="249">
  <si>
    <t>교과목명</t>
    <phoneticPr fontId="1" type="noConversion"/>
  </si>
  <si>
    <t>구분</t>
  </si>
  <si>
    <t>교과목명</t>
  </si>
  <si>
    <t>1 학 년</t>
  </si>
  <si>
    <t>2 학 년</t>
  </si>
  <si>
    <t>계</t>
  </si>
  <si>
    <t>1학기</t>
  </si>
  <si>
    <t>2학기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</si>
  <si>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</si>
  <si>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</si>
  <si>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</si>
  <si>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</si>
  <si>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</si>
  <si>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</si>
  <si>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</si>
  <si>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</si>
  <si>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</si>
  <si>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</si>
  <si>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</si>
  <si>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</si>
  <si>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</si>
  <si>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</si>
  <si>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</si>
  <si>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</si>
  <si>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</si>
  <si>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</si>
  <si>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</si>
  <si>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 개설학점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</si>
  <si>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</si>
  <si>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</si>
  <si>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</si>
  <si>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교양 개설학점</t>
    <phoneticPr fontId="1" type="noConversion"/>
  </si>
  <si>
    <t>교직 개설학점</t>
    <phoneticPr fontId="1" type="noConversion"/>
  </si>
  <si>
    <t>교양
및
교직</t>
    <phoneticPr fontId="1" type="noConversion"/>
  </si>
  <si>
    <t>전체 교과목 수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</si>
  <si>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</si>
  <si>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</si>
  <si>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</si>
  <si>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교직</t>
    <phoneticPr fontId="1" type="noConversion"/>
  </si>
  <si>
    <t>변 경 사 항</t>
  </si>
  <si>
    <t>비 고</t>
  </si>
  <si>
    <t>학점</t>
  </si>
  <si>
    <t>이론</t>
  </si>
  <si>
    <t>실습</t>
  </si>
  <si>
    <t>2013~2014학년도 교육과정</t>
    <phoneticPr fontId="1" type="noConversion"/>
  </si>
  <si>
    <t>2014~2015학년도 교육과정</t>
    <phoneticPr fontId="1" type="noConversion"/>
  </si>
  <si>
    <t>2014~2015학년도 교육과정 변경 현황</t>
    <phoneticPr fontId="9" type="noConversion"/>
  </si>
  <si>
    <t>변경 전(2013~2014)</t>
    <phoneticPr fontId="9" type="noConversion"/>
  </si>
  <si>
    <t>변경 후(2014~2015)</t>
    <phoneticPr fontId="9" type="noConversion"/>
  </si>
  <si>
    <t>전공필수 개설학점</t>
    <phoneticPr fontId="1" type="noConversion"/>
  </si>
  <si>
    <t>전공선택 개설학점</t>
    <phoneticPr fontId="1" type="noConversion"/>
  </si>
  <si>
    <t>계열(학과)명
/
전공명</t>
    <phoneticPr fontId="9" type="noConversion"/>
  </si>
  <si>
    <t>* 교과목 폐지, 학기 변경(1-1 -&gt; 2-1) , 학점 변경, 시수변경, 학기 및 학점 변경, 교과목 개설</t>
    <phoneticPr fontId="9" type="noConversion"/>
  </si>
  <si>
    <t>중국어</t>
    <phoneticPr fontId="1" type="noConversion"/>
  </si>
  <si>
    <t>컴퓨터활용</t>
    <phoneticPr fontId="1" type="noConversion"/>
  </si>
  <si>
    <t>인간심리학</t>
    <phoneticPr fontId="1" type="noConversion"/>
  </si>
  <si>
    <t>영어기초</t>
    <phoneticPr fontId="1" type="noConversion"/>
  </si>
  <si>
    <t>병원전산실무</t>
    <phoneticPr fontId="1" type="noConversion"/>
  </si>
  <si>
    <t>병원코디네이터</t>
    <phoneticPr fontId="1" type="noConversion"/>
  </si>
  <si>
    <t>의료서비스관리</t>
    <phoneticPr fontId="1" type="noConversion"/>
  </si>
  <si>
    <t>병원원무관리</t>
    <phoneticPr fontId="1" type="noConversion"/>
  </si>
  <si>
    <t>취업준비실무I</t>
    <phoneticPr fontId="1" type="noConversion"/>
  </si>
  <si>
    <t>기초간호학</t>
    <phoneticPr fontId="1" type="noConversion"/>
  </si>
  <si>
    <t>보건교육학</t>
    <phoneticPr fontId="1" type="noConversion"/>
  </si>
  <si>
    <t>보건의료법규</t>
    <phoneticPr fontId="1" type="noConversion"/>
  </si>
  <si>
    <t>보건관리임상실습I</t>
    <phoneticPr fontId="1" type="noConversion"/>
  </si>
  <si>
    <t>병원마케팅</t>
    <phoneticPr fontId="1" type="noConversion"/>
  </si>
  <si>
    <t>보건관리임상실습II</t>
    <phoneticPr fontId="1" type="noConversion"/>
  </si>
  <si>
    <t>보건간호학및실습</t>
    <phoneticPr fontId="1" type="noConversion"/>
  </si>
  <si>
    <t>메디컬실무</t>
    <phoneticPr fontId="1" type="noConversion"/>
  </si>
  <si>
    <t>식품위생학</t>
    <phoneticPr fontId="1" type="noConversion"/>
  </si>
  <si>
    <t>보건영양</t>
    <phoneticPr fontId="1" type="noConversion"/>
  </si>
  <si>
    <t>병원전산실무실습</t>
    <phoneticPr fontId="1" type="noConversion"/>
  </si>
  <si>
    <t>이미지메이킹</t>
    <phoneticPr fontId="1" type="noConversion"/>
  </si>
  <si>
    <t>보건교육방법론</t>
    <phoneticPr fontId="1" type="noConversion"/>
  </si>
  <si>
    <t>영어기초Ⅰ</t>
    <phoneticPr fontId="1" type="noConversion"/>
  </si>
  <si>
    <t>대학생활Ⅰ</t>
    <phoneticPr fontId="1" type="noConversion"/>
  </si>
  <si>
    <t>한국문화사</t>
    <phoneticPr fontId="1" type="noConversion"/>
  </si>
  <si>
    <t>대학생활Ⅱ</t>
    <phoneticPr fontId="1" type="noConversion"/>
  </si>
  <si>
    <t>해부생리학</t>
    <phoneticPr fontId="1" type="noConversion"/>
  </si>
  <si>
    <t>성형외과임상 및 상담기법</t>
    <phoneticPr fontId="1" type="noConversion"/>
  </si>
  <si>
    <t>병원경영학</t>
    <phoneticPr fontId="1" type="noConversion"/>
  </si>
  <si>
    <t>환경보건</t>
    <phoneticPr fontId="1" type="noConversion"/>
  </si>
  <si>
    <t>교과목 폐지</t>
    <phoneticPr fontId="1" type="noConversion"/>
  </si>
  <si>
    <t>교과목 개설</t>
    <phoneticPr fontId="1" type="noConversion"/>
  </si>
  <si>
    <t>학점 및 시수변경
(2-2-0→1-0-2)</t>
    <phoneticPr fontId="1" type="noConversion"/>
  </si>
  <si>
    <t>대학생활 I</t>
    <phoneticPr fontId="1" type="noConversion"/>
  </si>
  <si>
    <t>기초</t>
    <phoneticPr fontId="1" type="noConversion"/>
  </si>
  <si>
    <t>보건학</t>
    <phoneticPr fontId="1" type="noConversion"/>
  </si>
  <si>
    <t>선택</t>
    <phoneticPr fontId="1" type="noConversion"/>
  </si>
  <si>
    <t>보건학개론</t>
    <phoneticPr fontId="1" type="noConversion"/>
  </si>
  <si>
    <t>교과목 개설</t>
    <phoneticPr fontId="1" type="noConversion"/>
  </si>
  <si>
    <r>
      <t>학점 및 시수 변경
(2-2-0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3-3-0)</t>
    </r>
    <phoneticPr fontId="1" type="noConversion"/>
  </si>
  <si>
    <t>해부생리학</t>
    <phoneticPr fontId="1" type="noConversion"/>
  </si>
  <si>
    <t>학점 및 시수 변경
(2-2-0→3-3-0)</t>
    <phoneticPr fontId="1" type="noConversion"/>
  </si>
  <si>
    <t>보건관리기초실습</t>
    <phoneticPr fontId="1" type="noConversion"/>
  </si>
  <si>
    <t>심화</t>
    <phoneticPr fontId="1" type="noConversion"/>
  </si>
  <si>
    <t>필수</t>
    <phoneticPr fontId="1" type="noConversion"/>
  </si>
  <si>
    <t>학기변경
(2-1→1-1)</t>
    <phoneticPr fontId="1" type="noConversion"/>
  </si>
  <si>
    <t>조사방법론</t>
    <phoneticPr fontId="1" type="noConversion"/>
  </si>
  <si>
    <t>학점 및 시수 변경
(3-3-0→3-2-3)</t>
    <phoneticPr fontId="1" type="noConversion"/>
  </si>
  <si>
    <t>병원마케팅</t>
    <phoneticPr fontId="1" type="noConversion"/>
  </si>
  <si>
    <t>전공용어실무</t>
    <phoneticPr fontId="1" type="noConversion"/>
  </si>
  <si>
    <t>전공용어실무실습</t>
    <phoneticPr fontId="1" type="noConversion"/>
  </si>
  <si>
    <t>환경위생학 및 실습</t>
    <phoneticPr fontId="1" type="noConversion"/>
  </si>
  <si>
    <t>응용</t>
    <phoneticPr fontId="1" type="noConversion"/>
  </si>
  <si>
    <t>위생관계법규</t>
    <phoneticPr fontId="1" type="noConversion"/>
  </si>
  <si>
    <t>학기 변경
(2-2→2-2)</t>
    <phoneticPr fontId="1" type="noConversion"/>
  </si>
  <si>
    <t>학기 및  
(2-1→1-2)
학점 변경
(1-1-1→1-1-0)</t>
    <phoneticPr fontId="1" type="noConversion"/>
  </si>
  <si>
    <t>교과목 개설</t>
    <phoneticPr fontId="1" type="noConversion"/>
  </si>
  <si>
    <r>
      <t>학기변경
(2-1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1-2)</t>
    </r>
    <phoneticPr fontId="1" type="noConversion"/>
  </si>
  <si>
    <t>공중보건학</t>
    <phoneticPr fontId="1" type="noConversion"/>
  </si>
  <si>
    <t>취업준비실무Ⅰ</t>
    <phoneticPr fontId="1" type="noConversion"/>
  </si>
  <si>
    <r>
      <t>학기 및 
(2-1→1-2)
학점 변경
(1-1-1</t>
    </r>
    <r>
      <rPr>
        <sz val="9"/>
        <rFont val="맑은 고딕"/>
        <family val="3"/>
        <charset val="129"/>
      </rPr>
      <t>→</t>
    </r>
    <r>
      <rPr>
        <sz val="9"/>
        <rFont val="굴림체"/>
        <family val="3"/>
        <charset val="129"/>
      </rPr>
      <t>1-1-0)</t>
    </r>
    <phoneticPr fontId="1" type="noConversion"/>
  </si>
  <si>
    <t>식품위생학</t>
    <phoneticPr fontId="1" type="noConversion"/>
  </si>
  <si>
    <t>화장품과학</t>
    <phoneticPr fontId="1" type="noConversion"/>
  </si>
  <si>
    <r>
      <t>학기변경
(2-1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1-1)</t>
    </r>
    <phoneticPr fontId="1" type="noConversion"/>
  </si>
  <si>
    <r>
      <t>학점 변경
(3-3-3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3-2-2)</t>
    </r>
    <phoneticPr fontId="1" type="noConversion"/>
  </si>
  <si>
    <t>보건영양</t>
    <phoneticPr fontId="1" type="noConversion"/>
  </si>
  <si>
    <t>학점 변경
(3-3-3→3-2-2)</t>
    <phoneticPr fontId="1" type="noConversion"/>
  </si>
  <si>
    <t>보건프로그램 개발 및 평가</t>
    <phoneticPr fontId="1" type="noConversion"/>
  </si>
  <si>
    <r>
      <t>학기변경
(2-1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2-2)</t>
    </r>
    <phoneticPr fontId="1" type="noConversion"/>
  </si>
  <si>
    <t>보건간호학 및 실습</t>
    <phoneticPr fontId="1" type="noConversion"/>
  </si>
  <si>
    <r>
      <t>학기변경
(2-1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1-2)</t>
    </r>
    <phoneticPr fontId="1" type="noConversion"/>
  </si>
  <si>
    <r>
      <t>학점 변경
(2-1-2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3-2-2)</t>
    </r>
    <phoneticPr fontId="1" type="noConversion"/>
  </si>
  <si>
    <t>메디컬실무</t>
    <phoneticPr fontId="1" type="noConversion"/>
  </si>
  <si>
    <t>학점및 시수변경
(2-1-2→3-2-2)</t>
    <phoneticPr fontId="1" type="noConversion"/>
  </si>
  <si>
    <t>취업준비실무II</t>
    <phoneticPr fontId="1" type="noConversion"/>
  </si>
  <si>
    <r>
      <t>학기 및
(2-2→2-1)
학점 변경
(1-1-1</t>
    </r>
    <r>
      <rPr>
        <sz val="9"/>
        <rFont val="맑은 고딕"/>
        <family val="3"/>
        <charset val="129"/>
      </rPr>
      <t>→</t>
    </r>
    <r>
      <rPr>
        <sz val="9"/>
        <rFont val="굴림체"/>
        <family val="3"/>
        <charset val="129"/>
      </rPr>
      <t>1-1-0)</t>
    </r>
    <phoneticPr fontId="1" type="noConversion"/>
  </si>
  <si>
    <t>의약품관리실무</t>
    <phoneticPr fontId="1" type="noConversion"/>
  </si>
  <si>
    <t>병원전문상담실습</t>
    <phoneticPr fontId="1" type="noConversion"/>
  </si>
  <si>
    <t>학기 및
(2-2→2-1)
학점 변경
(2-1-2→3-2-2)</t>
    <phoneticPr fontId="1" type="noConversion"/>
  </si>
  <si>
    <t>취업준비실무Ⅱ</t>
    <phoneticPr fontId="1" type="noConversion"/>
  </si>
  <si>
    <t>학기 및
(2-2→2-1)
학점 변경
(1-1-1→1-1-0)</t>
    <phoneticPr fontId="1" type="noConversion"/>
  </si>
  <si>
    <t>보건교육방법론</t>
    <phoneticPr fontId="1" type="noConversion"/>
  </si>
  <si>
    <r>
      <t>학점 변경
(3-3-0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3-2-2)</t>
    </r>
    <phoneticPr fontId="1" type="noConversion"/>
  </si>
  <si>
    <t>선택</t>
    <phoneticPr fontId="1" type="noConversion"/>
  </si>
  <si>
    <t>이미지메이킹</t>
    <phoneticPr fontId="1" type="noConversion"/>
  </si>
  <si>
    <t>학점 변경
(3-3-0→3-2-2)</t>
    <phoneticPr fontId="1" type="noConversion"/>
  </si>
  <si>
    <t>산업보건</t>
    <phoneticPr fontId="1" type="noConversion"/>
  </si>
  <si>
    <t>위생곤충학</t>
    <phoneticPr fontId="1" type="noConversion"/>
  </si>
  <si>
    <t>교과목 폐지</t>
    <phoneticPr fontId="1" type="noConversion"/>
  </si>
  <si>
    <r>
      <t>학기 및
(2-2</t>
    </r>
    <r>
      <rPr>
        <sz val="8"/>
        <rFont val="맑은 고딕"/>
        <family val="3"/>
        <charset val="129"/>
      </rPr>
      <t>→</t>
    </r>
    <r>
      <rPr>
        <sz val="8"/>
        <rFont val="굴림체"/>
        <family val="3"/>
        <charset val="129"/>
      </rPr>
      <t>2-1)
학점 변경
(2-1-2</t>
    </r>
    <r>
      <rPr>
        <sz val="8"/>
        <rFont val="맑은 고딕"/>
        <family val="3"/>
        <charset val="129"/>
      </rPr>
      <t>→</t>
    </r>
    <r>
      <rPr>
        <sz val="8"/>
        <rFont val="굴림체"/>
        <family val="3"/>
        <charset val="129"/>
      </rPr>
      <t>3-2-2)</t>
    </r>
    <phoneticPr fontId="1" type="noConversion"/>
  </si>
  <si>
    <t>보건관리실무</t>
    <phoneticPr fontId="1" type="noConversion"/>
  </si>
  <si>
    <r>
      <t>학점 변경
(2-1-2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3-3-0)</t>
    </r>
    <phoneticPr fontId="1" type="noConversion"/>
  </si>
  <si>
    <t>보건관리실무</t>
    <phoneticPr fontId="1" type="noConversion"/>
  </si>
  <si>
    <t>학점 변경
(2-1-2→3-3-0)</t>
    <phoneticPr fontId="1" type="noConversion"/>
  </si>
  <si>
    <t>보건교육실습</t>
    <phoneticPr fontId="1" type="noConversion"/>
  </si>
  <si>
    <t>병원관리학</t>
    <phoneticPr fontId="1" type="noConversion"/>
  </si>
  <si>
    <t>비만클리닉 및 상담기법</t>
    <phoneticPr fontId="1" type="noConversion"/>
  </si>
  <si>
    <t>피부과임상 및 임상기법</t>
    <phoneticPr fontId="1" type="noConversion"/>
  </si>
  <si>
    <t>치과임상 및 상담기법</t>
    <phoneticPr fontId="1" type="noConversion"/>
  </si>
  <si>
    <t>성형외과임상 및 상담기법</t>
    <phoneticPr fontId="1" type="noConversion"/>
  </si>
  <si>
    <t>보건프로그램개발 및 평가</t>
    <phoneticPr fontId="1" type="noConversion"/>
  </si>
  <si>
    <r>
      <t>학기 변경
(2-1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2-2)</t>
    </r>
    <phoneticPr fontId="1" type="noConversion"/>
  </si>
  <si>
    <r>
      <t>학기 변경
(2-2</t>
    </r>
    <r>
      <rPr>
        <sz val="11"/>
        <rFont val="맑은 고딕"/>
        <family val="3"/>
        <charset val="129"/>
      </rPr>
      <t>→</t>
    </r>
    <r>
      <rPr>
        <sz val="11"/>
        <rFont val="굴림체"/>
        <family val="3"/>
        <charset val="129"/>
      </rPr>
      <t>2-2)</t>
    </r>
    <phoneticPr fontId="1" type="noConversion"/>
  </si>
  <si>
    <t>학과/전공 : 보건관리과</t>
    <phoneticPr fontId="1" type="noConversion"/>
  </si>
  <si>
    <t xml:space="preserve">교과목 폐지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</si>
  <si>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보건학개론</t>
    <phoneticPr fontId="1" type="noConversion"/>
  </si>
  <si>
    <t>병원코디네이터</t>
    <phoneticPr fontId="1" type="noConversion"/>
  </si>
  <si>
    <t>학기변경
(2-1→1-1)</t>
    <phoneticPr fontId="1" type="noConversion"/>
  </si>
  <si>
    <t>보건관리임상실습I</t>
    <phoneticPr fontId="1" type="noConversion"/>
  </si>
  <si>
    <r>
      <t xml:space="preserve">학점 변경
</t>
    </r>
    <r>
      <rPr>
        <sz val="8"/>
        <color rgb="FF000000"/>
        <rFont val="굴림체"/>
        <family val="3"/>
        <charset val="129"/>
      </rPr>
      <t>(3-3-0→   3-2-3)</t>
    </r>
    <phoneticPr fontId="1" type="noConversion"/>
  </si>
  <si>
    <r>
      <t xml:space="preserve">학점 변경
</t>
    </r>
    <r>
      <rPr>
        <sz val="8"/>
        <color rgb="FF000000"/>
        <rFont val="굴림체"/>
        <family val="3"/>
        <charset val="129"/>
      </rPr>
      <t>(2-2-0→   3-3-0)</t>
    </r>
    <phoneticPr fontId="1" type="noConversion"/>
  </si>
  <si>
    <t>전공용어실무실습</t>
    <phoneticPr fontId="1" type="noConversion"/>
  </si>
  <si>
    <t>병원전산실무</t>
    <phoneticPr fontId="1" type="noConversion"/>
  </si>
  <si>
    <t>공중보건학</t>
    <phoneticPr fontId="1" type="noConversion"/>
  </si>
  <si>
    <t>컴퓨터활용</t>
    <phoneticPr fontId="1" type="noConversion"/>
  </si>
  <si>
    <r>
      <t xml:space="preserve">학점 변경
</t>
    </r>
    <r>
      <rPr>
        <sz val="8"/>
        <rFont val="굴림"/>
        <family val="3"/>
        <charset val="129"/>
      </rPr>
      <t>(2-2-0→     1-0-2)</t>
    </r>
    <phoneticPr fontId="1" type="noConversion"/>
  </si>
  <si>
    <r>
      <t xml:space="preserve">학점 변경
</t>
    </r>
    <r>
      <rPr>
        <sz val="8"/>
        <rFont val="굴림"/>
        <family val="3"/>
        <charset val="129"/>
      </rPr>
      <t>(3-3-0→     3-2-2)</t>
    </r>
    <phoneticPr fontId="1" type="noConversion"/>
  </si>
  <si>
    <r>
      <t xml:space="preserve">학점 변경
</t>
    </r>
    <r>
      <rPr>
        <sz val="8"/>
        <rFont val="굴림"/>
        <family val="3"/>
        <charset val="129"/>
      </rPr>
      <t>(2-1-2→     3-3-0)</t>
    </r>
    <phoneticPr fontId="1" type="noConversion"/>
  </si>
  <si>
    <r>
      <t xml:space="preserve">학점 변경
</t>
    </r>
    <r>
      <rPr>
        <sz val="8"/>
        <rFont val="굴림"/>
        <family val="3"/>
        <charset val="129"/>
      </rPr>
      <t>(3-3-3→     3-2-2)</t>
    </r>
    <phoneticPr fontId="1" type="noConversion"/>
  </si>
  <si>
    <r>
      <t xml:space="preserve">학점 변경
</t>
    </r>
    <r>
      <rPr>
        <sz val="8"/>
        <rFont val="굴림"/>
        <family val="3"/>
        <charset val="129"/>
      </rPr>
      <t>(2-1-2→     3-2-2)</t>
    </r>
    <phoneticPr fontId="1" type="noConversion"/>
  </si>
  <si>
    <r>
      <t xml:space="preserve">학기 및
(2-2→2-1)
학점 변경
</t>
    </r>
    <r>
      <rPr>
        <sz val="8"/>
        <rFont val="굴림"/>
        <family val="3"/>
        <charset val="129"/>
      </rPr>
      <t>(1-1-1→     1-1-0)</t>
    </r>
    <phoneticPr fontId="1" type="noConversion"/>
  </si>
  <si>
    <r>
      <t xml:space="preserve">학기 및
(2-2→2-1)
학점 변경
</t>
    </r>
    <r>
      <rPr>
        <sz val="8"/>
        <rFont val="굴림"/>
        <family val="3"/>
        <charset val="129"/>
      </rPr>
      <t>(2-1-2→     3-2-2)</t>
    </r>
    <phoneticPr fontId="1" type="noConversion"/>
  </si>
  <si>
    <t>병원관리학</t>
    <phoneticPr fontId="1" type="noConversion"/>
  </si>
  <si>
    <t>비만클리닉 및 상담기법</t>
    <phoneticPr fontId="1" type="noConversion"/>
  </si>
  <si>
    <t>피부과임상 및 임상기법</t>
    <phoneticPr fontId="1" type="noConversion"/>
  </si>
  <si>
    <t>치과임상 및 상담기법</t>
    <phoneticPr fontId="1" type="noConversion"/>
  </si>
  <si>
    <t>보건프로그램개발 및 평가</t>
    <phoneticPr fontId="1" type="noConversion"/>
  </si>
  <si>
    <t>학기 변경
(2-1→2-2)</t>
    <phoneticPr fontId="1" type="noConversion"/>
  </si>
  <si>
    <t>교과목 폐지</t>
    <phoneticPr fontId="1" type="noConversion"/>
  </si>
  <si>
    <t>병원코디네이터</t>
  </si>
  <si>
    <t>의료서비스관리</t>
  </si>
  <si>
    <t>병원전문상담실습</t>
  </si>
  <si>
    <t>조사방법론</t>
  </si>
  <si>
    <t>병원마케팅</t>
  </si>
  <si>
    <t>보건의사소통</t>
    <phoneticPr fontId="1" type="noConversion"/>
  </si>
  <si>
    <t>병원예약관리</t>
  </si>
  <si>
    <t>병원전산실무</t>
  </si>
  <si>
    <t>보건교육매체개발</t>
  </si>
  <si>
    <t>보건교육홍보</t>
  </si>
  <si>
    <t>병원환경관리</t>
  </si>
  <si>
    <t>보건교육실습</t>
  </si>
  <si>
    <t>보건교육인프라구축</t>
  </si>
  <si>
    <t>보건학개론</t>
  </si>
  <si>
    <t>보건의료법규</t>
  </si>
  <si>
    <t>보건임상실습Ⅰ</t>
  </si>
  <si>
    <t>보건교육학</t>
  </si>
  <si>
    <t>전공용어실무</t>
  </si>
  <si>
    <t>보건임상실습Ⅱ</t>
  </si>
  <si>
    <t>공중보건학</t>
  </si>
  <si>
    <t>보건간호이론 및 실습</t>
  </si>
  <si>
    <t>질병관리</t>
  </si>
  <si>
    <t>보건영양</t>
  </si>
  <si>
    <t>메디컬 실무 Ⅰ</t>
  </si>
  <si>
    <t>메디컬 실무 Ⅱ</t>
  </si>
  <si>
    <t>이미지메이킹</t>
  </si>
  <si>
    <t>보건교육방법론</t>
  </si>
  <si>
    <t>의사소통의 이해</t>
    <phoneticPr fontId="1" type="noConversion"/>
  </si>
  <si>
    <t>영어</t>
    <phoneticPr fontId="1" type="noConversion"/>
  </si>
  <si>
    <t>대학생활과 인성Ⅱ</t>
    <phoneticPr fontId="1" type="noConversion"/>
  </si>
  <si>
    <t>인간심리의 이해와 활용</t>
    <phoneticPr fontId="1" type="noConversion"/>
  </si>
  <si>
    <t>컴퓨터 활용</t>
    <phoneticPr fontId="1" type="noConversion"/>
  </si>
  <si>
    <t>필수</t>
    <phoneticPr fontId="1" type="noConversion"/>
  </si>
  <si>
    <t xml:space="preserve">
선택</t>
    <phoneticPr fontId="1" type="noConversion"/>
  </si>
  <si>
    <t>보건교육계획</t>
    <phoneticPr fontId="1" type="noConversion"/>
  </si>
  <si>
    <t>필수</t>
    <phoneticPr fontId="1" type="noConversion"/>
  </si>
  <si>
    <t>해부생리학</t>
    <phoneticPr fontId="1" type="noConversion"/>
  </si>
  <si>
    <t>병원기초실무</t>
    <phoneticPr fontId="1" type="noConversion"/>
  </si>
  <si>
    <t>기초간호학 및 실습</t>
    <phoneticPr fontId="1" type="noConversion"/>
  </si>
  <si>
    <t>전문병원코디네이터실무</t>
    <phoneticPr fontId="1" type="noConversion"/>
  </si>
  <si>
    <t>병원상담기법</t>
    <phoneticPr fontId="1" type="noConversion"/>
  </si>
  <si>
    <t>자율
편성</t>
    <phoneticPr fontId="1" type="noConversion"/>
  </si>
  <si>
    <t>NCS
관련성</t>
    <phoneticPr fontId="1" type="noConversion"/>
  </si>
  <si>
    <t>○</t>
    <phoneticPr fontId="1" type="noConversion"/>
  </si>
  <si>
    <t>Ⅹ</t>
  </si>
  <si>
    <t>Ⅹ</t>
    <phoneticPr fontId="1" type="noConversion"/>
  </si>
  <si>
    <t>교양(직업기초) 교과목 계</t>
    <phoneticPr fontId="1" type="noConversion"/>
  </si>
  <si>
    <t>교양
(직업기초)</t>
    <phoneticPr fontId="1" type="noConversion"/>
  </si>
  <si>
    <t>전공(직무수행능력) 필수 교과목 계</t>
    <phoneticPr fontId="1" type="noConversion"/>
  </si>
  <si>
    <t>선택</t>
    <phoneticPr fontId="1" type="noConversion"/>
  </si>
  <si>
    <t>전공</t>
    <phoneticPr fontId="1" type="noConversion"/>
  </si>
  <si>
    <t>전공
(직무수행능력)</t>
    <phoneticPr fontId="1" type="noConversion"/>
  </si>
  <si>
    <t>전공(직무수행능력) 병원안내 교과목계</t>
    <phoneticPr fontId="1" type="noConversion"/>
  </si>
  <si>
    <t>전공(직무수행능력) 보건교육 교과목 계</t>
    <phoneticPr fontId="1" type="noConversion"/>
  </si>
  <si>
    <t>자율편성 교과목 계</t>
    <phoneticPr fontId="1" type="noConversion"/>
  </si>
  <si>
    <t>학과(계열)/전공명: 보건관리과</t>
    <phoneticPr fontId="1" type="noConversion"/>
  </si>
  <si>
    <t>병원안내
(선택)</t>
    <phoneticPr fontId="1" type="noConversion"/>
  </si>
  <si>
    <t>보건교육
(선택)</t>
    <phoneticPr fontId="1" type="noConversion"/>
  </si>
  <si>
    <t>한국문화사</t>
    <phoneticPr fontId="1" type="noConversion"/>
  </si>
  <si>
    <t>학점</t>
    <phoneticPr fontId="20" type="noConversion"/>
  </si>
  <si>
    <t>현장실습</t>
    <phoneticPr fontId="1" type="noConversion"/>
  </si>
  <si>
    <t>4주</t>
    <phoneticPr fontId="1" type="noConversion"/>
  </si>
  <si>
    <t>취업․창업실무 l</t>
    <phoneticPr fontId="1" type="noConversion"/>
  </si>
  <si>
    <t>취업․창업실무Ⅱ</t>
    <phoneticPr fontId="1" type="noConversion"/>
  </si>
  <si>
    <t>대학생활과 인성Ⅰ</t>
    <phoneticPr fontId="1" type="noConversion"/>
  </si>
  <si>
    <r>
      <t>고객관리실무</t>
    </r>
    <r>
      <rPr>
        <sz val="8"/>
        <color rgb="FF000000"/>
        <rFont val="맑은 고딕"/>
        <family val="3"/>
        <charset val="129"/>
        <scheme val="minor"/>
      </rPr>
      <t>(현장실습대체교과목)</t>
    </r>
    <phoneticPr fontId="1" type="noConversion"/>
  </si>
  <si>
    <t>식품위생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</si>
</sst>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8"/>
      <color rgb="FF000000"/>
      <name val="굴림체"/>
      <family val="3"/>
      <charset val="129"/>
    </font>
    <font>
      <sz val="11"/>
      <name val="맑은 고딕"/>
      <family val="3"/>
      <charset val="129"/>
    </font>
    <font>
      <sz val="9"/>
      <name val="맑은 고딕"/>
      <family val="3"/>
      <charset val="129"/>
    </font>
    <font>
      <sz val="8"/>
      <name val="굴림체"/>
      <family val="3"/>
      <charset val="129"/>
    </font>
    <font>
      <sz val="8"/>
      <name val="맑은 고딕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5"/>
      <name val="굴림"/>
      <family val="3"/>
      <charset val="129"/>
    </font>
    <font>
      <sz val="8"/>
      <name val="굴림"/>
      <family val="3"/>
      <charset val="129"/>
    </font>
    <font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justify" vertical="center" wrapText="1"/>
    </xf>
    <xf numFmtId="0" fontId="26" fillId="0" borderId="29" xfId="0" applyFont="1" applyBorder="1" applyAlignment="1">
      <alignment horizontal="justify" vertical="center" wrapText="1"/>
    </xf>
    <xf numFmtId="0" fontId="26" fillId="4" borderId="29" xfId="0" applyFont="1" applyFill="1" applyBorder="1" applyAlignment="1">
      <alignment horizontal="left" vertical="center" wrapText="1"/>
    </xf>
    <xf numFmtId="0" fontId="26" fillId="4" borderId="26" xfId="0" applyFont="1" applyFill="1" applyBorder="1" applyAlignment="1">
      <alignment horizontal="left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 wrapText="1"/>
    </xf>
    <xf numFmtId="0" fontId="30" fillId="5" borderId="3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left" vertical="center"/>
    </xf>
    <xf numFmtId="0" fontId="25" fillId="5" borderId="26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vertical="center"/>
    </xf>
    <xf numFmtId="0" fontId="24" fillId="5" borderId="26" xfId="0" applyFont="1" applyFill="1" applyBorder="1" applyAlignment="1">
      <alignment vertical="center"/>
    </xf>
    <xf numFmtId="0" fontId="25" fillId="5" borderId="25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3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6"/>
  <sheetViews>
    <sheetView tabSelected="1" zoomScaleNormal="100" workbookViewId="0">
      <selection activeCell="W20" sqref="W20"/>
    </sheetView>
  </sheetViews>
  <sheetFormatPr defaultRowHeight="16.5"/>
  <cols>
    <col min="1" max="3" width="4.77734375" style="21" customWidth="1"/>
    <col min="4" max="4" width="20.77734375" style="21" customWidth="1"/>
    <col min="5" max="5" width="7.33203125" style="21" customWidth="1"/>
    <col min="6" max="18" width="4.77734375" style="21" customWidth="1"/>
    <col min="19" max="19" width="4.44140625" style="21" customWidth="1"/>
    <col min="20" max="20" width="5.77734375" style="21" customWidth="1"/>
    <col min="21" max="16384" width="8.88671875" style="1"/>
  </cols>
  <sheetData>
    <row r="1" spans="1:55" s="2" customFormat="1" ht="15.95" customHeight="1" thickBot="1">
      <c r="A1" s="73" t="s">
        <v>237</v>
      </c>
      <c r="B1" s="73"/>
      <c r="C1" s="73"/>
      <c r="D1" s="73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3" customFormat="1" ht="15.95" customHeight="1">
      <c r="A2" s="79" t="s">
        <v>1</v>
      </c>
      <c r="B2" s="80"/>
      <c r="C2" s="74"/>
      <c r="D2" s="74" t="s">
        <v>2</v>
      </c>
      <c r="E2" s="74" t="s">
        <v>224</v>
      </c>
      <c r="F2" s="74" t="s">
        <v>3</v>
      </c>
      <c r="G2" s="74"/>
      <c r="H2" s="74"/>
      <c r="I2" s="74"/>
      <c r="J2" s="74"/>
      <c r="K2" s="74"/>
      <c r="L2" s="74" t="s">
        <v>4</v>
      </c>
      <c r="M2" s="78"/>
      <c r="N2" s="74"/>
      <c r="O2" s="74"/>
      <c r="P2" s="74"/>
      <c r="Q2" s="74"/>
      <c r="R2" s="74" t="s">
        <v>5</v>
      </c>
      <c r="S2" s="74"/>
      <c r="T2" s="7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3" customFormat="1" ht="15.95" customHeight="1">
      <c r="A3" s="81"/>
      <c r="B3" s="82"/>
      <c r="C3" s="56"/>
      <c r="D3" s="56"/>
      <c r="E3" s="56"/>
      <c r="F3" s="56" t="s">
        <v>6</v>
      </c>
      <c r="G3" s="56"/>
      <c r="H3" s="56"/>
      <c r="I3" s="56" t="s">
        <v>7</v>
      </c>
      <c r="J3" s="56"/>
      <c r="K3" s="56"/>
      <c r="L3" s="56" t="s">
        <v>6</v>
      </c>
      <c r="M3" s="77"/>
      <c r="N3" s="56"/>
      <c r="O3" s="56" t="s">
        <v>7</v>
      </c>
      <c r="P3" s="56"/>
      <c r="Q3" s="56"/>
      <c r="R3" s="56"/>
      <c r="S3" s="56"/>
      <c r="T3" s="7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 s="4" customFormat="1" ht="15.95" customHeight="1" thickBot="1">
      <c r="A4" s="54"/>
      <c r="B4" s="71"/>
      <c r="C4" s="55"/>
      <c r="D4" s="55"/>
      <c r="E4" s="55"/>
      <c r="F4" s="23" t="s">
        <v>241</v>
      </c>
      <c r="G4" s="23" t="s">
        <v>18</v>
      </c>
      <c r="H4" s="23" t="s">
        <v>30</v>
      </c>
      <c r="I4" s="23" t="s">
        <v>29</v>
      </c>
      <c r="J4" s="23" t="s">
        <v>18</v>
      </c>
      <c r="K4" s="23" t="s">
        <v>30</v>
      </c>
      <c r="L4" s="23" t="s">
        <v>29</v>
      </c>
      <c r="M4" s="23" t="s">
        <v>18</v>
      </c>
      <c r="N4" s="23" t="s">
        <v>30</v>
      </c>
      <c r="O4" s="23" t="s">
        <v>29</v>
      </c>
      <c r="P4" s="23" t="s">
        <v>18</v>
      </c>
      <c r="Q4" s="23" t="s">
        <v>30</v>
      </c>
      <c r="R4" s="23" t="s">
        <v>29</v>
      </c>
      <c r="S4" s="23" t="s">
        <v>18</v>
      </c>
      <c r="T4" s="24" t="s">
        <v>30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4" customFormat="1" ht="15.95" customHeight="1">
      <c r="A5" s="57" t="s">
        <v>229</v>
      </c>
      <c r="B5" s="61" t="s">
        <v>97</v>
      </c>
      <c r="C5" s="62"/>
      <c r="D5" s="25" t="s">
        <v>246</v>
      </c>
      <c r="E5" s="26" t="s">
        <v>225</v>
      </c>
      <c r="F5" s="27">
        <v>1</v>
      </c>
      <c r="G5" s="27">
        <v>1</v>
      </c>
      <c r="H5" s="27">
        <v>0</v>
      </c>
      <c r="I5" s="27"/>
      <c r="J5" s="27"/>
      <c r="K5" s="27"/>
      <c r="L5" s="28"/>
      <c r="M5" s="28"/>
      <c r="N5" s="28"/>
      <c r="O5" s="29"/>
      <c r="P5" s="26"/>
      <c r="Q5" s="26"/>
      <c r="R5" s="26">
        <f>SUM(F5,I5,L5,O5,)</f>
        <v>1</v>
      </c>
      <c r="S5" s="26">
        <f>SUM(G5,J5,M5,P5)</f>
        <v>1</v>
      </c>
      <c r="T5" s="30">
        <f>SUM(H5,K5,N5,Q5)</f>
        <v>0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4" customFormat="1" ht="15.95" customHeight="1">
      <c r="A6" s="59"/>
      <c r="B6" s="63"/>
      <c r="C6" s="64"/>
      <c r="D6" s="31" t="s">
        <v>211</v>
      </c>
      <c r="E6" s="32" t="s">
        <v>225</v>
      </c>
      <c r="F6" s="33"/>
      <c r="G6" s="33"/>
      <c r="H6" s="33"/>
      <c r="I6" s="33">
        <v>1</v>
      </c>
      <c r="J6" s="33">
        <v>1</v>
      </c>
      <c r="K6" s="33">
        <v>0</v>
      </c>
      <c r="L6" s="34"/>
      <c r="M6" s="34"/>
      <c r="N6" s="34"/>
      <c r="O6" s="34"/>
      <c r="P6" s="34"/>
      <c r="Q6" s="35"/>
      <c r="R6" s="32">
        <f>SUM(F6,I6,L6,O6,)</f>
        <v>1</v>
      </c>
      <c r="S6" s="32">
        <f>SUM(G6,J6,M6,P6)</f>
        <v>1</v>
      </c>
      <c r="T6" s="36">
        <f>SUM(H6,K6,N6,Q6)</f>
        <v>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5.95" customHeight="1">
      <c r="A7" s="59"/>
      <c r="B7" s="65" t="s">
        <v>215</v>
      </c>
      <c r="C7" s="66"/>
      <c r="D7" s="31" t="s">
        <v>209</v>
      </c>
      <c r="E7" s="32" t="s">
        <v>225</v>
      </c>
      <c r="F7" s="33">
        <v>2</v>
      </c>
      <c r="G7" s="33">
        <v>1</v>
      </c>
      <c r="H7" s="33">
        <v>1</v>
      </c>
      <c r="I7" s="33"/>
      <c r="J7" s="33"/>
      <c r="K7" s="33"/>
      <c r="L7" s="33"/>
      <c r="M7" s="33"/>
      <c r="N7" s="33"/>
      <c r="O7" s="34"/>
      <c r="P7" s="34"/>
      <c r="Q7" s="34"/>
      <c r="R7" s="32">
        <f>SUM(F7,I7,L7,O7,)</f>
        <v>2</v>
      </c>
      <c r="S7" s="32">
        <f t="shared" ref="S7" si="0">SUM(G7,J7,M7,P7)</f>
        <v>1</v>
      </c>
      <c r="T7" s="36">
        <f>SUM(H7,K7,N7,Q7)</f>
        <v>1</v>
      </c>
    </row>
    <row r="8" spans="1:55" ht="15.95" customHeight="1">
      <c r="A8" s="59"/>
      <c r="B8" s="67"/>
      <c r="C8" s="68"/>
      <c r="D8" s="31" t="s">
        <v>213</v>
      </c>
      <c r="E8" s="32" t="s">
        <v>225</v>
      </c>
      <c r="F8" s="34"/>
      <c r="G8" s="34"/>
      <c r="H8" s="34"/>
      <c r="I8" s="33">
        <v>2</v>
      </c>
      <c r="J8" s="33">
        <v>0</v>
      </c>
      <c r="K8" s="33">
        <v>2</v>
      </c>
      <c r="L8" s="34"/>
      <c r="M8" s="34"/>
      <c r="N8" s="34"/>
      <c r="O8" s="34"/>
      <c r="P8" s="34"/>
      <c r="Q8" s="34"/>
      <c r="R8" s="32">
        <f>SUM(F8,I8,L8,O8,)</f>
        <v>2</v>
      </c>
      <c r="S8" s="32">
        <f>SUM(G8,J8,M8,P8)</f>
        <v>0</v>
      </c>
      <c r="T8" s="36">
        <f>SUM(H8,K8,N8,Q8)</f>
        <v>2</v>
      </c>
    </row>
    <row r="9" spans="1:55" ht="15.95" customHeight="1">
      <c r="A9" s="59"/>
      <c r="B9" s="63"/>
      <c r="C9" s="64"/>
      <c r="D9" s="31" t="s">
        <v>212</v>
      </c>
      <c r="E9" s="32" t="s">
        <v>225</v>
      </c>
      <c r="F9" s="33"/>
      <c r="G9" s="33"/>
      <c r="H9" s="33"/>
      <c r="I9" s="33">
        <v>2</v>
      </c>
      <c r="J9" s="33">
        <v>1</v>
      </c>
      <c r="K9" s="33">
        <v>1</v>
      </c>
      <c r="L9" s="33"/>
      <c r="M9" s="33"/>
      <c r="N9" s="33"/>
      <c r="O9" s="34"/>
      <c r="P9" s="34"/>
      <c r="Q9" s="34"/>
      <c r="R9" s="32">
        <f>SUM(F9,I9,L9,O9,)</f>
        <v>2</v>
      </c>
      <c r="S9" s="32">
        <f>SUM(G9,J9,M9,P9)</f>
        <v>1</v>
      </c>
      <c r="T9" s="36">
        <f>SUM(H9,K9,N9,Q9)</f>
        <v>1</v>
      </c>
    </row>
    <row r="10" spans="1:55" ht="15.95" customHeight="1" thickBot="1">
      <c r="A10" s="60"/>
      <c r="B10" s="69" t="s">
        <v>228</v>
      </c>
      <c r="C10" s="70"/>
      <c r="D10" s="71"/>
      <c r="E10" s="23">
        <v>5</v>
      </c>
      <c r="F10" s="23">
        <f>SUM(F5:F9)</f>
        <v>3</v>
      </c>
      <c r="G10" s="23">
        <f t="shared" ref="G10:Q10" si="1">SUM(G5:G9)</f>
        <v>2</v>
      </c>
      <c r="H10" s="23">
        <f t="shared" si="1"/>
        <v>1</v>
      </c>
      <c r="I10" s="23">
        <f>SUM(I5:I9)</f>
        <v>5</v>
      </c>
      <c r="J10" s="23">
        <f>SUM(J5:J9)</f>
        <v>2</v>
      </c>
      <c r="K10" s="23">
        <f>SUM(K5:K9)</f>
        <v>3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23">
        <f t="shared" si="1"/>
        <v>0</v>
      </c>
      <c r="Q10" s="23">
        <f t="shared" si="1"/>
        <v>0</v>
      </c>
      <c r="R10" s="23">
        <f>SUM(R5:R9)</f>
        <v>8</v>
      </c>
      <c r="S10" s="23">
        <f>SUM(S5:S9)</f>
        <v>4</v>
      </c>
      <c r="T10" s="24">
        <f>SUM(T5:T9)</f>
        <v>4</v>
      </c>
    </row>
    <row r="11" spans="1:55" ht="15.95" customHeight="1">
      <c r="A11" s="57" t="s">
        <v>233</v>
      </c>
      <c r="B11" s="61" t="s">
        <v>214</v>
      </c>
      <c r="C11" s="62"/>
      <c r="D11" s="37" t="s">
        <v>244</v>
      </c>
      <c r="E11" s="26" t="s">
        <v>225</v>
      </c>
      <c r="F11" s="27"/>
      <c r="G11" s="27"/>
      <c r="H11" s="27"/>
      <c r="I11" s="27"/>
      <c r="J11" s="27"/>
      <c r="K11" s="27"/>
      <c r="L11" s="27">
        <v>1</v>
      </c>
      <c r="M11" s="27">
        <v>1</v>
      </c>
      <c r="N11" s="27">
        <v>0</v>
      </c>
      <c r="O11" s="27"/>
      <c r="P11" s="27"/>
      <c r="Q11" s="27"/>
      <c r="R11" s="26">
        <f>SUM(F11,I11,L11,O11,)</f>
        <v>1</v>
      </c>
      <c r="S11" s="26">
        <f t="shared" ref="S11:S31" si="2">SUM(G11,J11,M11,P11)</f>
        <v>1</v>
      </c>
      <c r="T11" s="30">
        <f t="shared" ref="T11:T31" si="3">SUM(H11,K11,N11,Q11)</f>
        <v>0</v>
      </c>
    </row>
    <row r="12" spans="1:55" ht="15.95" customHeight="1">
      <c r="A12" s="59"/>
      <c r="B12" s="67"/>
      <c r="C12" s="68"/>
      <c r="D12" s="38" t="s">
        <v>245</v>
      </c>
      <c r="E12" s="32" t="s">
        <v>225</v>
      </c>
      <c r="F12" s="33"/>
      <c r="G12" s="33"/>
      <c r="H12" s="33"/>
      <c r="I12" s="33"/>
      <c r="J12" s="33"/>
      <c r="K12" s="33"/>
      <c r="L12" s="33"/>
      <c r="M12" s="33"/>
      <c r="N12" s="33"/>
      <c r="O12" s="33">
        <v>1</v>
      </c>
      <c r="P12" s="33">
        <v>1</v>
      </c>
      <c r="Q12" s="33">
        <v>0</v>
      </c>
      <c r="R12" s="32">
        <f>SUM(F12,I12,L12,O12,)</f>
        <v>1</v>
      </c>
      <c r="S12" s="32">
        <f t="shared" ref="S12" si="4">SUM(G12,J12,M12,P12)</f>
        <v>1</v>
      </c>
      <c r="T12" s="36">
        <f t="shared" ref="T12" si="5">SUM(H12,K12,N12,Q12)</f>
        <v>0</v>
      </c>
    </row>
    <row r="13" spans="1:55" ht="15.95" customHeight="1">
      <c r="A13" s="59"/>
      <c r="B13" s="67"/>
      <c r="C13" s="68"/>
      <c r="D13" s="39" t="s">
        <v>247</v>
      </c>
      <c r="E13" s="32" t="s">
        <v>225</v>
      </c>
      <c r="F13" s="34"/>
      <c r="G13" s="34"/>
      <c r="H13" s="34"/>
      <c r="I13" s="33"/>
      <c r="J13" s="33"/>
      <c r="K13" s="33"/>
      <c r="L13" s="33"/>
      <c r="M13" s="33"/>
      <c r="N13" s="33"/>
      <c r="O13" s="33">
        <v>3</v>
      </c>
      <c r="P13" s="33">
        <v>1</v>
      </c>
      <c r="Q13" s="33">
        <v>2</v>
      </c>
      <c r="R13" s="32">
        <f>SUM(F13,I13,L13,O13,)</f>
        <v>3</v>
      </c>
      <c r="S13" s="32">
        <f>SUM(G13,J13,M13,P13)</f>
        <v>1</v>
      </c>
      <c r="T13" s="36">
        <f>SUM(H13,K13,N13,Q13)</f>
        <v>2</v>
      </c>
    </row>
    <row r="14" spans="1:55" ht="15.95" customHeight="1">
      <c r="A14" s="59"/>
      <c r="B14" s="63"/>
      <c r="C14" s="64"/>
      <c r="D14" s="39" t="s">
        <v>242</v>
      </c>
      <c r="E14" s="32" t="s">
        <v>225</v>
      </c>
      <c r="F14" s="34"/>
      <c r="G14" s="34"/>
      <c r="H14" s="34"/>
      <c r="I14" s="33"/>
      <c r="J14" s="33"/>
      <c r="K14" s="33"/>
      <c r="L14" s="33">
        <v>3</v>
      </c>
      <c r="M14" s="33" t="s">
        <v>243</v>
      </c>
      <c r="N14" s="33"/>
      <c r="O14" s="33"/>
      <c r="P14" s="33"/>
      <c r="Q14" s="33"/>
      <c r="R14" s="32">
        <f>SUM(F14,I14,L14,O14,)</f>
        <v>3</v>
      </c>
      <c r="S14" s="32">
        <f>SUM(G14,J14,M14,P14)</f>
        <v>0</v>
      </c>
      <c r="T14" s="36">
        <f>SUM(H14,K14,N14,Q14)</f>
        <v>0</v>
      </c>
    </row>
    <row r="15" spans="1:55" ht="15.95" customHeight="1">
      <c r="A15" s="59"/>
      <c r="B15" s="56" t="s">
        <v>230</v>
      </c>
      <c r="C15" s="56"/>
      <c r="D15" s="56"/>
      <c r="E15" s="44">
        <v>2</v>
      </c>
      <c r="F15" s="45">
        <f>SUM(F11:F14)</f>
        <v>0</v>
      </c>
      <c r="G15" s="45">
        <f t="shared" ref="G15:Q15" si="6">SUM(G11:G14)</f>
        <v>0</v>
      </c>
      <c r="H15" s="45">
        <f t="shared" si="6"/>
        <v>0</v>
      </c>
      <c r="I15" s="45">
        <f t="shared" si="6"/>
        <v>0</v>
      </c>
      <c r="J15" s="45">
        <f t="shared" si="6"/>
        <v>0</v>
      </c>
      <c r="K15" s="45">
        <f t="shared" si="6"/>
        <v>0</v>
      </c>
      <c r="L15" s="45">
        <f t="shared" si="6"/>
        <v>4</v>
      </c>
      <c r="M15" s="45">
        <f t="shared" si="6"/>
        <v>1</v>
      </c>
      <c r="N15" s="45">
        <f t="shared" si="6"/>
        <v>0</v>
      </c>
      <c r="O15" s="45">
        <f t="shared" si="6"/>
        <v>4</v>
      </c>
      <c r="P15" s="45">
        <f t="shared" si="6"/>
        <v>2</v>
      </c>
      <c r="Q15" s="45">
        <f t="shared" si="6"/>
        <v>2</v>
      </c>
      <c r="R15" s="44">
        <f>SUM(R11:R14)</f>
        <v>8</v>
      </c>
      <c r="S15" s="44">
        <f>SUM(S11:S14)</f>
        <v>3</v>
      </c>
      <c r="T15" s="46">
        <f>SUM(T11:T14)</f>
        <v>2</v>
      </c>
    </row>
    <row r="16" spans="1:55" ht="15.95" customHeight="1">
      <c r="A16" s="59"/>
      <c r="B16" s="72" t="s">
        <v>238</v>
      </c>
      <c r="C16" s="72"/>
      <c r="D16" s="31" t="s">
        <v>182</v>
      </c>
      <c r="E16" s="32" t="s">
        <v>225</v>
      </c>
      <c r="F16" s="33">
        <v>2</v>
      </c>
      <c r="G16" s="33">
        <v>1</v>
      </c>
      <c r="H16" s="33">
        <v>2</v>
      </c>
      <c r="I16" s="33"/>
      <c r="J16" s="33"/>
      <c r="K16" s="33"/>
      <c r="L16" s="33"/>
      <c r="M16" s="33"/>
      <c r="N16" s="33"/>
      <c r="O16" s="33"/>
      <c r="P16" s="33"/>
      <c r="Q16" s="33"/>
      <c r="R16" s="32">
        <f t="shared" ref="R16:R22" si="7">SUM(F16,I16,L16,O16,)</f>
        <v>2</v>
      </c>
      <c r="S16" s="32">
        <f t="shared" ref="S16" si="8">SUM(G16,J16,M16,P16)</f>
        <v>1</v>
      </c>
      <c r="T16" s="36">
        <f t="shared" ref="T16" si="9">SUM(H16,K16,N16,Q16)</f>
        <v>2</v>
      </c>
    </row>
    <row r="17" spans="1:20" ht="15.95" customHeight="1">
      <c r="A17" s="59"/>
      <c r="B17" s="72"/>
      <c r="C17" s="72"/>
      <c r="D17" s="39" t="s">
        <v>186</v>
      </c>
      <c r="E17" s="32" t="s">
        <v>225</v>
      </c>
      <c r="F17" s="34">
        <v>2</v>
      </c>
      <c r="G17" s="34">
        <v>1</v>
      </c>
      <c r="H17" s="34">
        <v>2</v>
      </c>
      <c r="I17" s="34"/>
      <c r="J17" s="34"/>
      <c r="K17" s="34"/>
      <c r="L17" s="34"/>
      <c r="M17" s="34"/>
      <c r="N17" s="34"/>
      <c r="O17" s="34"/>
      <c r="P17" s="34"/>
      <c r="Q17" s="34"/>
      <c r="R17" s="32">
        <f t="shared" si="7"/>
        <v>2</v>
      </c>
      <c r="S17" s="32">
        <f t="shared" ref="S17" si="10">SUM(G17,J17,M17,P17)</f>
        <v>1</v>
      </c>
      <c r="T17" s="36">
        <f t="shared" ref="T17" si="11">SUM(H17,K17,N17,Q17)</f>
        <v>2</v>
      </c>
    </row>
    <row r="18" spans="1:20" ht="15" customHeight="1">
      <c r="A18" s="59"/>
      <c r="B18" s="72"/>
      <c r="C18" s="72"/>
      <c r="D18" s="31" t="s">
        <v>183</v>
      </c>
      <c r="E18" s="32" t="s">
        <v>225</v>
      </c>
      <c r="F18" s="33"/>
      <c r="G18" s="33"/>
      <c r="H18" s="33"/>
      <c r="I18" s="33">
        <v>2</v>
      </c>
      <c r="J18" s="33">
        <v>1</v>
      </c>
      <c r="K18" s="33">
        <v>2</v>
      </c>
      <c r="L18" s="33"/>
      <c r="M18" s="33"/>
      <c r="N18" s="33"/>
      <c r="O18" s="33"/>
      <c r="P18" s="33"/>
      <c r="Q18" s="33"/>
      <c r="R18" s="32">
        <f t="shared" si="7"/>
        <v>2</v>
      </c>
      <c r="S18" s="32">
        <f t="shared" si="2"/>
        <v>1</v>
      </c>
      <c r="T18" s="36">
        <f t="shared" si="3"/>
        <v>2</v>
      </c>
    </row>
    <row r="19" spans="1:20" ht="15.95" customHeight="1">
      <c r="A19" s="59"/>
      <c r="B19" s="72"/>
      <c r="C19" s="72"/>
      <c r="D19" s="39" t="s">
        <v>188</v>
      </c>
      <c r="E19" s="32" t="s">
        <v>225</v>
      </c>
      <c r="F19" s="34"/>
      <c r="G19" s="34"/>
      <c r="H19" s="34"/>
      <c r="I19" s="33">
        <v>2</v>
      </c>
      <c r="J19" s="33">
        <v>1</v>
      </c>
      <c r="K19" s="33">
        <v>2</v>
      </c>
      <c r="L19" s="33"/>
      <c r="M19" s="33"/>
      <c r="N19" s="33"/>
      <c r="O19" s="33"/>
      <c r="P19" s="33"/>
      <c r="Q19" s="33"/>
      <c r="R19" s="32">
        <f t="shared" si="7"/>
        <v>2</v>
      </c>
      <c r="S19" s="32">
        <f t="shared" ref="S19:S20" si="12">SUM(G19,J19,M19,P19)</f>
        <v>1</v>
      </c>
      <c r="T19" s="36">
        <f t="shared" ref="T19:T20" si="13">SUM(H19,K19,N19,Q19)</f>
        <v>2</v>
      </c>
    </row>
    <row r="20" spans="1:20" ht="15.95" customHeight="1">
      <c r="A20" s="59"/>
      <c r="B20" s="72"/>
      <c r="C20" s="72"/>
      <c r="D20" s="39" t="s">
        <v>189</v>
      </c>
      <c r="E20" s="32" t="s">
        <v>225</v>
      </c>
      <c r="F20" s="34"/>
      <c r="G20" s="34"/>
      <c r="H20" s="34"/>
      <c r="I20" s="33">
        <v>2</v>
      </c>
      <c r="J20" s="33">
        <v>1</v>
      </c>
      <c r="K20" s="33">
        <v>2</v>
      </c>
      <c r="L20" s="33"/>
      <c r="M20" s="33"/>
      <c r="N20" s="33"/>
      <c r="O20" s="33"/>
      <c r="P20" s="33"/>
      <c r="Q20" s="33"/>
      <c r="R20" s="32">
        <f t="shared" si="7"/>
        <v>2</v>
      </c>
      <c r="S20" s="32">
        <f t="shared" si="12"/>
        <v>1</v>
      </c>
      <c r="T20" s="36">
        <f t="shared" si="13"/>
        <v>2</v>
      </c>
    </row>
    <row r="21" spans="1:20" ht="15.75" customHeight="1">
      <c r="A21" s="59"/>
      <c r="B21" s="72"/>
      <c r="C21" s="72"/>
      <c r="D21" s="31" t="s">
        <v>184</v>
      </c>
      <c r="E21" s="32" t="s">
        <v>225</v>
      </c>
      <c r="F21" s="33"/>
      <c r="G21" s="33"/>
      <c r="H21" s="33"/>
      <c r="I21" s="33"/>
      <c r="J21" s="33"/>
      <c r="K21" s="33"/>
      <c r="L21" s="33">
        <v>2</v>
      </c>
      <c r="M21" s="33">
        <v>1</v>
      </c>
      <c r="N21" s="33">
        <v>2</v>
      </c>
      <c r="O21" s="33"/>
      <c r="P21" s="33"/>
      <c r="Q21" s="33"/>
      <c r="R21" s="32">
        <f t="shared" si="7"/>
        <v>2</v>
      </c>
      <c r="S21" s="32">
        <f t="shared" si="2"/>
        <v>1</v>
      </c>
      <c r="T21" s="36">
        <f t="shared" si="3"/>
        <v>2</v>
      </c>
    </row>
    <row r="22" spans="1:20" ht="15.95" customHeight="1">
      <c r="A22" s="59"/>
      <c r="B22" s="72"/>
      <c r="C22" s="72"/>
      <c r="D22" s="39" t="s">
        <v>192</v>
      </c>
      <c r="E22" s="32" t="s">
        <v>225</v>
      </c>
      <c r="F22" s="34"/>
      <c r="G22" s="34"/>
      <c r="H22" s="34"/>
      <c r="I22" s="33"/>
      <c r="J22" s="33"/>
      <c r="K22" s="33"/>
      <c r="L22" s="33"/>
      <c r="M22" s="33"/>
      <c r="N22" s="33"/>
      <c r="O22" s="33">
        <v>2</v>
      </c>
      <c r="P22" s="33">
        <v>1</v>
      </c>
      <c r="Q22" s="33">
        <v>2</v>
      </c>
      <c r="R22" s="32">
        <f t="shared" si="7"/>
        <v>2</v>
      </c>
      <c r="S22" s="32">
        <f t="shared" si="2"/>
        <v>1</v>
      </c>
      <c r="T22" s="36">
        <f t="shared" si="3"/>
        <v>2</v>
      </c>
    </row>
    <row r="23" spans="1:20" ht="15.95" customHeight="1">
      <c r="A23" s="59"/>
      <c r="B23" s="56" t="s">
        <v>234</v>
      </c>
      <c r="C23" s="56"/>
      <c r="D23" s="56"/>
      <c r="E23" s="44">
        <v>8</v>
      </c>
      <c r="F23" s="45">
        <f>SUM(F16:F22)</f>
        <v>4</v>
      </c>
      <c r="G23" s="45">
        <f t="shared" ref="G23:Q23" si="14">SUM(G16:G22)</f>
        <v>2</v>
      </c>
      <c r="H23" s="45">
        <f t="shared" si="14"/>
        <v>4</v>
      </c>
      <c r="I23" s="45">
        <f t="shared" si="14"/>
        <v>6</v>
      </c>
      <c r="J23" s="45">
        <f t="shared" si="14"/>
        <v>3</v>
      </c>
      <c r="K23" s="45">
        <f t="shared" si="14"/>
        <v>6</v>
      </c>
      <c r="L23" s="45">
        <f t="shared" si="14"/>
        <v>2</v>
      </c>
      <c r="M23" s="45">
        <f t="shared" si="14"/>
        <v>1</v>
      </c>
      <c r="N23" s="45">
        <f t="shared" si="14"/>
        <v>2</v>
      </c>
      <c r="O23" s="45">
        <f t="shared" si="14"/>
        <v>2</v>
      </c>
      <c r="P23" s="45">
        <f t="shared" si="14"/>
        <v>1</v>
      </c>
      <c r="Q23" s="45">
        <f t="shared" si="14"/>
        <v>2</v>
      </c>
      <c r="R23" s="44">
        <f>SUM(R16:R22)</f>
        <v>14</v>
      </c>
      <c r="S23" s="44">
        <f>SUM(S16:S22)</f>
        <v>7</v>
      </c>
      <c r="T23" s="46">
        <f>SUM(T16:T22)</f>
        <v>14</v>
      </c>
    </row>
    <row r="24" spans="1:20" ht="15.75" customHeight="1">
      <c r="A24" s="59"/>
      <c r="B24" s="72" t="s">
        <v>239</v>
      </c>
      <c r="C24" s="72"/>
      <c r="D24" s="39" t="s">
        <v>216</v>
      </c>
      <c r="E24" s="32" t="s">
        <v>225</v>
      </c>
      <c r="F24" s="34"/>
      <c r="G24" s="34"/>
      <c r="H24" s="34"/>
      <c r="I24" s="33">
        <v>2</v>
      </c>
      <c r="J24" s="33">
        <v>1</v>
      </c>
      <c r="K24" s="33">
        <v>2</v>
      </c>
      <c r="L24" s="33"/>
      <c r="M24" s="33"/>
      <c r="N24" s="33"/>
      <c r="O24" s="33"/>
      <c r="P24" s="33"/>
      <c r="Q24" s="33"/>
      <c r="R24" s="32">
        <f>SUM(F24,I24,L24,O24,)</f>
        <v>2</v>
      </c>
      <c r="S24" s="32">
        <f t="shared" ref="S24:T25" si="15">SUM(G24,J24,M24,P24)</f>
        <v>1</v>
      </c>
      <c r="T24" s="36">
        <f t="shared" si="15"/>
        <v>2</v>
      </c>
    </row>
    <row r="25" spans="1:20" ht="15.75" customHeight="1">
      <c r="A25" s="59"/>
      <c r="B25" s="72"/>
      <c r="C25" s="72"/>
      <c r="D25" s="39" t="s">
        <v>190</v>
      </c>
      <c r="E25" s="32" t="s">
        <v>225</v>
      </c>
      <c r="F25" s="34"/>
      <c r="G25" s="34"/>
      <c r="H25" s="34"/>
      <c r="I25" s="33"/>
      <c r="J25" s="33"/>
      <c r="K25" s="33"/>
      <c r="L25" s="33">
        <v>2</v>
      </c>
      <c r="M25" s="33">
        <v>1</v>
      </c>
      <c r="N25" s="33">
        <v>2</v>
      </c>
      <c r="O25" s="33"/>
      <c r="P25" s="33"/>
      <c r="Q25" s="33"/>
      <c r="R25" s="32">
        <f t="shared" ref="R25" si="16">SUM(F25,I25,L25,O25,)</f>
        <v>2</v>
      </c>
      <c r="S25" s="32">
        <f t="shared" si="15"/>
        <v>1</v>
      </c>
      <c r="T25" s="36">
        <f t="shared" si="15"/>
        <v>2</v>
      </c>
    </row>
    <row r="26" spans="1:20" ht="15.95" customHeight="1">
      <c r="A26" s="59"/>
      <c r="B26" s="72"/>
      <c r="C26" s="72"/>
      <c r="D26" s="31" t="s">
        <v>185</v>
      </c>
      <c r="E26" s="32" t="s">
        <v>225</v>
      </c>
      <c r="F26" s="33"/>
      <c r="G26" s="33"/>
      <c r="H26" s="33"/>
      <c r="I26" s="33"/>
      <c r="J26" s="33"/>
      <c r="K26" s="33"/>
      <c r="L26" s="33">
        <v>2</v>
      </c>
      <c r="M26" s="33">
        <v>1</v>
      </c>
      <c r="N26" s="33">
        <v>2</v>
      </c>
      <c r="O26" s="33"/>
      <c r="P26" s="33"/>
      <c r="Q26" s="33"/>
      <c r="R26" s="32">
        <f t="shared" ref="R26:R30" si="17">SUM(F26,I26,L26,O26,)</f>
        <v>2</v>
      </c>
      <c r="S26" s="32">
        <f t="shared" ref="S26:S30" si="18">SUM(G26,J26,M26,P26)</f>
        <v>1</v>
      </c>
      <c r="T26" s="36">
        <f t="shared" ref="T26:T30" si="19">SUM(H26,K26,N26,Q26)</f>
        <v>2</v>
      </c>
    </row>
    <row r="27" spans="1:20" ht="15.95" customHeight="1">
      <c r="A27" s="59"/>
      <c r="B27" s="72"/>
      <c r="C27" s="72"/>
      <c r="D27" s="39" t="s">
        <v>193</v>
      </c>
      <c r="E27" s="32" t="s">
        <v>225</v>
      </c>
      <c r="F27" s="34"/>
      <c r="G27" s="34"/>
      <c r="H27" s="34"/>
      <c r="I27" s="33"/>
      <c r="J27" s="33"/>
      <c r="K27" s="33"/>
      <c r="L27" s="33"/>
      <c r="M27" s="33"/>
      <c r="N27" s="33"/>
      <c r="O27" s="33">
        <v>2</v>
      </c>
      <c r="P27" s="33">
        <v>1</v>
      </c>
      <c r="Q27" s="33">
        <v>2</v>
      </c>
      <c r="R27" s="32">
        <f t="shared" si="17"/>
        <v>2</v>
      </c>
      <c r="S27" s="32">
        <f t="shared" si="18"/>
        <v>1</v>
      </c>
      <c r="T27" s="36">
        <f t="shared" si="19"/>
        <v>2</v>
      </c>
    </row>
    <row r="28" spans="1:20" ht="15.95" customHeight="1">
      <c r="A28" s="59"/>
      <c r="B28" s="72"/>
      <c r="C28" s="72"/>
      <c r="D28" s="39" t="s">
        <v>194</v>
      </c>
      <c r="E28" s="32" t="s">
        <v>225</v>
      </c>
      <c r="F28" s="34"/>
      <c r="G28" s="34"/>
      <c r="H28" s="34"/>
      <c r="I28" s="33"/>
      <c r="J28" s="33"/>
      <c r="K28" s="33"/>
      <c r="L28" s="33"/>
      <c r="M28" s="33"/>
      <c r="N28" s="33"/>
      <c r="O28" s="33">
        <v>2</v>
      </c>
      <c r="P28" s="33">
        <v>1</v>
      </c>
      <c r="Q28" s="33">
        <v>2</v>
      </c>
      <c r="R28" s="32">
        <f t="shared" si="17"/>
        <v>2</v>
      </c>
      <c r="S28" s="32">
        <f t="shared" si="18"/>
        <v>1</v>
      </c>
      <c r="T28" s="36">
        <f t="shared" si="19"/>
        <v>2</v>
      </c>
    </row>
    <row r="29" spans="1:20" ht="15.95" customHeight="1">
      <c r="A29" s="59"/>
      <c r="B29" s="72"/>
      <c r="C29" s="72"/>
      <c r="D29" s="39" t="s">
        <v>191</v>
      </c>
      <c r="E29" s="32" t="s">
        <v>225</v>
      </c>
      <c r="F29" s="34"/>
      <c r="G29" s="34"/>
      <c r="H29" s="34"/>
      <c r="I29" s="33"/>
      <c r="J29" s="33"/>
      <c r="K29" s="33"/>
      <c r="L29" s="33"/>
      <c r="M29" s="33"/>
      <c r="N29" s="33"/>
      <c r="O29" s="33">
        <v>2</v>
      </c>
      <c r="P29" s="33">
        <v>1</v>
      </c>
      <c r="Q29" s="33">
        <v>2</v>
      </c>
      <c r="R29" s="32">
        <f t="shared" si="17"/>
        <v>2</v>
      </c>
      <c r="S29" s="32">
        <f t="shared" si="18"/>
        <v>1</v>
      </c>
      <c r="T29" s="36">
        <f t="shared" si="19"/>
        <v>2</v>
      </c>
    </row>
    <row r="30" spans="1:20" ht="15.95" customHeight="1">
      <c r="A30" s="59"/>
      <c r="B30" s="72"/>
      <c r="C30" s="72"/>
      <c r="D30" s="31" t="s">
        <v>153</v>
      </c>
      <c r="E30" s="32" t="s">
        <v>225</v>
      </c>
      <c r="F30" s="33"/>
      <c r="G30" s="33"/>
      <c r="H30" s="33"/>
      <c r="I30" s="33"/>
      <c r="J30" s="33"/>
      <c r="K30" s="33"/>
      <c r="L30" s="33"/>
      <c r="M30" s="33"/>
      <c r="N30" s="33"/>
      <c r="O30" s="33">
        <v>2</v>
      </c>
      <c r="P30" s="33">
        <v>1</v>
      </c>
      <c r="Q30" s="33">
        <v>2</v>
      </c>
      <c r="R30" s="32">
        <f t="shared" si="17"/>
        <v>2</v>
      </c>
      <c r="S30" s="32">
        <f t="shared" si="18"/>
        <v>1</v>
      </c>
      <c r="T30" s="36">
        <f t="shared" si="19"/>
        <v>2</v>
      </c>
    </row>
    <row r="31" spans="1:20" ht="15.95" customHeight="1">
      <c r="A31" s="59"/>
      <c r="B31" s="72"/>
      <c r="C31" s="72"/>
      <c r="D31" s="31" t="s">
        <v>187</v>
      </c>
      <c r="E31" s="32" t="s">
        <v>225</v>
      </c>
      <c r="F31" s="33"/>
      <c r="G31" s="33"/>
      <c r="H31" s="33"/>
      <c r="I31" s="33"/>
      <c r="J31" s="33"/>
      <c r="K31" s="33"/>
      <c r="L31" s="33"/>
      <c r="M31" s="33"/>
      <c r="N31" s="33"/>
      <c r="O31" s="33">
        <v>2</v>
      </c>
      <c r="P31" s="33">
        <v>1</v>
      </c>
      <c r="Q31" s="33">
        <v>2</v>
      </c>
      <c r="R31" s="32">
        <f t="shared" ref="R31" si="20">SUM(F31,I31,L31,O31,)</f>
        <v>2</v>
      </c>
      <c r="S31" s="32">
        <f t="shared" si="2"/>
        <v>1</v>
      </c>
      <c r="T31" s="36">
        <f t="shared" si="3"/>
        <v>2</v>
      </c>
    </row>
    <row r="32" spans="1:20" ht="15.95" customHeight="1" thickBot="1">
      <c r="A32" s="60"/>
      <c r="B32" s="55" t="s">
        <v>235</v>
      </c>
      <c r="C32" s="55"/>
      <c r="D32" s="55"/>
      <c r="E32" s="23">
        <v>8</v>
      </c>
      <c r="F32" s="47">
        <f t="shared" ref="F32:T32" si="21">SUM(F24:F31)</f>
        <v>0</v>
      </c>
      <c r="G32" s="47">
        <f t="shared" si="21"/>
        <v>0</v>
      </c>
      <c r="H32" s="47">
        <f t="shared" si="21"/>
        <v>0</v>
      </c>
      <c r="I32" s="47">
        <f t="shared" si="21"/>
        <v>2</v>
      </c>
      <c r="J32" s="47">
        <f t="shared" si="21"/>
        <v>1</v>
      </c>
      <c r="K32" s="47">
        <f t="shared" si="21"/>
        <v>2</v>
      </c>
      <c r="L32" s="47">
        <f t="shared" si="21"/>
        <v>4</v>
      </c>
      <c r="M32" s="47">
        <f t="shared" si="21"/>
        <v>2</v>
      </c>
      <c r="N32" s="47">
        <f t="shared" si="21"/>
        <v>4</v>
      </c>
      <c r="O32" s="47">
        <f t="shared" si="21"/>
        <v>10</v>
      </c>
      <c r="P32" s="47">
        <f t="shared" si="21"/>
        <v>5</v>
      </c>
      <c r="Q32" s="47">
        <f t="shared" si="21"/>
        <v>10</v>
      </c>
      <c r="R32" s="23">
        <f t="shared" si="21"/>
        <v>16</v>
      </c>
      <c r="S32" s="23">
        <f t="shared" si="21"/>
        <v>8</v>
      </c>
      <c r="T32" s="24">
        <f t="shared" si="21"/>
        <v>16</v>
      </c>
    </row>
    <row r="33" spans="1:20" ht="15.95" customHeight="1">
      <c r="A33" s="57" t="s">
        <v>223</v>
      </c>
      <c r="B33" s="53" t="s">
        <v>21</v>
      </c>
      <c r="C33" s="53" t="s">
        <v>89</v>
      </c>
      <c r="D33" s="40" t="s">
        <v>210</v>
      </c>
      <c r="E33" s="26" t="s">
        <v>226</v>
      </c>
      <c r="F33" s="27">
        <v>1</v>
      </c>
      <c r="G33" s="27">
        <v>2</v>
      </c>
      <c r="H33" s="27">
        <v>0</v>
      </c>
      <c r="I33" s="29"/>
      <c r="J33" s="29"/>
      <c r="K33" s="29"/>
      <c r="L33" s="28"/>
      <c r="M33" s="28"/>
      <c r="N33" s="28"/>
      <c r="O33" s="28"/>
      <c r="P33" s="28"/>
      <c r="Q33" s="28"/>
      <c r="R33" s="26">
        <f t="shared" ref="R33:R34" si="22">SUM(F33,I33,L33,O33,)</f>
        <v>1</v>
      </c>
      <c r="S33" s="26">
        <f t="shared" ref="S33:S34" si="23">SUM(G33,J33,M33,P33)</f>
        <v>2</v>
      </c>
      <c r="T33" s="30">
        <f t="shared" ref="T33:T34" si="24">SUM(H33,K33,N33,Q33)</f>
        <v>0</v>
      </c>
    </row>
    <row r="34" spans="1:20" ht="15.95" customHeight="1">
      <c r="A34" s="58"/>
      <c r="B34" s="52"/>
      <c r="C34" s="52"/>
      <c r="D34" s="39" t="s">
        <v>240</v>
      </c>
      <c r="E34" s="32" t="s">
        <v>227</v>
      </c>
      <c r="F34" s="33"/>
      <c r="G34" s="33"/>
      <c r="H34" s="33"/>
      <c r="I34" s="35"/>
      <c r="J34" s="35"/>
      <c r="K34" s="35"/>
      <c r="L34" s="34">
        <v>2</v>
      </c>
      <c r="M34" s="34">
        <v>2</v>
      </c>
      <c r="N34" s="34">
        <v>0</v>
      </c>
      <c r="O34" s="34"/>
      <c r="P34" s="34"/>
      <c r="Q34" s="34"/>
      <c r="R34" s="32">
        <f t="shared" si="22"/>
        <v>2</v>
      </c>
      <c r="S34" s="32">
        <f t="shared" si="23"/>
        <v>2</v>
      </c>
      <c r="T34" s="36">
        <f t="shared" si="24"/>
        <v>0</v>
      </c>
    </row>
    <row r="35" spans="1:20" ht="15.95" customHeight="1">
      <c r="A35" s="59"/>
      <c r="B35" s="50" t="s">
        <v>232</v>
      </c>
      <c r="C35" s="50" t="s">
        <v>217</v>
      </c>
      <c r="D35" s="39" t="s">
        <v>195</v>
      </c>
      <c r="E35" s="32" t="s">
        <v>227</v>
      </c>
      <c r="F35" s="33">
        <v>3</v>
      </c>
      <c r="G35" s="33">
        <v>3</v>
      </c>
      <c r="H35" s="33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2">
        <f t="shared" ref="R35:R36" si="25">SUM(F35,I35,L35,O35,)</f>
        <v>3</v>
      </c>
      <c r="S35" s="32">
        <f t="shared" ref="S35:T43" si="26">SUM(G35,J35,M35,P35)</f>
        <v>3</v>
      </c>
      <c r="T35" s="36">
        <f t="shared" si="26"/>
        <v>0</v>
      </c>
    </row>
    <row r="36" spans="1:20" ht="15.95" customHeight="1">
      <c r="A36" s="59"/>
      <c r="B36" s="51"/>
      <c r="C36" s="51"/>
      <c r="D36" s="39" t="s">
        <v>196</v>
      </c>
      <c r="E36" s="32" t="s">
        <v>227</v>
      </c>
      <c r="F36" s="33">
        <v>3</v>
      </c>
      <c r="G36" s="33">
        <v>3</v>
      </c>
      <c r="H36" s="33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2">
        <f t="shared" si="25"/>
        <v>3</v>
      </c>
      <c r="S36" s="32">
        <f t="shared" si="26"/>
        <v>3</v>
      </c>
      <c r="T36" s="36">
        <f t="shared" si="26"/>
        <v>0</v>
      </c>
    </row>
    <row r="37" spans="1:20" ht="15.95" customHeight="1">
      <c r="A37" s="59"/>
      <c r="B37" s="52"/>
      <c r="C37" s="52"/>
      <c r="D37" s="39" t="s">
        <v>198</v>
      </c>
      <c r="E37" s="32" t="s">
        <v>226</v>
      </c>
      <c r="F37" s="33">
        <v>3</v>
      </c>
      <c r="G37" s="33">
        <v>3</v>
      </c>
      <c r="H37" s="33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2">
        <f t="shared" ref="R37" si="27">SUM(F37,I37,L37,O37,)</f>
        <v>3</v>
      </c>
      <c r="S37" s="32">
        <f t="shared" ref="S37" si="28">SUM(G37,J37,M37,P37)</f>
        <v>3</v>
      </c>
      <c r="T37" s="36">
        <f t="shared" ref="T37" si="29">SUM(H37,K37,N37,Q37)</f>
        <v>0</v>
      </c>
    </row>
    <row r="38" spans="1:20" ht="15.95" customHeight="1">
      <c r="A38" s="59"/>
      <c r="B38" s="50" t="s">
        <v>232</v>
      </c>
      <c r="C38" s="50" t="s">
        <v>231</v>
      </c>
      <c r="D38" s="39" t="s">
        <v>197</v>
      </c>
      <c r="E38" s="32" t="s">
        <v>226</v>
      </c>
      <c r="F38" s="33">
        <v>2</v>
      </c>
      <c r="G38" s="33">
        <v>1</v>
      </c>
      <c r="H38" s="33">
        <v>2</v>
      </c>
      <c r="I38" s="33"/>
      <c r="J38" s="33"/>
      <c r="K38" s="33"/>
      <c r="L38" s="33"/>
      <c r="M38" s="33"/>
      <c r="N38" s="33"/>
      <c r="O38" s="33"/>
      <c r="P38" s="33"/>
      <c r="Q38" s="33"/>
      <c r="R38" s="32">
        <f t="shared" ref="R38:R54" si="30">SUM(F38,I38,L38,O38,)</f>
        <v>2</v>
      </c>
      <c r="S38" s="32">
        <f t="shared" si="26"/>
        <v>1</v>
      </c>
      <c r="T38" s="36">
        <f t="shared" si="26"/>
        <v>2</v>
      </c>
    </row>
    <row r="39" spans="1:20" ht="15.95" customHeight="1">
      <c r="A39" s="59"/>
      <c r="B39" s="51"/>
      <c r="C39" s="51"/>
      <c r="D39" s="39" t="s">
        <v>248</v>
      </c>
      <c r="E39" s="32" t="s">
        <v>226</v>
      </c>
      <c r="F39" s="33"/>
      <c r="G39" s="33"/>
      <c r="H39" s="33"/>
      <c r="I39" s="33">
        <v>2</v>
      </c>
      <c r="J39" s="33">
        <v>1</v>
      </c>
      <c r="K39" s="33">
        <v>2</v>
      </c>
      <c r="L39" s="33"/>
      <c r="M39" s="33"/>
      <c r="N39" s="33"/>
      <c r="O39" s="33"/>
      <c r="P39" s="33"/>
      <c r="Q39" s="33"/>
      <c r="R39" s="32">
        <f t="shared" si="30"/>
        <v>2</v>
      </c>
      <c r="S39" s="32">
        <f t="shared" si="26"/>
        <v>1</v>
      </c>
      <c r="T39" s="36">
        <f t="shared" si="26"/>
        <v>2</v>
      </c>
    </row>
    <row r="40" spans="1:20" ht="15.95" customHeight="1">
      <c r="A40" s="59"/>
      <c r="B40" s="51"/>
      <c r="C40" s="51"/>
      <c r="D40" s="39" t="s">
        <v>200</v>
      </c>
      <c r="E40" s="32" t="s">
        <v>226</v>
      </c>
      <c r="F40" s="33"/>
      <c r="G40" s="33"/>
      <c r="H40" s="33"/>
      <c r="I40" s="33">
        <v>2</v>
      </c>
      <c r="J40" s="33">
        <v>1</v>
      </c>
      <c r="K40" s="33">
        <v>2</v>
      </c>
      <c r="L40" s="33"/>
      <c r="M40" s="33"/>
      <c r="N40" s="33"/>
      <c r="O40" s="33"/>
      <c r="P40" s="33"/>
      <c r="Q40" s="33"/>
      <c r="R40" s="32">
        <f t="shared" si="30"/>
        <v>2</v>
      </c>
      <c r="S40" s="32">
        <f t="shared" si="26"/>
        <v>1</v>
      </c>
      <c r="T40" s="36">
        <f t="shared" si="26"/>
        <v>2</v>
      </c>
    </row>
    <row r="41" spans="1:20" ht="15.95" customHeight="1">
      <c r="A41" s="59"/>
      <c r="B41" s="51"/>
      <c r="C41" s="51"/>
      <c r="D41" s="39" t="s">
        <v>201</v>
      </c>
      <c r="E41" s="32" t="s">
        <v>226</v>
      </c>
      <c r="F41" s="33"/>
      <c r="G41" s="33"/>
      <c r="H41" s="33"/>
      <c r="I41" s="33">
        <v>3</v>
      </c>
      <c r="J41" s="33">
        <v>3</v>
      </c>
      <c r="K41" s="33">
        <v>0</v>
      </c>
      <c r="L41" s="33"/>
      <c r="M41" s="33"/>
      <c r="N41" s="33"/>
      <c r="O41" s="33"/>
      <c r="P41" s="33"/>
      <c r="Q41" s="33"/>
      <c r="R41" s="32">
        <f t="shared" si="30"/>
        <v>3</v>
      </c>
      <c r="S41" s="32">
        <f t="shared" si="26"/>
        <v>3</v>
      </c>
      <c r="T41" s="36">
        <f t="shared" si="26"/>
        <v>0</v>
      </c>
    </row>
    <row r="42" spans="1:20" ht="15.95" customHeight="1">
      <c r="A42" s="59"/>
      <c r="B42" s="51"/>
      <c r="C42" s="51"/>
      <c r="D42" s="39" t="s">
        <v>202</v>
      </c>
      <c r="E42" s="32" t="s">
        <v>226</v>
      </c>
      <c r="F42" s="33"/>
      <c r="G42" s="33"/>
      <c r="H42" s="33"/>
      <c r="I42" s="33"/>
      <c r="J42" s="33"/>
      <c r="K42" s="33"/>
      <c r="L42" s="33">
        <v>2</v>
      </c>
      <c r="M42" s="33">
        <v>1</v>
      </c>
      <c r="N42" s="33">
        <v>2</v>
      </c>
      <c r="O42" s="33"/>
      <c r="P42" s="33"/>
      <c r="Q42" s="33"/>
      <c r="R42" s="32">
        <f t="shared" si="30"/>
        <v>2</v>
      </c>
      <c r="S42" s="32">
        <f t="shared" ref="S42" si="31">SUM(G42,J42,M42,P42)</f>
        <v>1</v>
      </c>
      <c r="T42" s="36">
        <f t="shared" ref="T42" si="32">SUM(H42,K42,N42,Q42)</f>
        <v>2</v>
      </c>
    </row>
    <row r="43" spans="1:20" ht="15.95" customHeight="1">
      <c r="A43" s="59"/>
      <c r="B43" s="51"/>
      <c r="C43" s="51"/>
      <c r="D43" s="39" t="s">
        <v>205</v>
      </c>
      <c r="E43" s="32" t="s">
        <v>226</v>
      </c>
      <c r="F43" s="33"/>
      <c r="G43" s="33"/>
      <c r="H43" s="33"/>
      <c r="I43" s="33"/>
      <c r="J43" s="33"/>
      <c r="K43" s="33"/>
      <c r="L43" s="33">
        <v>2</v>
      </c>
      <c r="M43" s="33">
        <v>1</v>
      </c>
      <c r="N43" s="33">
        <v>2</v>
      </c>
      <c r="O43" s="33"/>
      <c r="P43" s="33"/>
      <c r="Q43" s="33"/>
      <c r="R43" s="32">
        <f t="shared" si="30"/>
        <v>2</v>
      </c>
      <c r="S43" s="32">
        <f t="shared" si="26"/>
        <v>1</v>
      </c>
      <c r="T43" s="36">
        <f t="shared" si="26"/>
        <v>2</v>
      </c>
    </row>
    <row r="44" spans="1:20" ht="15.95" customHeight="1">
      <c r="A44" s="59"/>
      <c r="B44" s="51"/>
      <c r="C44" s="51"/>
      <c r="D44" s="39" t="s">
        <v>206</v>
      </c>
      <c r="E44" s="32" t="s">
        <v>226</v>
      </c>
      <c r="F44" s="33"/>
      <c r="G44" s="33"/>
      <c r="H44" s="33"/>
      <c r="I44" s="33"/>
      <c r="J44" s="33"/>
      <c r="K44" s="33"/>
      <c r="L44" s="33"/>
      <c r="M44" s="33"/>
      <c r="N44" s="33"/>
      <c r="O44" s="33">
        <v>2</v>
      </c>
      <c r="P44" s="33">
        <v>1</v>
      </c>
      <c r="Q44" s="33">
        <v>2</v>
      </c>
      <c r="R44" s="32">
        <f t="shared" si="30"/>
        <v>2</v>
      </c>
      <c r="S44" s="32">
        <f>SUM(G44,J44,M44,P44)</f>
        <v>1</v>
      </c>
      <c r="T44" s="36">
        <f>SUM(H44,K44,N44,Q44)</f>
        <v>2</v>
      </c>
    </row>
    <row r="45" spans="1:20" ht="16.5" customHeight="1">
      <c r="A45" s="59"/>
      <c r="B45" s="51"/>
      <c r="C45" s="51"/>
      <c r="D45" s="39" t="s">
        <v>208</v>
      </c>
      <c r="E45" s="32" t="s">
        <v>226</v>
      </c>
      <c r="F45" s="33"/>
      <c r="G45" s="33"/>
      <c r="H45" s="33"/>
      <c r="I45" s="33"/>
      <c r="J45" s="33"/>
      <c r="K45" s="33"/>
      <c r="L45" s="33"/>
      <c r="M45" s="33"/>
      <c r="N45" s="33"/>
      <c r="O45" s="33">
        <v>2</v>
      </c>
      <c r="P45" s="33">
        <v>1</v>
      </c>
      <c r="Q45" s="33">
        <v>2</v>
      </c>
      <c r="R45" s="32">
        <f t="shared" si="30"/>
        <v>2</v>
      </c>
      <c r="S45" s="32">
        <f t="shared" ref="S45:T45" si="33">SUM(G45,J45,M45,P45)</f>
        <v>1</v>
      </c>
      <c r="T45" s="36">
        <f t="shared" si="33"/>
        <v>2</v>
      </c>
    </row>
    <row r="46" spans="1:20" ht="15.95" customHeight="1">
      <c r="A46" s="59"/>
      <c r="B46" s="51"/>
      <c r="C46" s="51"/>
      <c r="D46" s="39" t="s">
        <v>218</v>
      </c>
      <c r="E46" s="32" t="s">
        <v>226</v>
      </c>
      <c r="F46" s="33">
        <v>3</v>
      </c>
      <c r="G46" s="33">
        <v>3</v>
      </c>
      <c r="H46" s="33">
        <v>0</v>
      </c>
      <c r="I46" s="33"/>
      <c r="J46" s="33"/>
      <c r="K46" s="33"/>
      <c r="L46" s="33"/>
      <c r="M46" s="33"/>
      <c r="N46" s="33"/>
      <c r="O46" s="33"/>
      <c r="P46" s="33"/>
      <c r="Q46" s="33"/>
      <c r="R46" s="32">
        <f t="shared" si="30"/>
        <v>3</v>
      </c>
      <c r="S46" s="32">
        <f t="shared" ref="S46:T54" si="34">SUM(G46,J46,M46,P46)</f>
        <v>3</v>
      </c>
      <c r="T46" s="36">
        <f t="shared" si="34"/>
        <v>0</v>
      </c>
    </row>
    <row r="47" spans="1:20" ht="15.95" customHeight="1">
      <c r="A47" s="59"/>
      <c r="B47" s="51"/>
      <c r="C47" s="51"/>
      <c r="D47" s="39" t="s">
        <v>219</v>
      </c>
      <c r="E47" s="32" t="s">
        <v>226</v>
      </c>
      <c r="F47" s="33">
        <v>2</v>
      </c>
      <c r="G47" s="33">
        <v>1</v>
      </c>
      <c r="H47" s="33">
        <v>2</v>
      </c>
      <c r="I47" s="33"/>
      <c r="J47" s="33"/>
      <c r="K47" s="33"/>
      <c r="L47" s="33"/>
      <c r="M47" s="33"/>
      <c r="N47" s="33"/>
      <c r="O47" s="33"/>
      <c r="P47" s="33"/>
      <c r="Q47" s="33"/>
      <c r="R47" s="32">
        <f t="shared" si="30"/>
        <v>2</v>
      </c>
      <c r="S47" s="32">
        <f t="shared" si="34"/>
        <v>1</v>
      </c>
      <c r="T47" s="36">
        <f t="shared" si="34"/>
        <v>2</v>
      </c>
    </row>
    <row r="48" spans="1:20" ht="15.95" customHeight="1">
      <c r="A48" s="59"/>
      <c r="B48" s="51"/>
      <c r="C48" s="51"/>
      <c r="D48" s="49" t="s">
        <v>220</v>
      </c>
      <c r="E48" s="32" t="s">
        <v>226</v>
      </c>
      <c r="F48" s="33"/>
      <c r="G48" s="33"/>
      <c r="H48" s="33"/>
      <c r="I48" s="33">
        <v>2</v>
      </c>
      <c r="J48" s="33">
        <v>1</v>
      </c>
      <c r="K48" s="33">
        <v>2</v>
      </c>
      <c r="L48" s="33"/>
      <c r="M48" s="33"/>
      <c r="N48" s="33"/>
      <c r="O48" s="33"/>
      <c r="P48" s="33"/>
      <c r="Q48" s="33"/>
      <c r="R48" s="32">
        <f t="shared" si="30"/>
        <v>2</v>
      </c>
      <c r="S48" s="32">
        <f t="shared" si="34"/>
        <v>1</v>
      </c>
      <c r="T48" s="36">
        <f t="shared" si="34"/>
        <v>2</v>
      </c>
    </row>
    <row r="49" spans="1:20" ht="15.95" customHeight="1">
      <c r="A49" s="59"/>
      <c r="B49" s="51"/>
      <c r="C49" s="51"/>
      <c r="D49" s="39" t="s">
        <v>199</v>
      </c>
      <c r="E49" s="32" t="s">
        <v>226</v>
      </c>
      <c r="F49" s="33"/>
      <c r="G49" s="41"/>
      <c r="H49" s="33"/>
      <c r="I49" s="33">
        <v>2</v>
      </c>
      <c r="J49" s="33">
        <v>1</v>
      </c>
      <c r="K49" s="33">
        <v>2</v>
      </c>
      <c r="L49" s="33"/>
      <c r="M49" s="33"/>
      <c r="N49" s="33"/>
      <c r="O49" s="33"/>
      <c r="P49" s="33"/>
      <c r="Q49" s="33"/>
      <c r="R49" s="32">
        <f t="shared" si="30"/>
        <v>2</v>
      </c>
      <c r="S49" s="32">
        <f t="shared" si="34"/>
        <v>1</v>
      </c>
      <c r="T49" s="36">
        <f t="shared" si="34"/>
        <v>2</v>
      </c>
    </row>
    <row r="50" spans="1:20" ht="15.95" customHeight="1">
      <c r="A50" s="59"/>
      <c r="B50" s="51"/>
      <c r="C50" s="51"/>
      <c r="D50" s="39" t="s">
        <v>203</v>
      </c>
      <c r="E50" s="32" t="s">
        <v>226</v>
      </c>
      <c r="F50" s="33"/>
      <c r="G50" s="33"/>
      <c r="H50" s="33"/>
      <c r="I50" s="33"/>
      <c r="J50" s="33"/>
      <c r="K50" s="33"/>
      <c r="L50" s="33">
        <v>2</v>
      </c>
      <c r="M50" s="33">
        <v>1</v>
      </c>
      <c r="N50" s="33">
        <v>2</v>
      </c>
      <c r="O50" s="33"/>
      <c r="P50" s="33"/>
      <c r="Q50" s="33"/>
      <c r="R50" s="32">
        <f t="shared" si="30"/>
        <v>2</v>
      </c>
      <c r="S50" s="32">
        <f t="shared" si="34"/>
        <v>1</v>
      </c>
      <c r="T50" s="36">
        <f t="shared" si="34"/>
        <v>2</v>
      </c>
    </row>
    <row r="51" spans="1:20" ht="15.95" customHeight="1">
      <c r="A51" s="59"/>
      <c r="B51" s="51"/>
      <c r="C51" s="51"/>
      <c r="D51" s="39" t="s">
        <v>204</v>
      </c>
      <c r="E51" s="32" t="s">
        <v>226</v>
      </c>
      <c r="F51" s="33"/>
      <c r="G51" s="33"/>
      <c r="H51" s="33"/>
      <c r="I51" s="33"/>
      <c r="J51" s="33"/>
      <c r="K51" s="33"/>
      <c r="L51" s="33">
        <v>3</v>
      </c>
      <c r="M51" s="33">
        <v>3</v>
      </c>
      <c r="N51" s="33">
        <v>0</v>
      </c>
      <c r="O51" s="33"/>
      <c r="P51" s="33"/>
      <c r="Q51" s="33"/>
      <c r="R51" s="32">
        <f t="shared" si="30"/>
        <v>3</v>
      </c>
      <c r="S51" s="32">
        <f t="shared" si="34"/>
        <v>3</v>
      </c>
      <c r="T51" s="36">
        <f t="shared" si="34"/>
        <v>0</v>
      </c>
    </row>
    <row r="52" spans="1:20" ht="15.95" customHeight="1">
      <c r="A52" s="59"/>
      <c r="B52" s="51"/>
      <c r="C52" s="51"/>
      <c r="D52" s="39" t="s">
        <v>221</v>
      </c>
      <c r="E52" s="32" t="s">
        <v>226</v>
      </c>
      <c r="F52" s="41"/>
      <c r="G52" s="41"/>
      <c r="H52" s="41"/>
      <c r="I52" s="41"/>
      <c r="J52" s="41"/>
      <c r="K52" s="41"/>
      <c r="L52" s="41">
        <v>2</v>
      </c>
      <c r="M52" s="41">
        <v>1</v>
      </c>
      <c r="N52" s="41">
        <v>2</v>
      </c>
      <c r="O52" s="41"/>
      <c r="P52" s="41"/>
      <c r="Q52" s="41"/>
      <c r="R52" s="42">
        <f t="shared" si="30"/>
        <v>2</v>
      </c>
      <c r="S52" s="42">
        <f t="shared" si="34"/>
        <v>1</v>
      </c>
      <c r="T52" s="43">
        <f t="shared" si="34"/>
        <v>2</v>
      </c>
    </row>
    <row r="53" spans="1:20" ht="16.5" customHeight="1">
      <c r="A53" s="59"/>
      <c r="B53" s="51"/>
      <c r="C53" s="51"/>
      <c r="D53" s="39" t="s">
        <v>207</v>
      </c>
      <c r="E53" s="32" t="s">
        <v>226</v>
      </c>
      <c r="F53" s="33"/>
      <c r="G53" s="33"/>
      <c r="H53" s="33"/>
      <c r="I53" s="33"/>
      <c r="J53" s="33"/>
      <c r="K53" s="33"/>
      <c r="L53" s="33"/>
      <c r="M53" s="33"/>
      <c r="N53" s="33"/>
      <c r="O53" s="33">
        <v>2</v>
      </c>
      <c r="P53" s="33">
        <v>1</v>
      </c>
      <c r="Q53" s="33">
        <v>2</v>
      </c>
      <c r="R53" s="32">
        <f t="shared" si="30"/>
        <v>2</v>
      </c>
      <c r="S53" s="32">
        <f t="shared" si="34"/>
        <v>1</v>
      </c>
      <c r="T53" s="36">
        <f t="shared" si="34"/>
        <v>2</v>
      </c>
    </row>
    <row r="54" spans="1:20" ht="16.5" customHeight="1">
      <c r="A54" s="59"/>
      <c r="B54" s="52"/>
      <c r="C54" s="52"/>
      <c r="D54" s="39" t="s">
        <v>222</v>
      </c>
      <c r="E54" s="32" t="s">
        <v>226</v>
      </c>
      <c r="F54" s="33"/>
      <c r="G54" s="33"/>
      <c r="H54" s="33"/>
      <c r="I54" s="33"/>
      <c r="J54" s="33"/>
      <c r="K54" s="33"/>
      <c r="L54" s="33"/>
      <c r="M54" s="33"/>
      <c r="N54" s="33"/>
      <c r="O54" s="33">
        <v>2</v>
      </c>
      <c r="P54" s="33">
        <v>1</v>
      </c>
      <c r="Q54" s="33">
        <v>2</v>
      </c>
      <c r="R54" s="32">
        <f t="shared" si="30"/>
        <v>2</v>
      </c>
      <c r="S54" s="32">
        <f t="shared" si="34"/>
        <v>1</v>
      </c>
      <c r="T54" s="36">
        <f t="shared" si="34"/>
        <v>2</v>
      </c>
    </row>
    <row r="55" spans="1:20" ht="15.95" customHeight="1">
      <c r="A55" s="59"/>
      <c r="B55" s="56" t="s">
        <v>236</v>
      </c>
      <c r="C55" s="56"/>
      <c r="D55" s="56"/>
      <c r="E55" s="44">
        <v>0</v>
      </c>
      <c r="F55" s="45">
        <f t="shared" ref="F55:L55" si="35">SUM(F33:F54)</f>
        <v>17</v>
      </c>
      <c r="G55" s="45">
        <f t="shared" si="35"/>
        <v>16</v>
      </c>
      <c r="H55" s="45">
        <f t="shared" si="35"/>
        <v>4</v>
      </c>
      <c r="I55" s="45">
        <f t="shared" si="35"/>
        <v>11</v>
      </c>
      <c r="J55" s="45">
        <f t="shared" si="35"/>
        <v>7</v>
      </c>
      <c r="K55" s="45">
        <f t="shared" si="35"/>
        <v>8</v>
      </c>
      <c r="L55" s="45">
        <f t="shared" si="35"/>
        <v>13</v>
      </c>
      <c r="M55" s="45">
        <f t="shared" ref="M55" si="36">SUM(M33:M54)</f>
        <v>9</v>
      </c>
      <c r="N55" s="45">
        <f t="shared" ref="N55:T55" si="37">SUM(N33:N54)</f>
        <v>8</v>
      </c>
      <c r="O55" s="45">
        <f t="shared" si="37"/>
        <v>8</v>
      </c>
      <c r="P55" s="45">
        <f t="shared" si="37"/>
        <v>4</v>
      </c>
      <c r="Q55" s="45">
        <f t="shared" si="37"/>
        <v>8</v>
      </c>
      <c r="R55" s="44">
        <f>SUM(R33:R54)</f>
        <v>49</v>
      </c>
      <c r="S55" s="44">
        <f t="shared" si="37"/>
        <v>36</v>
      </c>
      <c r="T55" s="46">
        <f t="shared" si="37"/>
        <v>28</v>
      </c>
    </row>
    <row r="56" spans="1:20" ht="15.95" customHeight="1" thickBot="1">
      <c r="A56" s="54" t="s">
        <v>8</v>
      </c>
      <c r="B56" s="55"/>
      <c r="C56" s="55"/>
      <c r="D56" s="55"/>
      <c r="E56" s="23">
        <f>SUM(E10,E15,E23,E32,E55)</f>
        <v>23</v>
      </c>
      <c r="F56" s="48">
        <f>SUM(F10,E61,F15,F23,F32,F55)</f>
        <v>24</v>
      </c>
      <c r="G56" s="23">
        <f t="shared" ref="G56:R56" si="38">SUM(G10,F61,G15,G23,G32,G55)</f>
        <v>20</v>
      </c>
      <c r="H56" s="23">
        <f t="shared" si="38"/>
        <v>9</v>
      </c>
      <c r="I56" s="48">
        <f t="shared" si="38"/>
        <v>24</v>
      </c>
      <c r="J56" s="23">
        <f t="shared" si="38"/>
        <v>13</v>
      </c>
      <c r="K56" s="23">
        <f t="shared" si="38"/>
        <v>19</v>
      </c>
      <c r="L56" s="48">
        <f>SUM(L10,K61,L15,L23,L32,L55)</f>
        <v>23</v>
      </c>
      <c r="M56" s="23">
        <f>SUM(M10,L61,M15,M23,M32,M55)</f>
        <v>13</v>
      </c>
      <c r="N56" s="23">
        <f t="shared" si="38"/>
        <v>14</v>
      </c>
      <c r="O56" s="48">
        <f>SUM(O10,N61,O15,O23,O32,O55)</f>
        <v>24</v>
      </c>
      <c r="P56" s="23">
        <f>SUM(P10,O61,P15,P23,P32,P55)</f>
        <v>12</v>
      </c>
      <c r="Q56" s="23">
        <f>SUM(Q10,P61,Q15,Q23,Q32,Q55)</f>
        <v>22</v>
      </c>
      <c r="R56" s="23">
        <f t="shared" si="38"/>
        <v>95</v>
      </c>
      <c r="S56" s="23">
        <f>SUM(S10,R61,S15,S23,S32,S55)</f>
        <v>58</v>
      </c>
      <c r="T56" s="24">
        <f>SUM(T10,S61,T15,T23,T32,T55)</f>
        <v>64</v>
      </c>
    </row>
  </sheetData>
  <mergeCells count="31">
    <mergeCell ref="A1:D1"/>
    <mergeCell ref="R2:T3"/>
    <mergeCell ref="F3:H3"/>
    <mergeCell ref="I3:K3"/>
    <mergeCell ref="L3:N3"/>
    <mergeCell ref="O3:Q3"/>
    <mergeCell ref="F2:K2"/>
    <mergeCell ref="L2:Q2"/>
    <mergeCell ref="A2:C4"/>
    <mergeCell ref="D2:D4"/>
    <mergeCell ref="E2:E4"/>
    <mergeCell ref="A5:A10"/>
    <mergeCell ref="A11:A32"/>
    <mergeCell ref="B5:C6"/>
    <mergeCell ref="B7:C9"/>
    <mergeCell ref="B10:D10"/>
    <mergeCell ref="B15:D15"/>
    <mergeCell ref="B24:C31"/>
    <mergeCell ref="B23:D23"/>
    <mergeCell ref="B32:D32"/>
    <mergeCell ref="B16:C22"/>
    <mergeCell ref="B11:C14"/>
    <mergeCell ref="C38:C54"/>
    <mergeCell ref="B38:B54"/>
    <mergeCell ref="B33:B34"/>
    <mergeCell ref="C33:C34"/>
    <mergeCell ref="A56:D56"/>
    <mergeCell ref="B55:D55"/>
    <mergeCell ref="A33:A55"/>
    <mergeCell ref="C35:C37"/>
    <mergeCell ref="B35:B37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72" orientation="portrait" horizontalDpi="1200" verticalDpi="1200" r:id="rId1"/>
  <headerFooter>
    <oddHeader>&amp;C&amp;"-,굵게"&amp;20 2015~2016학년도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opLeftCell="A61" zoomScaleSheetLayoutView="85" workbookViewId="0">
      <selection activeCell="H94" sqref="H94"/>
    </sheetView>
  </sheetViews>
  <sheetFormatPr defaultRowHeight="13.5"/>
  <cols>
    <col min="1" max="4" width="4.77734375" style="7" customWidth="1"/>
    <col min="5" max="5" width="10.77734375" style="7" customWidth="1"/>
    <col min="6" max="11" width="8.77734375" style="7" customWidth="1"/>
    <col min="12" max="12" width="24.33203125" style="7" customWidth="1"/>
    <col min="13" max="16384" width="8.88671875" style="7"/>
  </cols>
  <sheetData>
    <row r="1" spans="1:12" ht="23.25" customHeight="1">
      <c r="A1" s="83" t="s">
        <v>156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.95" customHeight="1">
      <c r="A2" s="84" t="s">
        <v>12</v>
      </c>
      <c r="B2" s="84" t="s">
        <v>13</v>
      </c>
      <c r="C2" s="85" t="s">
        <v>14</v>
      </c>
      <c r="D2" s="85" t="s">
        <v>15</v>
      </c>
      <c r="E2" s="85" t="s">
        <v>22</v>
      </c>
      <c r="F2" s="86" t="s">
        <v>44</v>
      </c>
      <c r="G2" s="86"/>
      <c r="H2" s="86"/>
      <c r="I2" s="86" t="s">
        <v>45</v>
      </c>
      <c r="J2" s="86"/>
      <c r="K2" s="86"/>
      <c r="L2" s="84" t="s">
        <v>20</v>
      </c>
    </row>
    <row r="3" spans="1:12" ht="15.95" customHeight="1">
      <c r="A3" s="84"/>
      <c r="B3" s="84"/>
      <c r="C3" s="85"/>
      <c r="D3" s="85"/>
      <c r="E3" s="85"/>
      <c r="F3" s="84" t="s">
        <v>0</v>
      </c>
      <c r="G3" s="84"/>
      <c r="H3" s="84"/>
      <c r="I3" s="84" t="s">
        <v>0</v>
      </c>
      <c r="J3" s="84"/>
      <c r="K3" s="84"/>
      <c r="L3" s="84"/>
    </row>
    <row r="4" spans="1:12" ht="15.95" customHeight="1">
      <c r="A4" s="84"/>
      <c r="B4" s="84"/>
      <c r="C4" s="85"/>
      <c r="D4" s="85"/>
      <c r="E4" s="85"/>
      <c r="F4" s="84" t="s">
        <v>16</v>
      </c>
      <c r="G4" s="84" t="s">
        <v>17</v>
      </c>
      <c r="H4" s="84"/>
      <c r="I4" s="84" t="s">
        <v>16</v>
      </c>
      <c r="J4" s="84" t="s">
        <v>17</v>
      </c>
      <c r="K4" s="84"/>
      <c r="L4" s="84"/>
    </row>
    <row r="5" spans="1:12" ht="15.95" customHeight="1">
      <c r="A5" s="84"/>
      <c r="B5" s="84"/>
      <c r="C5" s="85"/>
      <c r="D5" s="85"/>
      <c r="E5" s="85"/>
      <c r="F5" s="84"/>
      <c r="G5" s="17" t="s">
        <v>18</v>
      </c>
      <c r="H5" s="17" t="s">
        <v>19</v>
      </c>
      <c r="I5" s="84"/>
      <c r="J5" s="17" t="s">
        <v>18</v>
      </c>
      <c r="K5" s="17" t="s">
        <v>19</v>
      </c>
      <c r="L5" s="84"/>
    </row>
    <row r="6" spans="1:12" ht="15.95" customHeight="1">
      <c r="A6" s="84">
        <v>1</v>
      </c>
      <c r="B6" s="84">
        <v>1</v>
      </c>
      <c r="C6" s="87" t="s">
        <v>21</v>
      </c>
      <c r="D6" s="87"/>
      <c r="E6" s="87"/>
      <c r="F6" s="84" t="s">
        <v>75</v>
      </c>
      <c r="G6" s="84"/>
      <c r="H6" s="84"/>
      <c r="I6" s="84"/>
      <c r="J6" s="84"/>
      <c r="K6" s="84"/>
      <c r="L6" s="87" t="s">
        <v>83</v>
      </c>
    </row>
    <row r="7" spans="1:12" ht="15.75" customHeight="1">
      <c r="A7" s="84"/>
      <c r="B7" s="84"/>
      <c r="C7" s="93"/>
      <c r="D7" s="88"/>
      <c r="E7" s="88"/>
      <c r="F7" s="17">
        <v>2</v>
      </c>
      <c r="G7" s="17">
        <v>2</v>
      </c>
      <c r="H7" s="17"/>
      <c r="I7" s="17"/>
      <c r="J7" s="17"/>
      <c r="K7" s="17"/>
      <c r="L7" s="88"/>
    </row>
    <row r="8" spans="1:12" ht="15.95" customHeight="1">
      <c r="A8" s="84"/>
      <c r="B8" s="84"/>
      <c r="C8" s="93"/>
      <c r="D8" s="87"/>
      <c r="E8" s="87"/>
      <c r="F8" s="84"/>
      <c r="G8" s="84"/>
      <c r="H8" s="84"/>
      <c r="I8" s="84" t="s">
        <v>56</v>
      </c>
      <c r="J8" s="84"/>
      <c r="K8" s="84"/>
      <c r="L8" s="87" t="s">
        <v>84</v>
      </c>
    </row>
    <row r="9" spans="1:12" ht="15.75" customHeight="1">
      <c r="A9" s="84"/>
      <c r="B9" s="84"/>
      <c r="C9" s="93"/>
      <c r="D9" s="88"/>
      <c r="E9" s="88"/>
      <c r="F9" s="17"/>
      <c r="G9" s="17"/>
      <c r="H9" s="17"/>
      <c r="I9" s="17">
        <v>2</v>
      </c>
      <c r="J9" s="17">
        <v>2</v>
      </c>
      <c r="K9" s="17"/>
      <c r="L9" s="88"/>
    </row>
    <row r="10" spans="1:12" ht="15.75" customHeight="1">
      <c r="A10" s="84"/>
      <c r="B10" s="84"/>
      <c r="C10" s="93"/>
      <c r="D10" s="87"/>
      <c r="E10" s="87"/>
      <c r="F10" s="84" t="s">
        <v>54</v>
      </c>
      <c r="G10" s="84"/>
      <c r="H10" s="84"/>
      <c r="I10" s="84" t="s">
        <v>54</v>
      </c>
      <c r="J10" s="84"/>
      <c r="K10" s="84"/>
      <c r="L10" s="89" t="s">
        <v>85</v>
      </c>
    </row>
    <row r="11" spans="1:12" ht="15.95" customHeight="1">
      <c r="A11" s="84"/>
      <c r="B11" s="84"/>
      <c r="C11" s="93"/>
      <c r="D11" s="88"/>
      <c r="E11" s="88"/>
      <c r="F11" s="17">
        <v>2</v>
      </c>
      <c r="G11" s="17">
        <v>2</v>
      </c>
      <c r="H11" s="17"/>
      <c r="I11" s="17">
        <v>1</v>
      </c>
      <c r="J11" s="17"/>
      <c r="K11" s="17">
        <v>2</v>
      </c>
      <c r="L11" s="88"/>
    </row>
    <row r="12" spans="1:12" ht="15.95" customHeight="1">
      <c r="A12" s="84"/>
      <c r="B12" s="84"/>
      <c r="C12" s="93"/>
      <c r="D12" s="87"/>
      <c r="E12" s="87"/>
      <c r="F12" s="84" t="s">
        <v>76</v>
      </c>
      <c r="G12" s="84"/>
      <c r="H12" s="84"/>
      <c r="I12" s="84" t="s">
        <v>86</v>
      </c>
      <c r="J12" s="84"/>
      <c r="K12" s="84"/>
      <c r="L12" s="17"/>
    </row>
    <row r="13" spans="1:12" ht="15.95" customHeight="1">
      <c r="A13" s="84"/>
      <c r="B13" s="84"/>
      <c r="C13" s="88"/>
      <c r="D13" s="88"/>
      <c r="E13" s="88"/>
      <c r="F13" s="17">
        <v>1</v>
      </c>
      <c r="G13" s="17">
        <v>1</v>
      </c>
      <c r="H13" s="17"/>
      <c r="I13" s="17">
        <v>1</v>
      </c>
      <c r="J13" s="17">
        <v>1</v>
      </c>
      <c r="K13" s="17"/>
      <c r="L13" s="17"/>
    </row>
    <row r="14" spans="1:12" ht="15.95" customHeight="1">
      <c r="A14" s="84"/>
      <c r="B14" s="84"/>
      <c r="C14" s="84" t="s">
        <v>9</v>
      </c>
      <c r="D14" s="84"/>
      <c r="E14" s="84"/>
      <c r="F14" s="17">
        <f t="shared" ref="F14:K14" si="0">F7+F9+F11+F13</f>
        <v>5</v>
      </c>
      <c r="G14" s="17">
        <f t="shared" si="0"/>
        <v>5</v>
      </c>
      <c r="H14" s="17">
        <f t="shared" si="0"/>
        <v>0</v>
      </c>
      <c r="I14" s="17">
        <f t="shared" si="0"/>
        <v>4</v>
      </c>
      <c r="J14" s="17">
        <f t="shared" si="0"/>
        <v>3</v>
      </c>
      <c r="K14" s="17">
        <f t="shared" si="0"/>
        <v>2</v>
      </c>
      <c r="L14" s="17"/>
    </row>
    <row r="15" spans="1:12" ht="15.95" customHeight="1">
      <c r="A15" s="84"/>
      <c r="B15" s="84"/>
      <c r="C15" s="84" t="s">
        <v>10</v>
      </c>
      <c r="D15" s="84" t="s">
        <v>87</v>
      </c>
      <c r="E15" s="84"/>
      <c r="F15" s="84" t="s">
        <v>88</v>
      </c>
      <c r="G15" s="84"/>
      <c r="H15" s="84"/>
      <c r="I15" s="84"/>
      <c r="J15" s="84"/>
      <c r="K15" s="84"/>
      <c r="L15" s="87" t="s">
        <v>83</v>
      </c>
    </row>
    <row r="16" spans="1:12" ht="15.95" customHeight="1">
      <c r="A16" s="84"/>
      <c r="B16" s="84"/>
      <c r="C16" s="84"/>
      <c r="D16" s="84"/>
      <c r="E16" s="84"/>
      <c r="F16" s="17">
        <v>3</v>
      </c>
      <c r="G16" s="17">
        <v>3</v>
      </c>
      <c r="H16" s="17"/>
      <c r="I16" s="17"/>
      <c r="J16" s="17"/>
      <c r="K16" s="17"/>
      <c r="L16" s="88"/>
    </row>
    <row r="17" spans="1:12" ht="15.95" customHeight="1">
      <c r="A17" s="84"/>
      <c r="B17" s="84"/>
      <c r="C17" s="84"/>
      <c r="D17" s="84" t="s">
        <v>89</v>
      </c>
      <c r="E17" s="84"/>
      <c r="F17" s="84"/>
      <c r="G17" s="84"/>
      <c r="H17" s="84"/>
      <c r="I17" s="84" t="s">
        <v>90</v>
      </c>
      <c r="J17" s="84"/>
      <c r="K17" s="84"/>
      <c r="L17" s="87" t="s">
        <v>91</v>
      </c>
    </row>
    <row r="18" spans="1:12" ht="15.95" customHeight="1">
      <c r="A18" s="84"/>
      <c r="B18" s="84"/>
      <c r="C18" s="84"/>
      <c r="D18" s="84"/>
      <c r="E18" s="84"/>
      <c r="F18" s="17"/>
      <c r="G18" s="17"/>
      <c r="H18" s="17"/>
      <c r="I18" s="17">
        <v>3</v>
      </c>
      <c r="J18" s="17">
        <v>3</v>
      </c>
      <c r="K18" s="17"/>
      <c r="L18" s="88"/>
    </row>
    <row r="19" spans="1:12" ht="15.95" customHeight="1">
      <c r="A19" s="84"/>
      <c r="B19" s="84"/>
      <c r="C19" s="84"/>
      <c r="D19" s="84" t="s">
        <v>87</v>
      </c>
      <c r="E19" s="84"/>
      <c r="F19" s="84" t="s">
        <v>79</v>
      </c>
      <c r="G19" s="84"/>
      <c r="H19" s="84"/>
      <c r="I19" s="84"/>
      <c r="J19" s="84"/>
      <c r="K19" s="84"/>
      <c r="L19" s="89" t="s">
        <v>92</v>
      </c>
    </row>
    <row r="20" spans="1:12" ht="15.95" customHeight="1">
      <c r="A20" s="84"/>
      <c r="B20" s="84"/>
      <c r="C20" s="84"/>
      <c r="D20" s="84"/>
      <c r="E20" s="84"/>
      <c r="F20" s="17">
        <v>2</v>
      </c>
      <c r="G20" s="17">
        <v>2</v>
      </c>
      <c r="H20" s="17"/>
      <c r="I20" s="17"/>
      <c r="J20" s="17"/>
      <c r="K20" s="17"/>
      <c r="L20" s="88"/>
    </row>
    <row r="21" spans="1:12" ht="15.95" customHeight="1">
      <c r="A21" s="84"/>
      <c r="B21" s="84"/>
      <c r="C21" s="84"/>
      <c r="D21" s="84" t="s">
        <v>89</v>
      </c>
      <c r="E21" s="84"/>
      <c r="F21" s="84"/>
      <c r="G21" s="84"/>
      <c r="H21" s="84"/>
      <c r="I21" s="84" t="s">
        <v>93</v>
      </c>
      <c r="J21" s="84"/>
      <c r="K21" s="84"/>
      <c r="L21" s="89" t="s">
        <v>94</v>
      </c>
    </row>
    <row r="22" spans="1:12" ht="15.95" customHeight="1">
      <c r="A22" s="84"/>
      <c r="B22" s="84"/>
      <c r="C22" s="84"/>
      <c r="D22" s="84"/>
      <c r="E22" s="84"/>
      <c r="F22" s="17"/>
      <c r="G22" s="17"/>
      <c r="H22" s="17"/>
      <c r="I22" s="17">
        <v>3</v>
      </c>
      <c r="J22" s="17">
        <v>3</v>
      </c>
      <c r="K22" s="17"/>
      <c r="L22" s="88"/>
    </row>
    <row r="23" spans="1:12" ht="15.95" customHeight="1">
      <c r="A23" s="84"/>
      <c r="B23" s="84"/>
      <c r="C23" s="84"/>
      <c r="D23" s="84" t="s">
        <v>87</v>
      </c>
      <c r="E23" s="84"/>
      <c r="F23" s="84" t="s">
        <v>63</v>
      </c>
      <c r="G23" s="84"/>
      <c r="H23" s="84"/>
      <c r="I23" s="84" t="s">
        <v>63</v>
      </c>
      <c r="J23" s="84"/>
      <c r="K23" s="84"/>
      <c r="L23" s="17"/>
    </row>
    <row r="24" spans="1:12" ht="15.95" customHeight="1">
      <c r="A24" s="84"/>
      <c r="B24" s="84"/>
      <c r="C24" s="84"/>
      <c r="D24" s="84"/>
      <c r="E24" s="84"/>
      <c r="F24" s="17">
        <v>3</v>
      </c>
      <c r="G24" s="17">
        <v>3</v>
      </c>
      <c r="H24" s="17"/>
      <c r="I24" s="17">
        <v>3</v>
      </c>
      <c r="J24" s="17">
        <v>3</v>
      </c>
      <c r="K24" s="17"/>
      <c r="L24" s="17"/>
    </row>
    <row r="25" spans="1:12" ht="15.95" customHeight="1">
      <c r="A25" s="84"/>
      <c r="B25" s="84"/>
      <c r="C25" s="84"/>
      <c r="D25" s="84" t="s">
        <v>87</v>
      </c>
      <c r="E25" s="84"/>
      <c r="F25" s="84" t="s">
        <v>62</v>
      </c>
      <c r="G25" s="84"/>
      <c r="H25" s="84"/>
      <c r="I25" s="84" t="s">
        <v>62</v>
      </c>
      <c r="J25" s="84"/>
      <c r="K25" s="84"/>
      <c r="L25" s="17"/>
    </row>
    <row r="26" spans="1:12" ht="15.95" customHeight="1">
      <c r="A26" s="84"/>
      <c r="B26" s="84"/>
      <c r="C26" s="84"/>
      <c r="D26" s="84"/>
      <c r="E26" s="84"/>
      <c r="F26" s="17">
        <v>3</v>
      </c>
      <c r="G26" s="17">
        <v>3</v>
      </c>
      <c r="H26" s="17"/>
      <c r="I26" s="17">
        <v>3</v>
      </c>
      <c r="J26" s="17">
        <v>3</v>
      </c>
      <c r="K26" s="17"/>
      <c r="L26" s="17"/>
    </row>
    <row r="27" spans="1:12" ht="15.95" customHeight="1">
      <c r="A27" s="84"/>
      <c r="B27" s="84"/>
      <c r="C27" s="84"/>
      <c r="D27" s="84" t="s">
        <v>87</v>
      </c>
      <c r="E27" s="84"/>
      <c r="F27" s="84" t="s">
        <v>95</v>
      </c>
      <c r="G27" s="84"/>
      <c r="H27" s="84"/>
      <c r="I27" s="84"/>
      <c r="J27" s="84"/>
      <c r="K27" s="84"/>
      <c r="L27" s="87" t="s">
        <v>83</v>
      </c>
    </row>
    <row r="28" spans="1:12" ht="15.95" customHeight="1">
      <c r="A28" s="84"/>
      <c r="B28" s="84"/>
      <c r="C28" s="84"/>
      <c r="D28" s="84"/>
      <c r="E28" s="84"/>
      <c r="F28" s="17">
        <v>3</v>
      </c>
      <c r="G28" s="17">
        <v>2</v>
      </c>
      <c r="H28" s="17">
        <v>2</v>
      </c>
      <c r="I28" s="17"/>
      <c r="J28" s="17"/>
      <c r="K28" s="17"/>
      <c r="L28" s="88"/>
    </row>
    <row r="29" spans="1:12" ht="15.95" customHeight="1">
      <c r="A29" s="84"/>
      <c r="B29" s="84"/>
      <c r="C29" s="84"/>
      <c r="D29" s="84" t="s">
        <v>96</v>
      </c>
      <c r="E29" s="84"/>
      <c r="F29" s="84" t="s">
        <v>64</v>
      </c>
      <c r="G29" s="84"/>
      <c r="H29" s="84"/>
      <c r="I29" s="84" t="s">
        <v>64</v>
      </c>
      <c r="J29" s="84"/>
      <c r="K29" s="84"/>
      <c r="L29" s="17"/>
    </row>
    <row r="30" spans="1:12" ht="15.95" customHeight="1">
      <c r="A30" s="84"/>
      <c r="B30" s="84"/>
      <c r="C30" s="84"/>
      <c r="D30" s="84"/>
      <c r="E30" s="84"/>
      <c r="F30" s="17">
        <v>3</v>
      </c>
      <c r="G30" s="17">
        <v>3</v>
      </c>
      <c r="H30" s="17"/>
      <c r="I30" s="17">
        <v>3</v>
      </c>
      <c r="J30" s="17">
        <v>3</v>
      </c>
      <c r="K30" s="17"/>
      <c r="L30" s="17"/>
    </row>
    <row r="31" spans="1:12" ht="15.95" customHeight="1">
      <c r="A31" s="84"/>
      <c r="B31" s="84"/>
      <c r="C31" s="84"/>
      <c r="D31" s="87" t="s">
        <v>97</v>
      </c>
      <c r="E31" s="87"/>
      <c r="F31" s="90"/>
      <c r="G31" s="91"/>
      <c r="H31" s="92"/>
      <c r="I31" s="90" t="s">
        <v>58</v>
      </c>
      <c r="J31" s="91"/>
      <c r="K31" s="92"/>
      <c r="L31" s="89" t="s">
        <v>98</v>
      </c>
    </row>
    <row r="32" spans="1:12" ht="15.95" customHeight="1">
      <c r="A32" s="84"/>
      <c r="B32" s="84"/>
      <c r="C32" s="84"/>
      <c r="D32" s="88"/>
      <c r="E32" s="88"/>
      <c r="F32" s="17"/>
      <c r="G32" s="17"/>
      <c r="H32" s="17"/>
      <c r="I32" s="17">
        <v>3</v>
      </c>
      <c r="J32" s="17">
        <v>2</v>
      </c>
      <c r="K32" s="17">
        <v>2</v>
      </c>
      <c r="L32" s="88"/>
    </row>
    <row r="33" spans="1:12" ht="15.95" customHeight="1">
      <c r="A33" s="84"/>
      <c r="B33" s="84"/>
      <c r="C33" s="84"/>
      <c r="D33" s="87" t="s">
        <v>89</v>
      </c>
      <c r="E33" s="87"/>
      <c r="F33" s="90"/>
      <c r="G33" s="91"/>
      <c r="H33" s="92"/>
      <c r="I33" s="90" t="s">
        <v>65</v>
      </c>
      <c r="J33" s="91"/>
      <c r="K33" s="92"/>
      <c r="L33" s="87" t="s">
        <v>84</v>
      </c>
    </row>
    <row r="34" spans="1:12" ht="15.95" customHeight="1">
      <c r="A34" s="84"/>
      <c r="B34" s="84"/>
      <c r="C34" s="84"/>
      <c r="D34" s="88"/>
      <c r="E34" s="88"/>
      <c r="F34" s="17"/>
      <c r="G34" s="17"/>
      <c r="H34" s="17"/>
      <c r="I34" s="17">
        <v>2</v>
      </c>
      <c r="J34" s="17">
        <v>1</v>
      </c>
      <c r="K34" s="17">
        <v>2</v>
      </c>
      <c r="L34" s="88"/>
    </row>
    <row r="35" spans="1:12" ht="15.9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17"/>
    </row>
    <row r="36" spans="1:12" ht="15.95" customHeight="1">
      <c r="A36" s="84"/>
      <c r="B36" s="84"/>
      <c r="C36" s="84"/>
      <c r="D36" s="84"/>
      <c r="E36" s="84"/>
      <c r="F36" s="17"/>
      <c r="G36" s="17"/>
      <c r="H36" s="17"/>
      <c r="I36" s="17"/>
      <c r="J36" s="17"/>
      <c r="K36" s="17"/>
      <c r="L36" s="17"/>
    </row>
    <row r="37" spans="1:12" ht="15.9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17"/>
    </row>
    <row r="38" spans="1:12" ht="15.95" customHeight="1">
      <c r="A38" s="84"/>
      <c r="B38" s="84"/>
      <c r="C38" s="84"/>
      <c r="D38" s="84"/>
      <c r="E38" s="84"/>
      <c r="F38" s="17"/>
      <c r="G38" s="17"/>
      <c r="H38" s="17"/>
      <c r="I38" s="17"/>
      <c r="J38" s="17"/>
      <c r="K38" s="17"/>
      <c r="L38" s="17"/>
    </row>
    <row r="39" spans="1:12" ht="15.95" customHeight="1">
      <c r="A39" s="84"/>
      <c r="B39" s="84"/>
      <c r="C39" s="84" t="s">
        <v>11</v>
      </c>
      <c r="D39" s="84"/>
      <c r="E39" s="84"/>
      <c r="F39" s="17">
        <f t="shared" ref="F39:K39" si="1">F16+F18+F20+F22+F24+F26+F28+F30+F32+F34+F36+F38</f>
        <v>17</v>
      </c>
      <c r="G39" s="17">
        <f t="shared" si="1"/>
        <v>16</v>
      </c>
      <c r="H39" s="17">
        <f t="shared" si="1"/>
        <v>2</v>
      </c>
      <c r="I39" s="17">
        <f t="shared" si="1"/>
        <v>20</v>
      </c>
      <c r="J39" s="17">
        <f t="shared" si="1"/>
        <v>18</v>
      </c>
      <c r="K39" s="17">
        <f t="shared" si="1"/>
        <v>4</v>
      </c>
      <c r="L39" s="17"/>
    </row>
    <row r="40" spans="1:12" ht="15.95" customHeight="1">
      <c r="A40" s="84"/>
      <c r="B40" s="90" t="s">
        <v>23</v>
      </c>
      <c r="C40" s="91"/>
      <c r="D40" s="91"/>
      <c r="E40" s="92"/>
      <c r="F40" s="17">
        <f t="shared" ref="F40:K40" si="2">F14+F39</f>
        <v>22</v>
      </c>
      <c r="G40" s="17">
        <f t="shared" si="2"/>
        <v>21</v>
      </c>
      <c r="H40" s="17">
        <f t="shared" si="2"/>
        <v>2</v>
      </c>
      <c r="I40" s="17">
        <f t="shared" si="2"/>
        <v>24</v>
      </c>
      <c r="J40" s="17">
        <f t="shared" si="2"/>
        <v>21</v>
      </c>
      <c r="K40" s="17">
        <f t="shared" si="2"/>
        <v>6</v>
      </c>
      <c r="L40" s="17"/>
    </row>
    <row r="41" spans="1:12" ht="15.95" customHeight="1">
      <c r="A41" s="84"/>
      <c r="B41" s="84">
        <v>2</v>
      </c>
      <c r="C41" s="84" t="s">
        <v>21</v>
      </c>
      <c r="D41" s="84"/>
      <c r="E41" s="84"/>
      <c r="F41" s="84" t="s">
        <v>77</v>
      </c>
      <c r="G41" s="84"/>
      <c r="H41" s="84"/>
      <c r="I41" s="84"/>
      <c r="J41" s="84"/>
      <c r="K41" s="84"/>
      <c r="L41" s="87" t="s">
        <v>83</v>
      </c>
    </row>
    <row r="42" spans="1:12" ht="15.95" customHeight="1">
      <c r="A42" s="84"/>
      <c r="B42" s="84"/>
      <c r="C42" s="84"/>
      <c r="D42" s="84"/>
      <c r="E42" s="84"/>
      <c r="F42" s="17">
        <v>2</v>
      </c>
      <c r="G42" s="17">
        <v>2</v>
      </c>
      <c r="H42" s="17"/>
      <c r="I42" s="17"/>
      <c r="J42" s="17"/>
      <c r="K42" s="17"/>
      <c r="L42" s="88"/>
    </row>
    <row r="43" spans="1:12" ht="15.95" customHeight="1">
      <c r="A43" s="84"/>
      <c r="B43" s="84"/>
      <c r="C43" s="84"/>
      <c r="D43" s="84"/>
      <c r="E43" s="84"/>
      <c r="F43" s="84"/>
      <c r="G43" s="84"/>
      <c r="H43" s="84"/>
      <c r="I43" s="84" t="s">
        <v>53</v>
      </c>
      <c r="J43" s="84"/>
      <c r="K43" s="84"/>
      <c r="L43" s="87" t="s">
        <v>84</v>
      </c>
    </row>
    <row r="44" spans="1:12" ht="15.95" customHeight="1">
      <c r="A44" s="84"/>
      <c r="B44" s="84"/>
      <c r="C44" s="84"/>
      <c r="D44" s="84"/>
      <c r="E44" s="84"/>
      <c r="F44" s="17"/>
      <c r="G44" s="17"/>
      <c r="H44" s="17"/>
      <c r="I44" s="17">
        <v>2</v>
      </c>
      <c r="J44" s="17">
        <v>2</v>
      </c>
      <c r="K44" s="17"/>
      <c r="L44" s="88"/>
    </row>
    <row r="45" spans="1:12" ht="15.95" customHeight="1">
      <c r="A45" s="84"/>
      <c r="B45" s="84"/>
      <c r="C45" s="84"/>
      <c r="D45" s="84"/>
      <c r="E45" s="84"/>
      <c r="F45" s="84" t="s">
        <v>78</v>
      </c>
      <c r="G45" s="84"/>
      <c r="H45" s="84"/>
      <c r="I45" s="84" t="s">
        <v>78</v>
      </c>
      <c r="J45" s="84"/>
      <c r="K45" s="84"/>
      <c r="L45" s="17"/>
    </row>
    <row r="46" spans="1:12" ht="15.95" customHeight="1">
      <c r="A46" s="84"/>
      <c r="B46" s="84"/>
      <c r="C46" s="84"/>
      <c r="D46" s="84"/>
      <c r="E46" s="84"/>
      <c r="F46" s="17">
        <v>1</v>
      </c>
      <c r="G46" s="17">
        <v>1</v>
      </c>
      <c r="H46" s="17"/>
      <c r="I46" s="17">
        <v>1</v>
      </c>
      <c r="J46" s="17">
        <v>1</v>
      </c>
      <c r="K46" s="17"/>
      <c r="L46" s="17"/>
    </row>
    <row r="47" spans="1:12" ht="15.95" customHeight="1">
      <c r="A47" s="84"/>
      <c r="B47" s="84"/>
      <c r="C47" s="84" t="s">
        <v>9</v>
      </c>
      <c r="D47" s="84"/>
      <c r="E47" s="84"/>
      <c r="F47" s="17">
        <f t="shared" ref="F47:K47" si="3">F42+F44+F46</f>
        <v>3</v>
      </c>
      <c r="G47" s="17">
        <f t="shared" si="3"/>
        <v>3</v>
      </c>
      <c r="H47" s="17">
        <f t="shared" si="3"/>
        <v>0</v>
      </c>
      <c r="I47" s="17">
        <f t="shared" si="3"/>
        <v>3</v>
      </c>
      <c r="J47" s="17">
        <f t="shared" si="3"/>
        <v>3</v>
      </c>
      <c r="K47" s="17">
        <f t="shared" si="3"/>
        <v>0</v>
      </c>
      <c r="L47" s="17"/>
    </row>
    <row r="48" spans="1:12" ht="15.95" customHeight="1">
      <c r="A48" s="84"/>
      <c r="B48" s="84"/>
      <c r="C48" s="84" t="s">
        <v>10</v>
      </c>
      <c r="D48" s="84" t="s">
        <v>96</v>
      </c>
      <c r="E48" s="84"/>
      <c r="F48" s="84" t="s">
        <v>99</v>
      </c>
      <c r="G48" s="84"/>
      <c r="H48" s="84"/>
      <c r="I48" s="84"/>
      <c r="J48" s="84"/>
      <c r="K48" s="84"/>
      <c r="L48" s="87" t="s">
        <v>83</v>
      </c>
    </row>
    <row r="49" spans="1:12" ht="15.95" customHeight="1">
      <c r="A49" s="84"/>
      <c r="B49" s="84"/>
      <c r="C49" s="84"/>
      <c r="D49" s="84"/>
      <c r="E49" s="84"/>
      <c r="F49" s="17">
        <v>3</v>
      </c>
      <c r="G49" s="17">
        <v>3</v>
      </c>
      <c r="H49" s="17"/>
      <c r="I49" s="17"/>
      <c r="J49" s="17"/>
      <c r="K49" s="17"/>
      <c r="L49" s="88"/>
    </row>
    <row r="50" spans="1:12" ht="15.95" customHeight="1">
      <c r="A50" s="84"/>
      <c r="B50" s="84"/>
      <c r="C50" s="84"/>
      <c r="D50" s="84" t="s">
        <v>96</v>
      </c>
      <c r="E50" s="84"/>
      <c r="F50" s="84" t="s">
        <v>82</v>
      </c>
      <c r="G50" s="84"/>
      <c r="H50" s="84"/>
      <c r="I50" s="84"/>
      <c r="J50" s="84"/>
      <c r="K50" s="84"/>
      <c r="L50" s="87" t="s">
        <v>83</v>
      </c>
    </row>
    <row r="51" spans="1:12" ht="15.95" customHeight="1">
      <c r="A51" s="84"/>
      <c r="B51" s="84"/>
      <c r="C51" s="84"/>
      <c r="D51" s="84"/>
      <c r="E51" s="84"/>
      <c r="F51" s="17">
        <v>3</v>
      </c>
      <c r="G51" s="17">
        <v>3</v>
      </c>
      <c r="H51" s="17"/>
      <c r="I51" s="17"/>
      <c r="J51" s="17"/>
      <c r="K51" s="17"/>
      <c r="L51" s="88"/>
    </row>
    <row r="52" spans="1:12" ht="15.95" customHeight="1">
      <c r="A52" s="84"/>
      <c r="B52" s="84"/>
      <c r="C52" s="84"/>
      <c r="D52" s="84" t="s">
        <v>96</v>
      </c>
      <c r="E52" s="84"/>
      <c r="F52" s="84" t="s">
        <v>66</v>
      </c>
      <c r="G52" s="84"/>
      <c r="H52" s="84"/>
      <c r="I52" s="84"/>
      <c r="J52" s="84"/>
      <c r="K52" s="84"/>
      <c r="L52" s="89" t="s">
        <v>100</v>
      </c>
    </row>
    <row r="53" spans="1:12" ht="15.95" customHeight="1">
      <c r="A53" s="84"/>
      <c r="B53" s="84"/>
      <c r="C53" s="84"/>
      <c r="D53" s="84"/>
      <c r="E53" s="84"/>
      <c r="F53" s="17">
        <v>3</v>
      </c>
      <c r="G53" s="17">
        <v>3</v>
      </c>
      <c r="H53" s="17"/>
      <c r="I53" s="17"/>
      <c r="J53" s="17"/>
      <c r="K53" s="17"/>
      <c r="L53" s="88"/>
    </row>
    <row r="54" spans="1:12" ht="15.95" customHeight="1">
      <c r="A54" s="84"/>
      <c r="B54" s="84"/>
      <c r="C54" s="84"/>
      <c r="D54" s="84" t="s">
        <v>89</v>
      </c>
      <c r="E54" s="84"/>
      <c r="F54" s="84"/>
      <c r="G54" s="84"/>
      <c r="H54" s="84"/>
      <c r="I54" s="84" t="s">
        <v>101</v>
      </c>
      <c r="J54" s="84"/>
      <c r="K54" s="84"/>
      <c r="L54" s="89" t="s">
        <v>100</v>
      </c>
    </row>
    <row r="55" spans="1:12" ht="15.95" customHeight="1">
      <c r="A55" s="84"/>
      <c r="B55" s="84"/>
      <c r="C55" s="84"/>
      <c r="D55" s="84"/>
      <c r="E55" s="84"/>
      <c r="F55" s="17"/>
      <c r="G55" s="17"/>
      <c r="H55" s="17"/>
      <c r="I55" s="17">
        <v>3</v>
      </c>
      <c r="J55" s="17">
        <v>2</v>
      </c>
      <c r="K55" s="17">
        <v>2</v>
      </c>
      <c r="L55" s="88"/>
    </row>
    <row r="56" spans="1:12" ht="15.95" customHeight="1">
      <c r="A56" s="84"/>
      <c r="B56" s="84"/>
      <c r="C56" s="84"/>
      <c r="D56" s="84" t="s">
        <v>96</v>
      </c>
      <c r="E56" s="84"/>
      <c r="F56" s="84" t="s">
        <v>102</v>
      </c>
      <c r="G56" s="84"/>
      <c r="H56" s="84"/>
      <c r="I56" s="84"/>
      <c r="J56" s="84"/>
      <c r="K56" s="84"/>
      <c r="L56" s="87" t="s">
        <v>83</v>
      </c>
    </row>
    <row r="57" spans="1:12" ht="15.95" customHeight="1">
      <c r="A57" s="84"/>
      <c r="B57" s="84"/>
      <c r="C57" s="84"/>
      <c r="D57" s="84"/>
      <c r="E57" s="84"/>
      <c r="F57" s="17">
        <v>2</v>
      </c>
      <c r="G57" s="17">
        <v>1</v>
      </c>
      <c r="H57" s="17">
        <v>2</v>
      </c>
      <c r="I57" s="17"/>
      <c r="J57" s="17"/>
      <c r="K57" s="17"/>
      <c r="L57" s="88"/>
    </row>
    <row r="58" spans="1:12" ht="15.95" customHeight="1">
      <c r="A58" s="84"/>
      <c r="B58" s="84"/>
      <c r="C58" s="84"/>
      <c r="D58" s="84" t="s">
        <v>89</v>
      </c>
      <c r="E58" s="84"/>
      <c r="F58" s="84"/>
      <c r="G58" s="84"/>
      <c r="H58" s="84"/>
      <c r="I58" s="84" t="s">
        <v>103</v>
      </c>
      <c r="J58" s="84"/>
      <c r="K58" s="84"/>
      <c r="L58" s="87" t="s">
        <v>91</v>
      </c>
    </row>
    <row r="59" spans="1:12" ht="15.95" customHeight="1">
      <c r="A59" s="84"/>
      <c r="B59" s="84"/>
      <c r="C59" s="84"/>
      <c r="D59" s="84"/>
      <c r="E59" s="84"/>
      <c r="F59" s="17"/>
      <c r="G59" s="17"/>
      <c r="H59" s="17"/>
      <c r="I59" s="17">
        <v>2</v>
      </c>
      <c r="J59" s="17">
        <v>1</v>
      </c>
      <c r="K59" s="17">
        <v>2</v>
      </c>
      <c r="L59" s="88"/>
    </row>
    <row r="60" spans="1:12" ht="15.95" customHeight="1">
      <c r="A60" s="84"/>
      <c r="B60" s="84"/>
      <c r="C60" s="84"/>
      <c r="D60" s="87" t="s">
        <v>96</v>
      </c>
      <c r="E60" s="87"/>
      <c r="F60" s="90" t="s">
        <v>104</v>
      </c>
      <c r="G60" s="91"/>
      <c r="H60" s="92"/>
      <c r="I60" s="90"/>
      <c r="J60" s="91"/>
      <c r="K60" s="92"/>
      <c r="L60" s="87" t="s">
        <v>83</v>
      </c>
    </row>
    <row r="61" spans="1:12" ht="15.95" customHeight="1">
      <c r="A61" s="84"/>
      <c r="B61" s="84"/>
      <c r="C61" s="84"/>
      <c r="D61" s="88"/>
      <c r="E61" s="88"/>
      <c r="F61" s="17">
        <v>3</v>
      </c>
      <c r="G61" s="17">
        <v>2</v>
      </c>
      <c r="H61" s="17">
        <v>2</v>
      </c>
      <c r="I61" s="17"/>
      <c r="J61" s="17"/>
      <c r="K61" s="17"/>
      <c r="L61" s="88"/>
    </row>
    <row r="62" spans="1:12" ht="15.95" customHeight="1">
      <c r="A62" s="84"/>
      <c r="B62" s="84"/>
      <c r="C62" s="84"/>
      <c r="D62" s="84" t="s">
        <v>105</v>
      </c>
      <c r="E62" s="84"/>
      <c r="F62" s="84" t="s">
        <v>106</v>
      </c>
      <c r="G62" s="84"/>
      <c r="H62" s="84"/>
      <c r="I62" s="84"/>
      <c r="J62" s="84"/>
      <c r="K62" s="84"/>
      <c r="L62" s="87" t="s">
        <v>83</v>
      </c>
    </row>
    <row r="63" spans="1:12" ht="15.95" customHeight="1">
      <c r="A63" s="84"/>
      <c r="B63" s="84"/>
      <c r="C63" s="84"/>
      <c r="D63" s="84"/>
      <c r="E63" s="84"/>
      <c r="F63" s="17">
        <v>3</v>
      </c>
      <c r="G63" s="17">
        <v>3</v>
      </c>
      <c r="H63" s="17"/>
      <c r="I63" s="17"/>
      <c r="J63" s="17"/>
      <c r="K63" s="17"/>
      <c r="L63" s="88"/>
    </row>
    <row r="64" spans="1:12" ht="15.95" customHeight="1">
      <c r="A64" s="84"/>
      <c r="B64" s="84"/>
      <c r="C64" s="84"/>
      <c r="D64" s="87" t="s">
        <v>105</v>
      </c>
      <c r="E64" s="87"/>
      <c r="F64" s="90" t="s">
        <v>60</v>
      </c>
      <c r="G64" s="91"/>
      <c r="H64" s="92"/>
      <c r="I64" s="90"/>
      <c r="J64" s="91"/>
      <c r="K64" s="92"/>
      <c r="L64" s="89" t="s">
        <v>107</v>
      </c>
    </row>
    <row r="65" spans="1:12" ht="15.95" customHeight="1">
      <c r="A65" s="84"/>
      <c r="B65" s="84"/>
      <c r="C65" s="84"/>
      <c r="D65" s="88"/>
      <c r="E65" s="88"/>
      <c r="F65" s="17">
        <v>2</v>
      </c>
      <c r="G65" s="17">
        <v>1</v>
      </c>
      <c r="H65" s="17">
        <v>2</v>
      </c>
      <c r="I65" s="17"/>
      <c r="J65" s="17"/>
      <c r="K65" s="17"/>
      <c r="L65" s="88"/>
    </row>
    <row r="66" spans="1:12" ht="15.95" customHeight="1">
      <c r="A66" s="84"/>
      <c r="B66" s="84"/>
      <c r="C66" s="84"/>
      <c r="D66" s="84" t="s">
        <v>97</v>
      </c>
      <c r="E66" s="84"/>
      <c r="F66" s="84"/>
      <c r="G66" s="84"/>
      <c r="H66" s="84"/>
      <c r="I66" s="84" t="s">
        <v>57</v>
      </c>
      <c r="J66" s="84"/>
      <c r="K66" s="84"/>
      <c r="L66" s="87" t="s">
        <v>84</v>
      </c>
    </row>
    <row r="67" spans="1:12" ht="15.95" customHeight="1">
      <c r="A67" s="84"/>
      <c r="B67" s="84"/>
      <c r="C67" s="84"/>
      <c r="D67" s="84"/>
      <c r="E67" s="84"/>
      <c r="F67" s="17"/>
      <c r="G67" s="17"/>
      <c r="H67" s="17"/>
      <c r="I67" s="17">
        <v>3</v>
      </c>
      <c r="J67" s="17">
        <v>2</v>
      </c>
      <c r="K67" s="17">
        <v>2</v>
      </c>
      <c r="L67" s="88"/>
    </row>
    <row r="68" spans="1:12" ht="15.95" customHeight="1">
      <c r="A68" s="84"/>
      <c r="B68" s="84"/>
      <c r="C68" s="84"/>
      <c r="D68" s="84" t="s">
        <v>89</v>
      </c>
      <c r="E68" s="84"/>
      <c r="F68" s="84"/>
      <c r="G68" s="84"/>
      <c r="H68" s="84"/>
      <c r="I68" s="84" t="s">
        <v>81</v>
      </c>
      <c r="J68" s="84"/>
      <c r="K68" s="84"/>
      <c r="L68" s="87" t="s">
        <v>84</v>
      </c>
    </row>
    <row r="69" spans="1:12" ht="15.95" customHeight="1">
      <c r="A69" s="84"/>
      <c r="B69" s="84"/>
      <c r="C69" s="84"/>
      <c r="D69" s="84"/>
      <c r="E69" s="84"/>
      <c r="F69" s="17"/>
      <c r="G69" s="17"/>
      <c r="H69" s="17"/>
      <c r="I69" s="17">
        <v>3</v>
      </c>
      <c r="J69" s="17">
        <v>3</v>
      </c>
      <c r="K69" s="17"/>
      <c r="L69" s="88"/>
    </row>
    <row r="70" spans="1:12" ht="15.95" customHeight="1">
      <c r="A70" s="84"/>
      <c r="B70" s="84"/>
      <c r="C70" s="84"/>
      <c r="D70" s="84" t="s">
        <v>97</v>
      </c>
      <c r="E70" s="84"/>
      <c r="F70" s="84"/>
      <c r="G70" s="84"/>
      <c r="H70" s="84"/>
      <c r="I70" s="84" t="s">
        <v>61</v>
      </c>
      <c r="J70" s="84"/>
      <c r="K70" s="84"/>
      <c r="L70" s="94" t="s">
        <v>108</v>
      </c>
    </row>
    <row r="71" spans="1:12" ht="15.95" customHeight="1">
      <c r="A71" s="84"/>
      <c r="B71" s="84"/>
      <c r="C71" s="84"/>
      <c r="D71" s="84"/>
      <c r="E71" s="84"/>
      <c r="F71" s="17"/>
      <c r="G71" s="17"/>
      <c r="H71" s="17"/>
      <c r="I71" s="17">
        <v>1</v>
      </c>
      <c r="J71" s="17">
        <v>1</v>
      </c>
      <c r="K71" s="17"/>
      <c r="L71" s="88"/>
    </row>
    <row r="72" spans="1:12" ht="15.95" customHeight="1">
      <c r="A72" s="84"/>
      <c r="B72" s="84"/>
      <c r="C72" s="84"/>
      <c r="D72" s="84" t="s">
        <v>89</v>
      </c>
      <c r="E72" s="84"/>
      <c r="F72" s="84"/>
      <c r="G72" s="84"/>
      <c r="H72" s="84"/>
      <c r="I72" s="84" t="s">
        <v>67</v>
      </c>
      <c r="J72" s="84"/>
      <c r="K72" s="84"/>
      <c r="L72" s="89" t="s">
        <v>84</v>
      </c>
    </row>
    <row r="73" spans="1:12" ht="15.95" customHeight="1">
      <c r="A73" s="84"/>
      <c r="B73" s="84"/>
      <c r="C73" s="84"/>
      <c r="D73" s="84"/>
      <c r="E73" s="84"/>
      <c r="F73" s="17"/>
      <c r="G73" s="17"/>
      <c r="H73" s="17"/>
      <c r="I73" s="17">
        <v>2</v>
      </c>
      <c r="J73" s="17">
        <v>1</v>
      </c>
      <c r="K73" s="17">
        <v>2</v>
      </c>
      <c r="L73" s="88"/>
    </row>
    <row r="74" spans="1:12" ht="15.95" customHeight="1">
      <c r="A74" s="84"/>
      <c r="B74" s="84"/>
      <c r="C74" s="84"/>
      <c r="D74" s="84" t="s">
        <v>89</v>
      </c>
      <c r="E74" s="84"/>
      <c r="F74" s="84"/>
      <c r="G74" s="84"/>
      <c r="H74" s="84"/>
      <c r="I74" s="84" t="s">
        <v>68</v>
      </c>
      <c r="J74" s="84"/>
      <c r="K74" s="84"/>
      <c r="L74" s="89" t="s">
        <v>110</v>
      </c>
    </row>
    <row r="75" spans="1:12" ht="15.95" customHeight="1">
      <c r="A75" s="84"/>
      <c r="B75" s="84"/>
      <c r="C75" s="84"/>
      <c r="D75" s="84"/>
      <c r="E75" s="84"/>
      <c r="F75" s="17"/>
      <c r="G75" s="17"/>
      <c r="H75" s="17"/>
      <c r="I75" s="17">
        <v>3</v>
      </c>
      <c r="J75" s="17">
        <v>2</v>
      </c>
      <c r="K75" s="17">
        <v>2</v>
      </c>
      <c r="L75" s="88"/>
    </row>
    <row r="76" spans="1:12" ht="15.95" customHeight="1">
      <c r="A76" s="84"/>
      <c r="B76" s="84"/>
      <c r="C76" s="84"/>
      <c r="D76" s="84" t="s">
        <v>89</v>
      </c>
      <c r="E76" s="84"/>
      <c r="F76" s="84"/>
      <c r="G76" s="84"/>
      <c r="H76" s="84"/>
      <c r="I76" s="84" t="s">
        <v>111</v>
      </c>
      <c r="J76" s="84"/>
      <c r="K76" s="84"/>
      <c r="L76" s="89" t="s">
        <v>91</v>
      </c>
    </row>
    <row r="77" spans="1:12" ht="15.95" customHeight="1">
      <c r="A77" s="84"/>
      <c r="B77" s="84"/>
      <c r="C77" s="84"/>
      <c r="D77" s="84"/>
      <c r="E77" s="84"/>
      <c r="F77" s="17"/>
      <c r="G77" s="17"/>
      <c r="H77" s="17"/>
      <c r="I77" s="17">
        <v>3</v>
      </c>
      <c r="J77" s="17">
        <v>3</v>
      </c>
      <c r="K77" s="17"/>
      <c r="L77" s="88"/>
    </row>
    <row r="78" spans="1:12" ht="15.95" customHeight="1">
      <c r="A78" s="84"/>
      <c r="B78" s="84"/>
      <c r="C78" s="84" t="s">
        <v>11</v>
      </c>
      <c r="D78" s="84"/>
      <c r="E78" s="84"/>
      <c r="F78" s="17">
        <f t="shared" ref="F78:K78" si="4">F49+F51+F53+F55+F57+F59+F61+F63+F65+F67+F69+F71+F73+F75+F77</f>
        <v>19</v>
      </c>
      <c r="G78" s="17">
        <f t="shared" si="4"/>
        <v>16</v>
      </c>
      <c r="H78" s="17">
        <f t="shared" si="4"/>
        <v>6</v>
      </c>
      <c r="I78" s="17">
        <f t="shared" si="4"/>
        <v>20</v>
      </c>
      <c r="J78" s="17">
        <f t="shared" si="4"/>
        <v>15</v>
      </c>
      <c r="K78" s="17">
        <f t="shared" si="4"/>
        <v>10</v>
      </c>
      <c r="L78" s="17"/>
    </row>
    <row r="79" spans="1:12" ht="15.95" customHeight="1">
      <c r="A79" s="84"/>
      <c r="B79" s="90" t="s">
        <v>23</v>
      </c>
      <c r="C79" s="91"/>
      <c r="D79" s="91"/>
      <c r="E79" s="92"/>
      <c r="F79" s="17">
        <f t="shared" ref="F79:K79" si="5">F47+F78</f>
        <v>22</v>
      </c>
      <c r="G79" s="17">
        <f t="shared" si="5"/>
        <v>19</v>
      </c>
      <c r="H79" s="17">
        <f t="shared" si="5"/>
        <v>6</v>
      </c>
      <c r="I79" s="17">
        <f t="shared" si="5"/>
        <v>23</v>
      </c>
      <c r="J79" s="17">
        <f t="shared" si="5"/>
        <v>18</v>
      </c>
      <c r="K79" s="17">
        <f t="shared" si="5"/>
        <v>10</v>
      </c>
      <c r="L79" s="17"/>
    </row>
    <row r="80" spans="1:12" ht="15.95" customHeight="1">
      <c r="A80" s="84">
        <v>2</v>
      </c>
      <c r="B80" s="84">
        <v>1</v>
      </c>
      <c r="C80" s="85" t="s">
        <v>38</v>
      </c>
      <c r="D80" s="84"/>
      <c r="E80" s="84"/>
      <c r="F80" s="84"/>
      <c r="G80" s="84"/>
      <c r="H80" s="84"/>
      <c r="I80" s="84"/>
      <c r="J80" s="84"/>
      <c r="K80" s="84"/>
      <c r="L80" s="17"/>
    </row>
    <row r="81" spans="1:12" ht="15.95" customHeight="1">
      <c r="A81" s="84"/>
      <c r="B81" s="84"/>
      <c r="C81" s="84"/>
      <c r="D81" s="84"/>
      <c r="E81" s="84"/>
      <c r="F81" s="17"/>
      <c r="G81" s="17"/>
      <c r="H81" s="17"/>
      <c r="I81" s="17"/>
      <c r="J81" s="17"/>
      <c r="K81" s="17"/>
      <c r="L81" s="17"/>
    </row>
    <row r="82" spans="1:12" ht="15.9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17"/>
    </row>
    <row r="83" spans="1:12" ht="15.95" customHeight="1">
      <c r="A83" s="84"/>
      <c r="B83" s="84"/>
      <c r="C83" s="84"/>
      <c r="D83" s="84"/>
      <c r="E83" s="84"/>
      <c r="F83" s="17"/>
      <c r="G83" s="17"/>
      <c r="H83" s="17"/>
      <c r="I83" s="17"/>
      <c r="J83" s="17"/>
      <c r="K83" s="17"/>
      <c r="L83" s="17"/>
    </row>
    <row r="84" spans="1:12" ht="15.9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17"/>
    </row>
    <row r="85" spans="1:12" ht="15.95" customHeight="1">
      <c r="A85" s="84"/>
      <c r="B85" s="84"/>
      <c r="C85" s="84"/>
      <c r="D85" s="84"/>
      <c r="E85" s="84"/>
      <c r="F85" s="17"/>
      <c r="G85" s="17"/>
      <c r="H85" s="17"/>
      <c r="I85" s="17"/>
      <c r="J85" s="17"/>
      <c r="K85" s="17"/>
      <c r="L85" s="17"/>
    </row>
    <row r="86" spans="1:12" ht="15.95" customHeight="1">
      <c r="A86" s="84"/>
      <c r="B86" s="84"/>
      <c r="C86" s="84" t="s">
        <v>28</v>
      </c>
      <c r="D86" s="84"/>
      <c r="E86" s="84"/>
      <c r="F86" s="17">
        <f t="shared" ref="F86:K86" si="6">F81+F83+F85</f>
        <v>0</v>
      </c>
      <c r="G86" s="17">
        <f t="shared" si="6"/>
        <v>0</v>
      </c>
      <c r="H86" s="17">
        <f t="shared" si="6"/>
        <v>0</v>
      </c>
      <c r="I86" s="17">
        <f t="shared" si="6"/>
        <v>0</v>
      </c>
      <c r="J86" s="17">
        <f t="shared" si="6"/>
        <v>0</v>
      </c>
      <c r="K86" s="17">
        <f t="shared" si="6"/>
        <v>0</v>
      </c>
      <c r="L86" s="17"/>
    </row>
    <row r="87" spans="1:12" ht="15.95" customHeight="1">
      <c r="A87" s="84"/>
      <c r="B87" s="84"/>
      <c r="C87" s="87" t="s">
        <v>10</v>
      </c>
      <c r="D87" s="84" t="s">
        <v>87</v>
      </c>
      <c r="E87" s="84"/>
      <c r="F87" s="84" t="s">
        <v>112</v>
      </c>
      <c r="G87" s="84"/>
      <c r="H87" s="84"/>
      <c r="I87" s="84"/>
      <c r="J87" s="84"/>
      <c r="K87" s="84"/>
      <c r="L87" s="94" t="s">
        <v>113</v>
      </c>
    </row>
    <row r="88" spans="1:12" ht="15.95" customHeight="1">
      <c r="A88" s="84"/>
      <c r="B88" s="84"/>
      <c r="C88" s="93"/>
      <c r="D88" s="84"/>
      <c r="E88" s="84"/>
      <c r="F88" s="17">
        <v>1</v>
      </c>
      <c r="G88" s="17">
        <v>1</v>
      </c>
      <c r="H88" s="17">
        <v>1</v>
      </c>
      <c r="I88" s="17"/>
      <c r="J88" s="17"/>
      <c r="K88" s="17"/>
      <c r="L88" s="88"/>
    </row>
    <row r="89" spans="1:12" ht="15.95" customHeight="1">
      <c r="A89" s="84"/>
      <c r="B89" s="84"/>
      <c r="C89" s="93"/>
      <c r="D89" s="84" t="s">
        <v>96</v>
      </c>
      <c r="E89" s="84"/>
      <c r="F89" s="84" t="s">
        <v>70</v>
      </c>
      <c r="G89" s="84"/>
      <c r="H89" s="84"/>
      <c r="I89" s="84" t="s">
        <v>114</v>
      </c>
      <c r="J89" s="84"/>
      <c r="K89" s="84"/>
      <c r="L89" s="17"/>
    </row>
    <row r="90" spans="1:12" ht="15.95" customHeight="1">
      <c r="A90" s="84"/>
      <c r="B90" s="84"/>
      <c r="C90" s="93"/>
      <c r="D90" s="84"/>
      <c r="E90" s="84"/>
      <c r="F90" s="17">
        <v>3</v>
      </c>
      <c r="G90" s="17">
        <v>3</v>
      </c>
      <c r="H90" s="17"/>
      <c r="I90" s="17">
        <v>3</v>
      </c>
      <c r="J90" s="17">
        <v>3</v>
      </c>
      <c r="K90" s="17"/>
      <c r="L90" s="17"/>
    </row>
    <row r="91" spans="1:12" ht="15.95" customHeight="1">
      <c r="A91" s="84"/>
      <c r="B91" s="84"/>
      <c r="C91" s="93"/>
      <c r="D91" s="84" t="s">
        <v>96</v>
      </c>
      <c r="E91" s="84"/>
      <c r="F91" s="84" t="s">
        <v>115</v>
      </c>
      <c r="G91" s="84"/>
      <c r="H91" s="84"/>
      <c r="I91" s="84"/>
      <c r="J91" s="84"/>
      <c r="K91" s="84"/>
      <c r="L91" s="87" t="s">
        <v>181</v>
      </c>
    </row>
    <row r="92" spans="1:12" ht="15.95" customHeight="1">
      <c r="A92" s="84"/>
      <c r="B92" s="84"/>
      <c r="C92" s="93"/>
      <c r="D92" s="84"/>
      <c r="E92" s="84"/>
      <c r="F92" s="17">
        <v>3</v>
      </c>
      <c r="G92" s="17">
        <v>3</v>
      </c>
      <c r="H92" s="17"/>
      <c r="I92" s="17"/>
      <c r="J92" s="17"/>
      <c r="K92" s="17"/>
      <c r="L92" s="88"/>
    </row>
    <row r="93" spans="1:12" ht="15.95" customHeight="1">
      <c r="A93" s="84"/>
      <c r="B93" s="84"/>
      <c r="C93" s="93"/>
      <c r="D93" s="84" t="s">
        <v>96</v>
      </c>
      <c r="E93" s="84"/>
      <c r="F93" s="84" t="s">
        <v>58</v>
      </c>
      <c r="G93" s="84"/>
      <c r="H93" s="84"/>
      <c r="I93" s="84"/>
      <c r="J93" s="84"/>
      <c r="K93" s="84"/>
      <c r="L93" s="89" t="s">
        <v>116</v>
      </c>
    </row>
    <row r="94" spans="1:12" ht="15.95" customHeight="1">
      <c r="A94" s="84"/>
      <c r="B94" s="84"/>
      <c r="C94" s="93"/>
      <c r="D94" s="84"/>
      <c r="E94" s="84"/>
      <c r="F94" s="17">
        <v>2</v>
      </c>
      <c r="G94" s="17">
        <v>1</v>
      </c>
      <c r="H94" s="17">
        <v>2</v>
      </c>
      <c r="I94" s="17"/>
      <c r="J94" s="17"/>
      <c r="K94" s="17"/>
      <c r="L94" s="88"/>
    </row>
    <row r="95" spans="1:12" ht="15.95" customHeight="1">
      <c r="A95" s="84"/>
      <c r="B95" s="84"/>
      <c r="C95" s="93"/>
      <c r="D95" s="84" t="s">
        <v>96</v>
      </c>
      <c r="E95" s="84"/>
      <c r="F95" s="84" t="s">
        <v>71</v>
      </c>
      <c r="G95" s="84"/>
      <c r="H95" s="84"/>
      <c r="I95" s="84"/>
      <c r="J95" s="84"/>
      <c r="K95" s="84"/>
      <c r="L95" s="89" t="s">
        <v>117</v>
      </c>
    </row>
    <row r="96" spans="1:12" ht="15.95" customHeight="1">
      <c r="A96" s="84"/>
      <c r="B96" s="84"/>
      <c r="C96" s="93"/>
      <c r="D96" s="84"/>
      <c r="E96" s="84"/>
      <c r="F96" s="17">
        <v>3</v>
      </c>
      <c r="G96" s="17">
        <v>3</v>
      </c>
      <c r="H96" s="17"/>
      <c r="I96" s="17"/>
      <c r="J96" s="17"/>
      <c r="K96" s="17"/>
      <c r="L96" s="88"/>
    </row>
    <row r="97" spans="1:12" ht="15.95" customHeight="1">
      <c r="A97" s="84"/>
      <c r="B97" s="84"/>
      <c r="C97" s="93"/>
      <c r="D97" s="84" t="s">
        <v>89</v>
      </c>
      <c r="E97" s="84"/>
      <c r="F97" s="84"/>
      <c r="G97" s="84"/>
      <c r="H97" s="84"/>
      <c r="I97" s="84" t="s">
        <v>118</v>
      </c>
      <c r="J97" s="84"/>
      <c r="K97" s="84"/>
      <c r="L97" s="89" t="s">
        <v>119</v>
      </c>
    </row>
    <row r="98" spans="1:12" ht="15.95" customHeight="1">
      <c r="A98" s="84"/>
      <c r="B98" s="84"/>
      <c r="C98" s="93"/>
      <c r="D98" s="84"/>
      <c r="E98" s="84"/>
      <c r="F98" s="17"/>
      <c r="G98" s="17"/>
      <c r="H98" s="17"/>
      <c r="I98" s="17">
        <v>3</v>
      </c>
      <c r="J98" s="17">
        <v>2</v>
      </c>
      <c r="K98" s="17">
        <v>2</v>
      </c>
      <c r="L98" s="88"/>
    </row>
    <row r="99" spans="1:12" ht="15.95" customHeight="1">
      <c r="A99" s="84"/>
      <c r="B99" s="84"/>
      <c r="C99" s="93"/>
      <c r="D99" s="87" t="s">
        <v>96</v>
      </c>
      <c r="E99" s="87"/>
      <c r="F99" s="90" t="s">
        <v>120</v>
      </c>
      <c r="G99" s="91"/>
      <c r="H99" s="92"/>
      <c r="I99" s="90"/>
      <c r="J99" s="91"/>
      <c r="K99" s="92"/>
      <c r="L99" s="89" t="s">
        <v>121</v>
      </c>
    </row>
    <row r="100" spans="1:12" ht="15.95" customHeight="1">
      <c r="A100" s="84"/>
      <c r="B100" s="84"/>
      <c r="C100" s="93"/>
      <c r="D100" s="88"/>
      <c r="E100" s="88"/>
      <c r="F100" s="17">
        <v>3</v>
      </c>
      <c r="G100" s="17">
        <v>3</v>
      </c>
      <c r="H100" s="17"/>
      <c r="I100" s="17"/>
      <c r="J100" s="17"/>
      <c r="K100" s="17"/>
      <c r="L100" s="88"/>
    </row>
    <row r="101" spans="1:12" ht="15.95" customHeight="1">
      <c r="A101" s="84"/>
      <c r="B101" s="84"/>
      <c r="C101" s="93"/>
      <c r="D101" s="84" t="s">
        <v>96</v>
      </c>
      <c r="E101" s="84"/>
      <c r="F101" s="84" t="s">
        <v>122</v>
      </c>
      <c r="G101" s="84"/>
      <c r="H101" s="84"/>
      <c r="I101" s="84"/>
      <c r="J101" s="84"/>
      <c r="K101" s="84"/>
      <c r="L101" s="89" t="s">
        <v>123</v>
      </c>
    </row>
    <row r="102" spans="1:12" ht="15.95" customHeight="1">
      <c r="A102" s="84"/>
      <c r="B102" s="84"/>
      <c r="C102" s="93"/>
      <c r="D102" s="84"/>
      <c r="E102" s="84"/>
      <c r="F102" s="17">
        <v>3</v>
      </c>
      <c r="G102" s="17">
        <v>2</v>
      </c>
      <c r="H102" s="17">
        <v>2</v>
      </c>
      <c r="I102" s="17"/>
      <c r="J102" s="17"/>
      <c r="K102" s="17"/>
      <c r="L102" s="88"/>
    </row>
    <row r="103" spans="1:12" ht="15.95" customHeight="1">
      <c r="A103" s="84"/>
      <c r="B103" s="84"/>
      <c r="C103" s="93"/>
      <c r="D103" s="84" t="s">
        <v>89</v>
      </c>
      <c r="E103" s="84"/>
      <c r="F103" s="84"/>
      <c r="G103" s="84"/>
      <c r="H103" s="84"/>
      <c r="I103" s="84" t="s">
        <v>72</v>
      </c>
      <c r="J103" s="84"/>
      <c r="K103" s="84"/>
      <c r="L103" s="87" t="s">
        <v>91</v>
      </c>
    </row>
    <row r="104" spans="1:12" ht="15.95" customHeight="1">
      <c r="A104" s="84"/>
      <c r="B104" s="84"/>
      <c r="C104" s="93"/>
      <c r="D104" s="84"/>
      <c r="E104" s="84"/>
      <c r="F104" s="17"/>
      <c r="G104" s="17"/>
      <c r="H104" s="17"/>
      <c r="I104" s="17">
        <v>3</v>
      </c>
      <c r="J104" s="17">
        <v>2</v>
      </c>
      <c r="K104" s="17">
        <v>2</v>
      </c>
      <c r="L104" s="88"/>
    </row>
    <row r="105" spans="1:12" ht="15.95" customHeight="1">
      <c r="A105" s="84"/>
      <c r="B105" s="84"/>
      <c r="C105" s="93"/>
      <c r="D105" s="84" t="s">
        <v>96</v>
      </c>
      <c r="E105" s="84"/>
      <c r="F105" s="84" t="s">
        <v>69</v>
      </c>
      <c r="G105" s="84"/>
      <c r="H105" s="84"/>
      <c r="I105" s="84"/>
      <c r="J105" s="84"/>
      <c r="K105" s="84"/>
      <c r="L105" s="89" t="s">
        <v>124</v>
      </c>
    </row>
    <row r="106" spans="1:12" ht="15.95" customHeight="1">
      <c r="A106" s="84"/>
      <c r="B106" s="84"/>
      <c r="C106" s="93"/>
      <c r="D106" s="84"/>
      <c r="E106" s="84"/>
      <c r="F106" s="17">
        <v>2</v>
      </c>
      <c r="G106" s="17">
        <v>1</v>
      </c>
      <c r="H106" s="17">
        <v>2</v>
      </c>
      <c r="I106" s="17"/>
      <c r="J106" s="17"/>
      <c r="K106" s="17"/>
      <c r="L106" s="88"/>
    </row>
    <row r="107" spans="1:12" ht="15.95" customHeight="1">
      <c r="A107" s="84"/>
      <c r="B107" s="84"/>
      <c r="C107" s="93"/>
      <c r="D107" s="84" t="s">
        <v>89</v>
      </c>
      <c r="E107" s="84"/>
      <c r="F107" s="84"/>
      <c r="G107" s="84"/>
      <c r="H107" s="84"/>
      <c r="I107" s="84" t="s">
        <v>125</v>
      </c>
      <c r="J107" s="84"/>
      <c r="K107" s="84"/>
      <c r="L107" s="89" t="s">
        <v>126</v>
      </c>
    </row>
    <row r="108" spans="1:12" ht="15.95" customHeight="1">
      <c r="A108" s="84"/>
      <c r="B108" s="84"/>
      <c r="C108" s="93"/>
      <c r="D108" s="84"/>
      <c r="E108" s="84"/>
      <c r="F108" s="17"/>
      <c r="G108" s="17"/>
      <c r="H108" s="17"/>
      <c r="I108" s="17">
        <v>3</v>
      </c>
      <c r="J108" s="17">
        <v>2</v>
      </c>
      <c r="K108" s="17">
        <v>2</v>
      </c>
      <c r="L108" s="88"/>
    </row>
    <row r="109" spans="1:12" ht="15.95" customHeight="1">
      <c r="A109" s="84"/>
      <c r="B109" s="84"/>
      <c r="C109" s="93"/>
      <c r="D109" s="84" t="s">
        <v>97</v>
      </c>
      <c r="E109" s="84"/>
      <c r="F109" s="84"/>
      <c r="G109" s="84"/>
      <c r="H109" s="84"/>
      <c r="I109" s="84" t="s">
        <v>127</v>
      </c>
      <c r="J109" s="84"/>
      <c r="K109" s="84"/>
      <c r="L109" s="94" t="s">
        <v>128</v>
      </c>
    </row>
    <row r="110" spans="1:12" ht="15.95" customHeight="1">
      <c r="A110" s="84"/>
      <c r="B110" s="84"/>
      <c r="C110" s="93"/>
      <c r="D110" s="84"/>
      <c r="E110" s="84"/>
      <c r="F110" s="17"/>
      <c r="G110" s="17"/>
      <c r="H110" s="17"/>
      <c r="I110" s="17">
        <v>1</v>
      </c>
      <c r="J110" s="17">
        <v>1</v>
      </c>
      <c r="K110" s="17"/>
      <c r="L110" s="88"/>
    </row>
    <row r="111" spans="1:12" ht="15.95" customHeight="1">
      <c r="A111" s="84"/>
      <c r="B111" s="84"/>
      <c r="C111" s="93"/>
      <c r="D111" s="84" t="s">
        <v>89</v>
      </c>
      <c r="E111" s="84"/>
      <c r="F111" s="84"/>
      <c r="G111" s="84"/>
      <c r="H111" s="84"/>
      <c r="I111" s="84" t="s">
        <v>129</v>
      </c>
      <c r="J111" s="84"/>
      <c r="K111" s="84"/>
      <c r="L111" s="89" t="s">
        <v>91</v>
      </c>
    </row>
    <row r="112" spans="1:12" ht="15.95" customHeight="1">
      <c r="A112" s="84"/>
      <c r="B112" s="84"/>
      <c r="C112" s="93"/>
      <c r="D112" s="84"/>
      <c r="E112" s="84"/>
      <c r="F112" s="17"/>
      <c r="G112" s="17"/>
      <c r="H112" s="17"/>
      <c r="I112" s="17">
        <v>2</v>
      </c>
      <c r="J112" s="17">
        <v>1</v>
      </c>
      <c r="K112" s="17">
        <v>2</v>
      </c>
      <c r="L112" s="88"/>
    </row>
    <row r="113" spans="1:12" ht="15.95" customHeight="1">
      <c r="A113" s="84"/>
      <c r="B113" s="84"/>
      <c r="C113" s="93"/>
      <c r="D113" s="84" t="s">
        <v>89</v>
      </c>
      <c r="E113" s="84"/>
      <c r="F113" s="84"/>
      <c r="G113" s="84"/>
      <c r="H113" s="84"/>
      <c r="I113" s="84" t="s">
        <v>130</v>
      </c>
      <c r="J113" s="84"/>
      <c r="K113" s="84"/>
      <c r="L113" s="94" t="s">
        <v>131</v>
      </c>
    </row>
    <row r="114" spans="1:12" ht="15.95" customHeight="1">
      <c r="A114" s="84"/>
      <c r="B114" s="84"/>
      <c r="C114" s="93"/>
      <c r="D114" s="84"/>
      <c r="E114" s="84"/>
      <c r="F114" s="17"/>
      <c r="G114" s="17"/>
      <c r="H114" s="17"/>
      <c r="I114" s="17">
        <v>3</v>
      </c>
      <c r="J114" s="17">
        <v>2</v>
      </c>
      <c r="K114" s="17">
        <v>2</v>
      </c>
      <c r="L114" s="88"/>
    </row>
    <row r="115" spans="1:12" ht="15.95" customHeight="1">
      <c r="A115" s="84"/>
      <c r="B115" s="84"/>
      <c r="C115" s="93"/>
      <c r="D115" s="84" t="s">
        <v>97</v>
      </c>
      <c r="E115" s="84"/>
      <c r="F115" s="84"/>
      <c r="G115" s="84"/>
      <c r="H115" s="84"/>
      <c r="I115" s="84" t="s">
        <v>59</v>
      </c>
      <c r="J115" s="84"/>
      <c r="K115" s="84"/>
      <c r="L115" s="89" t="s">
        <v>84</v>
      </c>
    </row>
    <row r="116" spans="1:12" ht="15.95" customHeight="1">
      <c r="A116" s="84"/>
      <c r="B116" s="84"/>
      <c r="C116" s="88"/>
      <c r="D116" s="84"/>
      <c r="E116" s="84"/>
      <c r="F116" s="17"/>
      <c r="G116" s="17"/>
      <c r="H116" s="17"/>
      <c r="I116" s="17">
        <v>3</v>
      </c>
      <c r="J116" s="17">
        <v>2</v>
      </c>
      <c r="K116" s="17">
        <v>2</v>
      </c>
      <c r="L116" s="88"/>
    </row>
    <row r="117" spans="1:12" ht="15.95" customHeight="1">
      <c r="A117" s="84"/>
      <c r="B117" s="84"/>
      <c r="C117" s="84" t="s">
        <v>11</v>
      </c>
      <c r="D117" s="84"/>
      <c r="E117" s="84"/>
      <c r="F117" s="17">
        <f t="shared" ref="F117:K117" si="7">F88+F90+F92+F94+F96+F100+F102+F104+F106+F108+F110+F112+F114+F116</f>
        <v>20</v>
      </c>
      <c r="G117" s="17">
        <f t="shared" si="7"/>
        <v>17</v>
      </c>
      <c r="H117" s="17">
        <f t="shared" si="7"/>
        <v>7</v>
      </c>
      <c r="I117" s="17">
        <f t="shared" si="7"/>
        <v>18</v>
      </c>
      <c r="J117" s="17">
        <f t="shared" si="7"/>
        <v>13</v>
      </c>
      <c r="K117" s="17">
        <f t="shared" si="7"/>
        <v>10</v>
      </c>
      <c r="L117" s="17"/>
    </row>
    <row r="118" spans="1:12" ht="15.95" customHeight="1">
      <c r="A118" s="84"/>
      <c r="B118" s="90" t="s">
        <v>23</v>
      </c>
      <c r="C118" s="91"/>
      <c r="D118" s="91"/>
      <c r="E118" s="92"/>
      <c r="F118" s="17">
        <f t="shared" ref="F118:K118" si="8">F86+F117</f>
        <v>20</v>
      </c>
      <c r="G118" s="17">
        <f t="shared" si="8"/>
        <v>17</v>
      </c>
      <c r="H118" s="17">
        <f t="shared" si="8"/>
        <v>7</v>
      </c>
      <c r="I118" s="17">
        <f t="shared" si="8"/>
        <v>18</v>
      </c>
      <c r="J118" s="17">
        <f t="shared" si="8"/>
        <v>13</v>
      </c>
      <c r="K118" s="17">
        <f t="shared" si="8"/>
        <v>10</v>
      </c>
      <c r="L118" s="17"/>
    </row>
    <row r="119" spans="1:12" ht="15.95" customHeight="1">
      <c r="A119" s="84"/>
      <c r="B119" s="84">
        <v>2</v>
      </c>
      <c r="C119" s="85" t="s">
        <v>33</v>
      </c>
      <c r="D119" s="84"/>
      <c r="E119" s="84"/>
      <c r="F119" s="84"/>
      <c r="G119" s="84"/>
      <c r="H119" s="84"/>
      <c r="I119" s="84" t="s">
        <v>55</v>
      </c>
      <c r="J119" s="84"/>
      <c r="K119" s="84"/>
      <c r="L119" s="87" t="s">
        <v>84</v>
      </c>
    </row>
    <row r="120" spans="1:12" ht="15.95" customHeight="1">
      <c r="A120" s="84"/>
      <c r="B120" s="84"/>
      <c r="C120" s="84"/>
      <c r="D120" s="84"/>
      <c r="E120" s="84"/>
      <c r="F120" s="17"/>
      <c r="G120" s="17"/>
      <c r="H120" s="17"/>
      <c r="I120" s="17">
        <v>2</v>
      </c>
      <c r="J120" s="17">
        <v>2</v>
      </c>
      <c r="K120" s="17"/>
      <c r="L120" s="88"/>
    </row>
    <row r="121" spans="1:12" ht="15.9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17"/>
    </row>
    <row r="122" spans="1:12" ht="15.95" customHeight="1">
      <c r="A122" s="84"/>
      <c r="B122" s="84"/>
      <c r="C122" s="84"/>
      <c r="D122" s="84"/>
      <c r="E122" s="84"/>
      <c r="F122" s="17"/>
      <c r="G122" s="17"/>
      <c r="H122" s="17"/>
      <c r="I122" s="17"/>
      <c r="J122" s="17"/>
      <c r="K122" s="17"/>
      <c r="L122" s="17"/>
    </row>
    <row r="123" spans="1:12" ht="15.9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17"/>
    </row>
    <row r="124" spans="1:12" ht="15.95" customHeight="1">
      <c r="A124" s="84"/>
      <c r="B124" s="84"/>
      <c r="C124" s="84"/>
      <c r="D124" s="84"/>
      <c r="E124" s="84"/>
      <c r="F124" s="17"/>
      <c r="G124" s="17"/>
      <c r="H124" s="17"/>
      <c r="I124" s="17"/>
      <c r="J124" s="17"/>
      <c r="K124" s="17"/>
      <c r="L124" s="17"/>
    </row>
    <row r="125" spans="1:12" ht="15.95" customHeight="1">
      <c r="A125" s="84"/>
      <c r="B125" s="84"/>
      <c r="C125" s="84" t="s">
        <v>28</v>
      </c>
      <c r="D125" s="84"/>
      <c r="E125" s="84"/>
      <c r="F125" s="17">
        <f t="shared" ref="F125:K125" si="9">F120+F122+F124</f>
        <v>0</v>
      </c>
      <c r="G125" s="17">
        <f t="shared" si="9"/>
        <v>0</v>
      </c>
      <c r="H125" s="17">
        <f t="shared" si="9"/>
        <v>0</v>
      </c>
      <c r="I125" s="17">
        <f t="shared" si="9"/>
        <v>2</v>
      </c>
      <c r="J125" s="17">
        <f t="shared" si="9"/>
        <v>2</v>
      </c>
      <c r="K125" s="17">
        <f t="shared" si="9"/>
        <v>0</v>
      </c>
      <c r="L125" s="17"/>
    </row>
    <row r="126" spans="1:12" ht="15.95" customHeight="1">
      <c r="A126" s="84"/>
      <c r="B126" s="84"/>
      <c r="C126" s="84" t="s">
        <v>10</v>
      </c>
      <c r="D126" s="84" t="s">
        <v>87</v>
      </c>
      <c r="E126" s="84"/>
      <c r="F126" s="84" t="s">
        <v>132</v>
      </c>
      <c r="G126" s="84"/>
      <c r="H126" s="84"/>
      <c r="I126" s="84"/>
      <c r="J126" s="84"/>
      <c r="K126" s="84"/>
      <c r="L126" s="94" t="s">
        <v>133</v>
      </c>
    </row>
    <row r="127" spans="1:12" ht="15.95" customHeight="1">
      <c r="A127" s="84"/>
      <c r="B127" s="84"/>
      <c r="C127" s="84"/>
      <c r="D127" s="84"/>
      <c r="E127" s="84"/>
      <c r="F127" s="17">
        <v>1</v>
      </c>
      <c r="G127" s="17">
        <v>1</v>
      </c>
      <c r="H127" s="17">
        <v>1</v>
      </c>
      <c r="I127" s="17"/>
      <c r="J127" s="17"/>
      <c r="K127" s="17"/>
      <c r="L127" s="88"/>
    </row>
    <row r="128" spans="1:12" ht="15.95" customHeight="1">
      <c r="A128" s="84"/>
      <c r="B128" s="84"/>
      <c r="C128" s="84"/>
      <c r="D128" s="84" t="s">
        <v>96</v>
      </c>
      <c r="E128" s="84"/>
      <c r="F128" s="84" t="s">
        <v>74</v>
      </c>
      <c r="G128" s="84"/>
      <c r="H128" s="84"/>
      <c r="I128" s="84" t="s">
        <v>134</v>
      </c>
      <c r="J128" s="84"/>
      <c r="K128" s="84"/>
      <c r="L128" s="17"/>
    </row>
    <row r="129" spans="1:12" ht="15.95" customHeight="1">
      <c r="A129" s="84"/>
      <c r="B129" s="84"/>
      <c r="C129" s="84"/>
      <c r="D129" s="84"/>
      <c r="E129" s="84"/>
      <c r="F129" s="17">
        <v>3</v>
      </c>
      <c r="G129" s="17">
        <v>3</v>
      </c>
      <c r="H129" s="17"/>
      <c r="I129" s="17">
        <v>3</v>
      </c>
      <c r="J129" s="17">
        <v>3</v>
      </c>
      <c r="K129" s="17"/>
      <c r="L129" s="17"/>
    </row>
    <row r="130" spans="1:12" ht="15.95" customHeight="1">
      <c r="A130" s="84"/>
      <c r="B130" s="84"/>
      <c r="C130" s="84"/>
      <c r="D130" s="87" t="s">
        <v>105</v>
      </c>
      <c r="E130" s="87"/>
      <c r="F130" s="90" t="s">
        <v>73</v>
      </c>
      <c r="G130" s="91"/>
      <c r="H130" s="92"/>
      <c r="I130" s="90"/>
      <c r="J130" s="91"/>
      <c r="K130" s="92"/>
      <c r="L130" s="89" t="s">
        <v>135</v>
      </c>
    </row>
    <row r="131" spans="1:12" ht="15.95" customHeight="1">
      <c r="A131" s="84"/>
      <c r="B131" s="84"/>
      <c r="C131" s="84"/>
      <c r="D131" s="88"/>
      <c r="E131" s="88"/>
      <c r="F131" s="17">
        <v>3</v>
      </c>
      <c r="G131" s="17">
        <v>3</v>
      </c>
      <c r="H131" s="17"/>
      <c r="I131" s="17"/>
      <c r="J131" s="17"/>
      <c r="K131" s="17"/>
      <c r="L131" s="88"/>
    </row>
    <row r="132" spans="1:12" ht="15.95" customHeight="1">
      <c r="A132" s="84"/>
      <c r="B132" s="84"/>
      <c r="C132" s="84"/>
      <c r="D132" s="87" t="s">
        <v>136</v>
      </c>
      <c r="E132" s="87"/>
      <c r="F132" s="90"/>
      <c r="G132" s="91"/>
      <c r="H132" s="92"/>
      <c r="I132" s="90" t="s">
        <v>137</v>
      </c>
      <c r="J132" s="91"/>
      <c r="K132" s="92"/>
      <c r="L132" s="89" t="s">
        <v>138</v>
      </c>
    </row>
    <row r="133" spans="1:12" ht="15.95" customHeight="1">
      <c r="A133" s="84"/>
      <c r="B133" s="84"/>
      <c r="C133" s="84"/>
      <c r="D133" s="88"/>
      <c r="E133" s="88"/>
      <c r="F133" s="17"/>
      <c r="G133" s="17"/>
      <c r="H133" s="17"/>
      <c r="I133" s="17">
        <v>3</v>
      </c>
      <c r="J133" s="17">
        <v>2</v>
      </c>
      <c r="K133" s="17">
        <v>2</v>
      </c>
      <c r="L133" s="88"/>
    </row>
    <row r="134" spans="1:12" ht="15.95" customHeight="1">
      <c r="A134" s="84"/>
      <c r="B134" s="84"/>
      <c r="C134" s="84"/>
      <c r="D134" s="84" t="s">
        <v>105</v>
      </c>
      <c r="E134" s="84"/>
      <c r="F134" s="84" t="s">
        <v>139</v>
      </c>
      <c r="G134" s="84"/>
      <c r="H134" s="84"/>
      <c r="I134" s="84"/>
      <c r="J134" s="84"/>
      <c r="K134" s="84"/>
      <c r="L134" s="87" t="s">
        <v>83</v>
      </c>
    </row>
    <row r="135" spans="1:12" ht="15.95" customHeight="1">
      <c r="A135" s="84"/>
      <c r="B135" s="84"/>
      <c r="C135" s="84"/>
      <c r="D135" s="84"/>
      <c r="E135" s="84"/>
      <c r="F135" s="17">
        <v>3</v>
      </c>
      <c r="G135" s="17">
        <v>3</v>
      </c>
      <c r="H135" s="17"/>
      <c r="I135" s="17"/>
      <c r="J135" s="17"/>
      <c r="K135" s="17"/>
      <c r="L135" s="88"/>
    </row>
    <row r="136" spans="1:12" ht="15.95" customHeight="1">
      <c r="A136" s="84"/>
      <c r="B136" s="84"/>
      <c r="C136" s="84"/>
      <c r="D136" s="84" t="s">
        <v>105</v>
      </c>
      <c r="E136" s="84"/>
      <c r="F136" s="84" t="s">
        <v>140</v>
      </c>
      <c r="G136" s="84"/>
      <c r="H136" s="84"/>
      <c r="I136" s="84"/>
      <c r="J136" s="84"/>
      <c r="K136" s="84"/>
      <c r="L136" s="87" t="s">
        <v>141</v>
      </c>
    </row>
    <row r="137" spans="1:12" ht="15.95" customHeight="1">
      <c r="A137" s="84"/>
      <c r="B137" s="84"/>
      <c r="C137" s="84"/>
      <c r="D137" s="84"/>
      <c r="E137" s="84"/>
      <c r="F137" s="17">
        <v>3</v>
      </c>
      <c r="G137" s="17">
        <v>3</v>
      </c>
      <c r="H137" s="17"/>
      <c r="I137" s="17"/>
      <c r="J137" s="17"/>
      <c r="K137" s="17"/>
      <c r="L137" s="88"/>
    </row>
    <row r="138" spans="1:12" ht="15.95" customHeight="1">
      <c r="A138" s="84"/>
      <c r="B138" s="84"/>
      <c r="C138" s="84"/>
      <c r="D138" s="84" t="s">
        <v>105</v>
      </c>
      <c r="E138" s="84"/>
      <c r="F138" s="84" t="s">
        <v>130</v>
      </c>
      <c r="G138" s="84"/>
      <c r="H138" s="84"/>
      <c r="I138" s="84"/>
      <c r="J138" s="84"/>
      <c r="K138" s="84"/>
      <c r="L138" s="95" t="s">
        <v>142</v>
      </c>
    </row>
    <row r="139" spans="1:12" ht="15.95" customHeight="1">
      <c r="A139" s="84"/>
      <c r="B139" s="84"/>
      <c r="C139" s="84"/>
      <c r="D139" s="84"/>
      <c r="E139" s="84"/>
      <c r="F139" s="17">
        <v>2</v>
      </c>
      <c r="G139" s="17">
        <v>1</v>
      </c>
      <c r="H139" s="17">
        <v>2</v>
      </c>
      <c r="I139" s="17"/>
      <c r="J139" s="17"/>
      <c r="K139" s="17"/>
      <c r="L139" s="88"/>
    </row>
    <row r="140" spans="1:12" ht="15.95" customHeight="1">
      <c r="A140" s="84"/>
      <c r="B140" s="84"/>
      <c r="C140" s="84"/>
      <c r="D140" s="84" t="s">
        <v>105</v>
      </c>
      <c r="E140" s="84"/>
      <c r="F140" s="84" t="s">
        <v>143</v>
      </c>
      <c r="G140" s="84"/>
      <c r="H140" s="84"/>
      <c r="I140" s="84"/>
      <c r="J140" s="84"/>
      <c r="K140" s="84"/>
      <c r="L140" s="89" t="s">
        <v>144</v>
      </c>
    </row>
    <row r="141" spans="1:12" ht="15.95" customHeight="1">
      <c r="A141" s="84"/>
      <c r="B141" s="84"/>
      <c r="C141" s="84"/>
      <c r="D141" s="84"/>
      <c r="E141" s="84"/>
      <c r="F141" s="17">
        <v>2</v>
      </c>
      <c r="G141" s="17">
        <v>1</v>
      </c>
      <c r="H141" s="17">
        <v>2</v>
      </c>
      <c r="I141" s="17"/>
      <c r="J141" s="17"/>
      <c r="K141" s="17"/>
      <c r="L141" s="88"/>
    </row>
    <row r="142" spans="1:12" ht="15.95" customHeight="1">
      <c r="A142" s="84"/>
      <c r="B142" s="84"/>
      <c r="C142" s="84"/>
      <c r="D142" s="84" t="s">
        <v>89</v>
      </c>
      <c r="E142" s="84"/>
      <c r="F142" s="84"/>
      <c r="G142" s="84"/>
      <c r="H142" s="84"/>
      <c r="I142" s="84" t="s">
        <v>145</v>
      </c>
      <c r="J142" s="84"/>
      <c r="K142" s="84"/>
      <c r="L142" s="89" t="s">
        <v>146</v>
      </c>
    </row>
    <row r="143" spans="1:12" ht="15.95" customHeight="1">
      <c r="A143" s="84"/>
      <c r="B143" s="84"/>
      <c r="C143" s="84"/>
      <c r="D143" s="84"/>
      <c r="E143" s="84"/>
      <c r="F143" s="17"/>
      <c r="G143" s="17"/>
      <c r="H143" s="17"/>
      <c r="I143" s="17">
        <v>3</v>
      </c>
      <c r="J143" s="17">
        <v>3</v>
      </c>
      <c r="K143" s="17"/>
      <c r="L143" s="88"/>
    </row>
    <row r="144" spans="1:12" ht="15.95" customHeight="1">
      <c r="A144" s="84"/>
      <c r="B144" s="84"/>
      <c r="C144" s="84"/>
      <c r="D144" s="84" t="s">
        <v>105</v>
      </c>
      <c r="E144" s="84"/>
      <c r="F144" s="84" t="s">
        <v>147</v>
      </c>
      <c r="G144" s="84"/>
      <c r="H144" s="84"/>
      <c r="I144" s="84"/>
      <c r="J144" s="84"/>
      <c r="K144" s="84"/>
      <c r="L144" s="87" t="s">
        <v>141</v>
      </c>
    </row>
    <row r="145" spans="1:12" ht="15.95" customHeight="1">
      <c r="A145" s="84"/>
      <c r="B145" s="84"/>
      <c r="C145" s="84"/>
      <c r="D145" s="84"/>
      <c r="E145" s="84"/>
      <c r="F145" s="17">
        <v>2</v>
      </c>
      <c r="G145" s="17">
        <v>1</v>
      </c>
      <c r="H145" s="17">
        <v>2</v>
      </c>
      <c r="I145" s="17"/>
      <c r="J145" s="17"/>
      <c r="K145" s="17"/>
      <c r="L145" s="88"/>
    </row>
    <row r="146" spans="1:12" ht="15.95" customHeight="1">
      <c r="A146" s="84"/>
      <c r="B146" s="84"/>
      <c r="C146" s="84"/>
      <c r="D146" s="84" t="s">
        <v>89</v>
      </c>
      <c r="E146" s="84"/>
      <c r="F146" s="84"/>
      <c r="G146" s="84"/>
      <c r="H146" s="84"/>
      <c r="I146" s="84" t="s">
        <v>148</v>
      </c>
      <c r="J146" s="84"/>
      <c r="K146" s="84"/>
      <c r="L146" s="87" t="s">
        <v>91</v>
      </c>
    </row>
    <row r="147" spans="1:12" ht="15.95" customHeight="1">
      <c r="A147" s="84"/>
      <c r="B147" s="84"/>
      <c r="C147" s="84"/>
      <c r="D147" s="84"/>
      <c r="E147" s="84"/>
      <c r="F147" s="17"/>
      <c r="G147" s="17"/>
      <c r="H147" s="17"/>
      <c r="I147" s="17">
        <v>3</v>
      </c>
      <c r="J147" s="17">
        <v>3</v>
      </c>
      <c r="K147" s="17"/>
      <c r="L147" s="88"/>
    </row>
    <row r="148" spans="1:12" ht="15.95" customHeight="1">
      <c r="A148" s="84"/>
      <c r="B148" s="84"/>
      <c r="C148" s="84"/>
      <c r="D148" s="84" t="s">
        <v>89</v>
      </c>
      <c r="E148" s="84"/>
      <c r="F148" s="84"/>
      <c r="G148" s="84"/>
      <c r="H148" s="84"/>
      <c r="I148" s="84" t="s">
        <v>149</v>
      </c>
      <c r="J148" s="84"/>
      <c r="K148" s="84"/>
      <c r="L148" s="87" t="s">
        <v>91</v>
      </c>
    </row>
    <row r="149" spans="1:12" ht="15.95" customHeight="1">
      <c r="A149" s="84"/>
      <c r="B149" s="84"/>
      <c r="C149" s="84"/>
      <c r="D149" s="84"/>
      <c r="E149" s="84"/>
      <c r="F149" s="17"/>
      <c r="G149" s="17"/>
      <c r="H149" s="17"/>
      <c r="I149" s="17">
        <v>3</v>
      </c>
      <c r="J149" s="17">
        <v>2</v>
      </c>
      <c r="K149" s="17">
        <v>2</v>
      </c>
      <c r="L149" s="88"/>
    </row>
    <row r="150" spans="1:12" ht="15.95" customHeight="1">
      <c r="A150" s="84"/>
      <c r="B150" s="84"/>
      <c r="C150" s="84"/>
      <c r="D150" s="84" t="s">
        <v>89</v>
      </c>
      <c r="E150" s="84"/>
      <c r="F150" s="84"/>
      <c r="G150" s="84"/>
      <c r="H150" s="84"/>
      <c r="I150" s="84" t="s">
        <v>150</v>
      </c>
      <c r="J150" s="84"/>
      <c r="K150" s="84"/>
      <c r="L150" s="87" t="s">
        <v>91</v>
      </c>
    </row>
    <row r="151" spans="1:12" ht="15.95" customHeight="1">
      <c r="A151" s="84"/>
      <c r="B151" s="84"/>
      <c r="C151" s="84"/>
      <c r="D151" s="84"/>
      <c r="E151" s="84"/>
      <c r="F151" s="17"/>
      <c r="G151" s="17"/>
      <c r="H151" s="17"/>
      <c r="I151" s="17">
        <v>3</v>
      </c>
      <c r="J151" s="17">
        <v>2</v>
      </c>
      <c r="K151" s="17">
        <v>2</v>
      </c>
      <c r="L151" s="88"/>
    </row>
    <row r="152" spans="1:12" ht="15.95" customHeight="1">
      <c r="A152" s="84"/>
      <c r="B152" s="84"/>
      <c r="C152" s="84"/>
      <c r="D152" s="84" t="s">
        <v>89</v>
      </c>
      <c r="E152" s="84"/>
      <c r="F152" s="84"/>
      <c r="G152" s="84"/>
      <c r="H152" s="84"/>
      <c r="I152" s="84" t="s">
        <v>151</v>
      </c>
      <c r="J152" s="84"/>
      <c r="K152" s="84"/>
      <c r="L152" s="87" t="s">
        <v>91</v>
      </c>
    </row>
    <row r="153" spans="1:12" ht="15.95" customHeight="1">
      <c r="A153" s="84"/>
      <c r="B153" s="84"/>
      <c r="C153" s="84"/>
      <c r="D153" s="84"/>
      <c r="E153" s="84"/>
      <c r="F153" s="17"/>
      <c r="G153" s="17"/>
      <c r="H153" s="17"/>
      <c r="I153" s="17">
        <v>3</v>
      </c>
      <c r="J153" s="17">
        <v>2</v>
      </c>
      <c r="K153" s="17">
        <v>2</v>
      </c>
      <c r="L153" s="88"/>
    </row>
    <row r="154" spans="1:12" ht="15.95" customHeight="1">
      <c r="A154" s="84"/>
      <c r="B154" s="84"/>
      <c r="C154" s="84"/>
      <c r="D154" s="84" t="s">
        <v>89</v>
      </c>
      <c r="E154" s="84"/>
      <c r="F154" s="84"/>
      <c r="G154" s="84"/>
      <c r="H154" s="84"/>
      <c r="I154" s="84" t="s">
        <v>152</v>
      </c>
      <c r="J154" s="84"/>
      <c r="K154" s="84"/>
      <c r="L154" s="87" t="s">
        <v>91</v>
      </c>
    </row>
    <row r="155" spans="1:12" ht="15.95" customHeight="1">
      <c r="A155" s="84"/>
      <c r="B155" s="84"/>
      <c r="C155" s="84"/>
      <c r="D155" s="84"/>
      <c r="E155" s="84"/>
      <c r="F155" s="17"/>
      <c r="G155" s="17"/>
      <c r="H155" s="17"/>
      <c r="I155" s="17">
        <v>3</v>
      </c>
      <c r="J155" s="17">
        <v>2</v>
      </c>
      <c r="K155" s="17">
        <v>2</v>
      </c>
      <c r="L155" s="88"/>
    </row>
    <row r="156" spans="1:12" ht="15.95" customHeight="1">
      <c r="A156" s="84"/>
      <c r="B156" s="84"/>
      <c r="C156" s="84"/>
      <c r="D156" s="84" t="s">
        <v>89</v>
      </c>
      <c r="E156" s="84"/>
      <c r="F156" s="84"/>
      <c r="G156" s="84"/>
      <c r="H156" s="84"/>
      <c r="I156" s="84" t="s">
        <v>153</v>
      </c>
      <c r="J156" s="84"/>
      <c r="K156" s="84"/>
      <c r="L156" s="89" t="s">
        <v>154</v>
      </c>
    </row>
    <row r="157" spans="1:12" ht="15.95" customHeight="1">
      <c r="A157" s="84"/>
      <c r="B157" s="84"/>
      <c r="C157" s="84"/>
      <c r="D157" s="84"/>
      <c r="E157" s="84"/>
      <c r="F157" s="17"/>
      <c r="G157" s="17"/>
      <c r="H157" s="17"/>
      <c r="I157" s="17">
        <v>3</v>
      </c>
      <c r="J157" s="17">
        <v>3</v>
      </c>
      <c r="K157" s="17"/>
      <c r="L157" s="88"/>
    </row>
    <row r="158" spans="1:12" ht="15.75" customHeight="1">
      <c r="A158" s="84"/>
      <c r="B158" s="84"/>
      <c r="C158" s="84"/>
      <c r="D158" s="84" t="s">
        <v>97</v>
      </c>
      <c r="E158" s="84"/>
      <c r="F158" s="84"/>
      <c r="G158" s="84"/>
      <c r="H158" s="84"/>
      <c r="I158" s="84" t="s">
        <v>60</v>
      </c>
      <c r="J158" s="84"/>
      <c r="K158" s="84"/>
      <c r="L158" s="89" t="s">
        <v>155</v>
      </c>
    </row>
    <row r="159" spans="1:12" ht="15.95" customHeight="1">
      <c r="A159" s="84"/>
      <c r="B159" s="84"/>
      <c r="C159" s="84"/>
      <c r="D159" s="84"/>
      <c r="E159" s="84"/>
      <c r="F159" s="17"/>
      <c r="G159" s="17"/>
      <c r="H159" s="17"/>
      <c r="I159" s="17">
        <v>3</v>
      </c>
      <c r="J159" s="17">
        <v>2</v>
      </c>
      <c r="K159" s="17">
        <v>2</v>
      </c>
      <c r="L159" s="88"/>
    </row>
    <row r="160" spans="1:12" ht="15.95" customHeight="1">
      <c r="A160" s="84"/>
      <c r="B160" s="84"/>
      <c r="C160" s="90" t="s">
        <v>11</v>
      </c>
      <c r="D160" s="91"/>
      <c r="E160" s="92"/>
      <c r="F160" s="17">
        <f t="shared" ref="F160:K160" si="10">F127+F129+F131+F135+F137+F139+F141+F143+F145+F147+F149+F151+F153+F155+F157+F159</f>
        <v>19</v>
      </c>
      <c r="G160" s="17">
        <f t="shared" si="10"/>
        <v>16</v>
      </c>
      <c r="H160" s="17">
        <f t="shared" si="10"/>
        <v>7</v>
      </c>
      <c r="I160" s="17">
        <f t="shared" si="10"/>
        <v>27</v>
      </c>
      <c r="J160" s="17">
        <f t="shared" si="10"/>
        <v>22</v>
      </c>
      <c r="K160" s="17">
        <f t="shared" si="10"/>
        <v>10</v>
      </c>
      <c r="L160" s="17"/>
    </row>
    <row r="161" spans="1:12" ht="15.95" customHeight="1">
      <c r="A161" s="84"/>
      <c r="B161" s="90" t="s">
        <v>23</v>
      </c>
      <c r="C161" s="91"/>
      <c r="D161" s="91"/>
      <c r="E161" s="92"/>
      <c r="F161" s="17">
        <f t="shared" ref="F161:K161" si="11">F125+F160</f>
        <v>19</v>
      </c>
      <c r="G161" s="17">
        <f t="shared" si="11"/>
        <v>16</v>
      </c>
      <c r="H161" s="17">
        <f t="shared" si="11"/>
        <v>7</v>
      </c>
      <c r="I161" s="17">
        <f t="shared" si="11"/>
        <v>29</v>
      </c>
      <c r="J161" s="17">
        <f t="shared" si="11"/>
        <v>24</v>
      </c>
      <c r="K161" s="17">
        <f t="shared" si="11"/>
        <v>10</v>
      </c>
      <c r="L161" s="17"/>
    </row>
    <row r="162" spans="1:12" ht="15.95" customHeight="1">
      <c r="A162" s="90" t="s">
        <v>24</v>
      </c>
      <c r="B162" s="91"/>
      <c r="C162" s="91"/>
      <c r="D162" s="91"/>
      <c r="E162" s="92"/>
      <c r="F162" s="17">
        <f t="shared" ref="F162:K162" si="12">F40+F79+F118+F161</f>
        <v>83</v>
      </c>
      <c r="G162" s="17">
        <f t="shared" si="12"/>
        <v>73</v>
      </c>
      <c r="H162" s="17">
        <f t="shared" si="12"/>
        <v>22</v>
      </c>
      <c r="I162" s="17">
        <f t="shared" si="12"/>
        <v>94</v>
      </c>
      <c r="J162" s="17">
        <f t="shared" si="12"/>
        <v>76</v>
      </c>
      <c r="K162" s="17">
        <f t="shared" si="12"/>
        <v>36</v>
      </c>
      <c r="L162" s="17"/>
    </row>
    <row r="163" spans="1:12" ht="15.95" customHeight="1">
      <c r="A163" s="90" t="s">
        <v>45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2"/>
      <c r="L163" s="17"/>
    </row>
    <row r="164" spans="1:12" ht="15.95" customHeight="1">
      <c r="A164" s="84" t="s">
        <v>25</v>
      </c>
      <c r="B164" s="84"/>
      <c r="C164" s="84" t="s">
        <v>49</v>
      </c>
      <c r="D164" s="84"/>
      <c r="E164" s="84"/>
      <c r="F164" s="84" t="s">
        <v>50</v>
      </c>
      <c r="G164" s="84"/>
      <c r="H164" s="84"/>
      <c r="I164" s="84"/>
      <c r="J164" s="84"/>
      <c r="K164" s="84"/>
      <c r="L164" s="17" t="s">
        <v>27</v>
      </c>
    </row>
    <row r="165" spans="1:12" ht="15.95" customHeight="1">
      <c r="A165" s="84"/>
      <c r="B165" s="84"/>
      <c r="C165" s="84">
        <v>12</v>
      </c>
      <c r="D165" s="84"/>
      <c r="E165" s="84"/>
      <c r="F165" s="84">
        <v>47</v>
      </c>
      <c r="G165" s="84"/>
      <c r="H165" s="84"/>
      <c r="I165" s="84"/>
      <c r="J165" s="84"/>
      <c r="K165" s="84"/>
      <c r="L165" s="9">
        <v>59</v>
      </c>
    </row>
    <row r="166" spans="1:12" ht="15.95" customHeight="1">
      <c r="A166" s="100" t="s">
        <v>26</v>
      </c>
      <c r="B166" s="101"/>
      <c r="C166" s="84" t="s">
        <v>31</v>
      </c>
      <c r="D166" s="84"/>
      <c r="E166" s="84"/>
      <c r="F166" s="84" t="s">
        <v>32</v>
      </c>
      <c r="G166" s="84"/>
      <c r="H166" s="84"/>
      <c r="I166" s="84" t="s">
        <v>35</v>
      </c>
      <c r="J166" s="84"/>
      <c r="K166" s="84"/>
      <c r="L166" s="10" t="s">
        <v>36</v>
      </c>
    </row>
    <row r="167" spans="1:12" ht="15.95" customHeight="1">
      <c r="A167" s="102"/>
      <c r="B167" s="103"/>
      <c r="C167" s="90">
        <v>7</v>
      </c>
      <c r="D167" s="91"/>
      <c r="E167" s="92"/>
      <c r="F167" s="90">
        <v>0</v>
      </c>
      <c r="G167" s="91"/>
      <c r="H167" s="92"/>
      <c r="I167" s="90">
        <f>C167+F167</f>
        <v>7</v>
      </c>
      <c r="J167" s="91"/>
      <c r="K167" s="92"/>
      <c r="L167" s="9">
        <v>66</v>
      </c>
    </row>
    <row r="168" spans="1:12" ht="15" customHeight="1">
      <c r="A168" s="96" t="s">
        <v>37</v>
      </c>
      <c r="B168" s="97"/>
      <c r="C168" s="97"/>
      <c r="D168" s="97"/>
      <c r="E168" s="98"/>
      <c r="F168" s="99"/>
      <c r="G168" s="99"/>
      <c r="H168" s="99"/>
      <c r="I168" s="99" t="s">
        <v>34</v>
      </c>
      <c r="J168" s="99"/>
      <c r="K168" s="99"/>
      <c r="L168" s="8"/>
    </row>
  </sheetData>
  <mergeCells count="406">
    <mergeCell ref="A168:E168"/>
    <mergeCell ref="F168:H168"/>
    <mergeCell ref="I168:K168"/>
    <mergeCell ref="L48:L49"/>
    <mergeCell ref="L50:L51"/>
    <mergeCell ref="L60:L61"/>
    <mergeCell ref="L62:L63"/>
    <mergeCell ref="L91:L92"/>
    <mergeCell ref="I165:K165"/>
    <mergeCell ref="A166:B167"/>
    <mergeCell ref="C166:E166"/>
    <mergeCell ref="F166:H166"/>
    <mergeCell ref="I166:K166"/>
    <mergeCell ref="C167:E167"/>
    <mergeCell ref="F167:H167"/>
    <mergeCell ref="I167:K167"/>
    <mergeCell ref="C160:E160"/>
    <mergeCell ref="B161:E161"/>
    <mergeCell ref="A162:E162"/>
    <mergeCell ref="A163:K163"/>
    <mergeCell ref="A164:B165"/>
    <mergeCell ref="C164:E164"/>
    <mergeCell ref="F164:H164"/>
    <mergeCell ref="I164:K164"/>
    <mergeCell ref="C165:E165"/>
    <mergeCell ref="F165:H165"/>
    <mergeCell ref="D156:D157"/>
    <mergeCell ref="E156:E157"/>
    <mergeCell ref="F156:H156"/>
    <mergeCell ref="I156:K156"/>
    <mergeCell ref="L156:L157"/>
    <mergeCell ref="D158:D159"/>
    <mergeCell ref="E158:E159"/>
    <mergeCell ref="F158:H158"/>
    <mergeCell ref="I158:K158"/>
    <mergeCell ref="L158:L159"/>
    <mergeCell ref="D152:D153"/>
    <mergeCell ref="E152:E153"/>
    <mergeCell ref="F152:H152"/>
    <mergeCell ref="I152:K152"/>
    <mergeCell ref="L152:L153"/>
    <mergeCell ref="D154:D155"/>
    <mergeCell ref="E154:E155"/>
    <mergeCell ref="F154:H154"/>
    <mergeCell ref="I154:K154"/>
    <mergeCell ref="L154:L155"/>
    <mergeCell ref="D148:D149"/>
    <mergeCell ref="E148:E149"/>
    <mergeCell ref="F148:H148"/>
    <mergeCell ref="I148:K148"/>
    <mergeCell ref="L148:L149"/>
    <mergeCell ref="D150:D151"/>
    <mergeCell ref="E150:E151"/>
    <mergeCell ref="F150:H150"/>
    <mergeCell ref="I150:K150"/>
    <mergeCell ref="L150:L151"/>
    <mergeCell ref="D144:D145"/>
    <mergeCell ref="E144:E145"/>
    <mergeCell ref="F144:H144"/>
    <mergeCell ref="I144:K144"/>
    <mergeCell ref="L144:L145"/>
    <mergeCell ref="D146:D147"/>
    <mergeCell ref="E146:E147"/>
    <mergeCell ref="F146:H146"/>
    <mergeCell ref="I146:K146"/>
    <mergeCell ref="L146:L147"/>
    <mergeCell ref="D140:D141"/>
    <mergeCell ref="E140:E141"/>
    <mergeCell ref="F140:H140"/>
    <mergeCell ref="I140:K140"/>
    <mergeCell ref="L140:L141"/>
    <mergeCell ref="D142:D143"/>
    <mergeCell ref="E142:E143"/>
    <mergeCell ref="F142:H142"/>
    <mergeCell ref="I142:K142"/>
    <mergeCell ref="L142:L143"/>
    <mergeCell ref="F136:H136"/>
    <mergeCell ref="I136:K136"/>
    <mergeCell ref="L136:L137"/>
    <mergeCell ref="D138:D139"/>
    <mergeCell ref="E138:E139"/>
    <mergeCell ref="F138:H138"/>
    <mergeCell ref="I138:K138"/>
    <mergeCell ref="L138:L139"/>
    <mergeCell ref="F132:H132"/>
    <mergeCell ref="I132:K132"/>
    <mergeCell ref="L132:L133"/>
    <mergeCell ref="D134:D135"/>
    <mergeCell ref="E134:E135"/>
    <mergeCell ref="F134:H134"/>
    <mergeCell ref="I134:K134"/>
    <mergeCell ref="L134:L135"/>
    <mergeCell ref="I126:K126"/>
    <mergeCell ref="D132:D133"/>
    <mergeCell ref="E132:E133"/>
    <mergeCell ref="L126:L127"/>
    <mergeCell ref="D128:D129"/>
    <mergeCell ref="E128:E129"/>
    <mergeCell ref="F128:H128"/>
    <mergeCell ref="I128:K128"/>
    <mergeCell ref="D130:D131"/>
    <mergeCell ref="E130:E131"/>
    <mergeCell ref="F130:H130"/>
    <mergeCell ref="I130:K130"/>
    <mergeCell ref="L130:L131"/>
    <mergeCell ref="F119:H119"/>
    <mergeCell ref="I119:K119"/>
    <mergeCell ref="L119:L120"/>
    <mergeCell ref="D121:D122"/>
    <mergeCell ref="E121:E122"/>
    <mergeCell ref="F121:H121"/>
    <mergeCell ref="I121:K121"/>
    <mergeCell ref="C117:E117"/>
    <mergeCell ref="B118:E118"/>
    <mergeCell ref="B119:B160"/>
    <mergeCell ref="C119:C124"/>
    <mergeCell ref="D119:D120"/>
    <mergeCell ref="E119:E120"/>
    <mergeCell ref="D123:D124"/>
    <mergeCell ref="E123:E124"/>
    <mergeCell ref="D136:D137"/>
    <mergeCell ref="E136:E137"/>
    <mergeCell ref="F123:H123"/>
    <mergeCell ref="I123:K123"/>
    <mergeCell ref="C125:E125"/>
    <mergeCell ref="C126:C159"/>
    <mergeCell ref="D126:D127"/>
    <mergeCell ref="E126:E127"/>
    <mergeCell ref="F126:H126"/>
    <mergeCell ref="D113:D114"/>
    <mergeCell ref="E113:E114"/>
    <mergeCell ref="F113:H113"/>
    <mergeCell ref="I113:K113"/>
    <mergeCell ref="L113:L114"/>
    <mergeCell ref="D115:D116"/>
    <mergeCell ref="E115:E116"/>
    <mergeCell ref="F115:H115"/>
    <mergeCell ref="I115:K115"/>
    <mergeCell ref="L115:L116"/>
    <mergeCell ref="D109:D110"/>
    <mergeCell ref="E109:E110"/>
    <mergeCell ref="F109:H109"/>
    <mergeCell ref="I109:K109"/>
    <mergeCell ref="L109:L110"/>
    <mergeCell ref="D111:D112"/>
    <mergeCell ref="E111:E112"/>
    <mergeCell ref="F111:H111"/>
    <mergeCell ref="I111:K111"/>
    <mergeCell ref="L111:L112"/>
    <mergeCell ref="D105:D106"/>
    <mergeCell ref="E105:E106"/>
    <mergeCell ref="F105:H105"/>
    <mergeCell ref="I105:K105"/>
    <mergeCell ref="L105:L106"/>
    <mergeCell ref="D107:D108"/>
    <mergeCell ref="E107:E108"/>
    <mergeCell ref="F107:H107"/>
    <mergeCell ref="I107:K107"/>
    <mergeCell ref="L107:L108"/>
    <mergeCell ref="D101:D102"/>
    <mergeCell ref="E101:E102"/>
    <mergeCell ref="F101:H101"/>
    <mergeCell ref="I101:K101"/>
    <mergeCell ref="L101:L102"/>
    <mergeCell ref="D103:D104"/>
    <mergeCell ref="E103:E104"/>
    <mergeCell ref="F103:H103"/>
    <mergeCell ref="I103:K103"/>
    <mergeCell ref="L103:L104"/>
    <mergeCell ref="F97:H97"/>
    <mergeCell ref="I97:K97"/>
    <mergeCell ref="L97:L98"/>
    <mergeCell ref="D99:D100"/>
    <mergeCell ref="E99:E100"/>
    <mergeCell ref="F99:H99"/>
    <mergeCell ref="I99:K99"/>
    <mergeCell ref="L99:L100"/>
    <mergeCell ref="F93:H93"/>
    <mergeCell ref="I93:K93"/>
    <mergeCell ref="L93:L94"/>
    <mergeCell ref="D95:D96"/>
    <mergeCell ref="E95:E96"/>
    <mergeCell ref="F95:H95"/>
    <mergeCell ref="I95:K95"/>
    <mergeCell ref="L95:L96"/>
    <mergeCell ref="I87:K87"/>
    <mergeCell ref="D93:D94"/>
    <mergeCell ref="E93:E94"/>
    <mergeCell ref="L87:L88"/>
    <mergeCell ref="D89:D90"/>
    <mergeCell ref="E89:E90"/>
    <mergeCell ref="F89:H89"/>
    <mergeCell ref="I89:K89"/>
    <mergeCell ref="D91:D92"/>
    <mergeCell ref="E91:E92"/>
    <mergeCell ref="F91:H91"/>
    <mergeCell ref="I91:K91"/>
    <mergeCell ref="F80:H80"/>
    <mergeCell ref="I80:K80"/>
    <mergeCell ref="D82:D83"/>
    <mergeCell ref="E82:E83"/>
    <mergeCell ref="F82:H82"/>
    <mergeCell ref="I82:K82"/>
    <mergeCell ref="B79:E79"/>
    <mergeCell ref="A80:A161"/>
    <mergeCell ref="B80:B117"/>
    <mergeCell ref="C80:C85"/>
    <mergeCell ref="D80:D81"/>
    <mergeCell ref="E80:E81"/>
    <mergeCell ref="D84:D85"/>
    <mergeCell ref="E84:E85"/>
    <mergeCell ref="D97:D98"/>
    <mergeCell ref="E97:E98"/>
    <mergeCell ref="A6:A79"/>
    <mergeCell ref="F84:H84"/>
    <mergeCell ref="I84:K84"/>
    <mergeCell ref="C86:E86"/>
    <mergeCell ref="C87:C116"/>
    <mergeCell ref="D87:D88"/>
    <mergeCell ref="E87:E88"/>
    <mergeCell ref="F87:H87"/>
    <mergeCell ref="F70:H70"/>
    <mergeCell ref="I70:K70"/>
    <mergeCell ref="L70:L71"/>
    <mergeCell ref="D76:D77"/>
    <mergeCell ref="E76:E77"/>
    <mergeCell ref="F76:H76"/>
    <mergeCell ref="I76:K76"/>
    <mergeCell ref="L76:L77"/>
    <mergeCell ref="C78:E78"/>
    <mergeCell ref="D72:D73"/>
    <mergeCell ref="E72:E73"/>
    <mergeCell ref="F72:H72"/>
    <mergeCell ref="I72:K72"/>
    <mergeCell ref="L72:L73"/>
    <mergeCell ref="D74:D75"/>
    <mergeCell ref="E74:E75"/>
    <mergeCell ref="F74:H74"/>
    <mergeCell ref="I74:K74"/>
    <mergeCell ref="L74:L75"/>
    <mergeCell ref="L64:L65"/>
    <mergeCell ref="D66:D67"/>
    <mergeCell ref="E66:E67"/>
    <mergeCell ref="F66:H66"/>
    <mergeCell ref="I66:K66"/>
    <mergeCell ref="L66:L67"/>
    <mergeCell ref="D68:D69"/>
    <mergeCell ref="E68:E69"/>
    <mergeCell ref="F68:H68"/>
    <mergeCell ref="I68:K68"/>
    <mergeCell ref="L68:L69"/>
    <mergeCell ref="L56:L57"/>
    <mergeCell ref="D58:D59"/>
    <mergeCell ref="E58:E59"/>
    <mergeCell ref="F58:H58"/>
    <mergeCell ref="I58:K58"/>
    <mergeCell ref="L58:L59"/>
    <mergeCell ref="L52:L53"/>
    <mergeCell ref="D54:D55"/>
    <mergeCell ref="E54:E55"/>
    <mergeCell ref="F54:H54"/>
    <mergeCell ref="I54:K54"/>
    <mergeCell ref="L54:L55"/>
    <mergeCell ref="F56:H56"/>
    <mergeCell ref="I56:K56"/>
    <mergeCell ref="F52:H52"/>
    <mergeCell ref="I52:K52"/>
    <mergeCell ref="F45:H45"/>
    <mergeCell ref="I45:K45"/>
    <mergeCell ref="C47:E47"/>
    <mergeCell ref="C48:C77"/>
    <mergeCell ref="D48:D49"/>
    <mergeCell ref="E48:E49"/>
    <mergeCell ref="F48:H48"/>
    <mergeCell ref="I48:K48"/>
    <mergeCell ref="D50:D51"/>
    <mergeCell ref="E50:E51"/>
    <mergeCell ref="D60:D61"/>
    <mergeCell ref="E60:E61"/>
    <mergeCell ref="F60:H60"/>
    <mergeCell ref="I60:K60"/>
    <mergeCell ref="D62:D63"/>
    <mergeCell ref="E62:E63"/>
    <mergeCell ref="F62:H62"/>
    <mergeCell ref="I62:K62"/>
    <mergeCell ref="D64:D65"/>
    <mergeCell ref="E64:E65"/>
    <mergeCell ref="F64:H64"/>
    <mergeCell ref="I64:K64"/>
    <mergeCell ref="D70:D71"/>
    <mergeCell ref="E70:E71"/>
    <mergeCell ref="F41:H41"/>
    <mergeCell ref="I41:K41"/>
    <mergeCell ref="L41:L42"/>
    <mergeCell ref="D43:D44"/>
    <mergeCell ref="E43:E44"/>
    <mergeCell ref="F43:H43"/>
    <mergeCell ref="I43:K43"/>
    <mergeCell ref="L43:L44"/>
    <mergeCell ref="C39:E39"/>
    <mergeCell ref="B40:E40"/>
    <mergeCell ref="B41:B78"/>
    <mergeCell ref="C41:C46"/>
    <mergeCell ref="D41:D42"/>
    <mergeCell ref="E41:E42"/>
    <mergeCell ref="D45:D46"/>
    <mergeCell ref="E45:E46"/>
    <mergeCell ref="D56:D57"/>
    <mergeCell ref="E56:E57"/>
    <mergeCell ref="B6:B39"/>
    <mergeCell ref="C6:C13"/>
    <mergeCell ref="F50:H50"/>
    <mergeCell ref="I50:K50"/>
    <mergeCell ref="D52:D53"/>
    <mergeCell ref="E52:E53"/>
    <mergeCell ref="D35:D36"/>
    <mergeCell ref="E35:E36"/>
    <mergeCell ref="F35:H35"/>
    <mergeCell ref="I35:K35"/>
    <mergeCell ref="D37:D38"/>
    <mergeCell ref="E37:E38"/>
    <mergeCell ref="F37:H37"/>
    <mergeCell ref="I37:K37"/>
    <mergeCell ref="D31:D32"/>
    <mergeCell ref="E31:E32"/>
    <mergeCell ref="F31:H31"/>
    <mergeCell ref="I31:K31"/>
    <mergeCell ref="L19:L20"/>
    <mergeCell ref="D21:D22"/>
    <mergeCell ref="E21:E22"/>
    <mergeCell ref="F21:H21"/>
    <mergeCell ref="I21:K21"/>
    <mergeCell ref="L21:L22"/>
    <mergeCell ref="L31:L32"/>
    <mergeCell ref="D33:D34"/>
    <mergeCell ref="E33:E34"/>
    <mergeCell ref="F33:H33"/>
    <mergeCell ref="I33:K33"/>
    <mergeCell ref="L33:L34"/>
    <mergeCell ref="D27:D28"/>
    <mergeCell ref="E27:E28"/>
    <mergeCell ref="F27:H27"/>
    <mergeCell ref="I27:K27"/>
    <mergeCell ref="L27:L28"/>
    <mergeCell ref="D29:D30"/>
    <mergeCell ref="E29:E30"/>
    <mergeCell ref="F29:H29"/>
    <mergeCell ref="I29:K29"/>
    <mergeCell ref="L15:L16"/>
    <mergeCell ref="D17:D18"/>
    <mergeCell ref="E17:E18"/>
    <mergeCell ref="F17:H17"/>
    <mergeCell ref="I17:K17"/>
    <mergeCell ref="L17:L18"/>
    <mergeCell ref="C14:E14"/>
    <mergeCell ref="C15:C38"/>
    <mergeCell ref="D15:D16"/>
    <mergeCell ref="E15:E16"/>
    <mergeCell ref="F15:H15"/>
    <mergeCell ref="I15:K15"/>
    <mergeCell ref="D19:D20"/>
    <mergeCell ref="E19:E20"/>
    <mergeCell ref="F19:H19"/>
    <mergeCell ref="I19:K19"/>
    <mergeCell ref="D23:D24"/>
    <mergeCell ref="E23:E24"/>
    <mergeCell ref="F23:H23"/>
    <mergeCell ref="I23:K23"/>
    <mergeCell ref="D25:D26"/>
    <mergeCell ref="E25:E26"/>
    <mergeCell ref="F25:H25"/>
    <mergeCell ref="I25:K25"/>
    <mergeCell ref="D10:D11"/>
    <mergeCell ref="E10:E11"/>
    <mergeCell ref="F10:H10"/>
    <mergeCell ref="I10:K10"/>
    <mergeCell ref="L10:L11"/>
    <mergeCell ref="D12:D13"/>
    <mergeCell ref="E12:E13"/>
    <mergeCell ref="F12:H12"/>
    <mergeCell ref="I12:K12"/>
    <mergeCell ref="F6:H6"/>
    <mergeCell ref="I6:K6"/>
    <mergeCell ref="L6:L7"/>
    <mergeCell ref="D8:D9"/>
    <mergeCell ref="E8:E9"/>
    <mergeCell ref="F8:H8"/>
    <mergeCell ref="I8:K8"/>
    <mergeCell ref="L8:L9"/>
    <mergeCell ref="I3:K3"/>
    <mergeCell ref="F4:F5"/>
    <mergeCell ref="G4:H4"/>
    <mergeCell ref="I4:I5"/>
    <mergeCell ref="J4:K4"/>
    <mergeCell ref="D6:D7"/>
    <mergeCell ref="E6:E7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horizontalDpi="4294967292" r:id="rId1"/>
  <headerFooter alignWithMargins="0">
    <oddHeader>&amp;L&amp;12붙임.  라&amp;C&amp;"굴림체,굵게"&amp;20신구교과목대비표</oddHeader>
  </headerFooter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opLeftCell="A25" workbookViewId="0">
      <selection activeCell="H7" sqref="H7:H8"/>
    </sheetView>
  </sheetViews>
  <sheetFormatPr defaultRowHeight="13.5"/>
  <cols>
    <col min="1" max="1" width="12.33203125" customWidth="1"/>
    <col min="2" max="7" width="13.21875" customWidth="1"/>
    <col min="8" max="8" width="8.21875" customWidth="1"/>
  </cols>
  <sheetData>
    <row r="1" spans="1:8" ht="19.5">
      <c r="A1" s="104" t="s">
        <v>46</v>
      </c>
      <c r="B1" s="104"/>
      <c r="C1" s="104"/>
      <c r="D1" s="104"/>
      <c r="E1" s="104"/>
      <c r="F1" s="104"/>
      <c r="G1" s="104"/>
      <c r="H1" s="104"/>
    </row>
    <row r="2" spans="1:8">
      <c r="A2" s="11"/>
      <c r="B2" s="12"/>
      <c r="C2" s="12"/>
      <c r="D2" s="12"/>
      <c r="E2" s="12"/>
      <c r="F2" s="12"/>
      <c r="G2" s="12"/>
      <c r="H2" s="12"/>
    </row>
    <row r="3" spans="1:8" ht="15.95" customHeight="1">
      <c r="A3" s="105" t="s">
        <v>51</v>
      </c>
      <c r="B3" s="107" t="s">
        <v>39</v>
      </c>
      <c r="C3" s="108"/>
      <c r="D3" s="108"/>
      <c r="E3" s="108"/>
      <c r="F3" s="108"/>
      <c r="G3" s="109"/>
      <c r="H3" s="105" t="s">
        <v>40</v>
      </c>
    </row>
    <row r="4" spans="1:8" ht="15.95" customHeight="1">
      <c r="A4" s="106"/>
      <c r="B4" s="110" t="s">
        <v>47</v>
      </c>
      <c r="C4" s="111"/>
      <c r="D4" s="112"/>
      <c r="E4" s="110" t="s">
        <v>48</v>
      </c>
      <c r="F4" s="111"/>
      <c r="G4" s="112"/>
      <c r="H4" s="106"/>
    </row>
    <row r="5" spans="1:8" ht="15.95" customHeight="1">
      <c r="A5" s="106"/>
      <c r="B5" s="110" t="s">
        <v>2</v>
      </c>
      <c r="C5" s="111"/>
      <c r="D5" s="112"/>
      <c r="E5" s="110" t="s">
        <v>2</v>
      </c>
      <c r="F5" s="111"/>
      <c r="G5" s="112"/>
      <c r="H5" s="106"/>
    </row>
    <row r="6" spans="1:8" ht="15.95" customHeight="1">
      <c r="A6" s="106"/>
      <c r="B6" s="13" t="s">
        <v>41</v>
      </c>
      <c r="C6" s="13" t="s">
        <v>42</v>
      </c>
      <c r="D6" s="13" t="s">
        <v>43</v>
      </c>
      <c r="E6" s="13" t="s">
        <v>41</v>
      </c>
      <c r="F6" s="13" t="s">
        <v>42</v>
      </c>
      <c r="G6" s="13" t="s">
        <v>43</v>
      </c>
      <c r="H6" s="106"/>
    </row>
    <row r="7" spans="1:8" ht="15.95" customHeight="1">
      <c r="A7" s="121"/>
      <c r="B7" s="118" t="s">
        <v>88</v>
      </c>
      <c r="C7" s="119"/>
      <c r="D7" s="120"/>
      <c r="E7" s="118"/>
      <c r="F7" s="119"/>
      <c r="G7" s="120"/>
      <c r="H7" s="116" t="s">
        <v>83</v>
      </c>
    </row>
    <row r="8" spans="1:8" ht="15.95" customHeight="1">
      <c r="A8" s="122"/>
      <c r="B8" s="14">
        <v>3</v>
      </c>
      <c r="C8" s="14">
        <v>3</v>
      </c>
      <c r="D8" s="14"/>
      <c r="E8" s="14"/>
      <c r="F8" s="14"/>
      <c r="G8" s="14"/>
      <c r="H8" s="117"/>
    </row>
    <row r="9" spans="1:8" ht="15.95" customHeight="1">
      <c r="A9" s="122"/>
      <c r="B9" s="118" t="s">
        <v>95</v>
      </c>
      <c r="C9" s="119"/>
      <c r="D9" s="120"/>
      <c r="E9" s="118"/>
      <c r="F9" s="119"/>
      <c r="G9" s="120"/>
      <c r="H9" s="116" t="s">
        <v>83</v>
      </c>
    </row>
    <row r="10" spans="1:8" ht="15.95" customHeight="1">
      <c r="A10" s="122"/>
      <c r="B10" s="14">
        <v>3</v>
      </c>
      <c r="C10" s="14">
        <v>2</v>
      </c>
      <c r="D10" s="14">
        <v>2</v>
      </c>
      <c r="E10" s="14"/>
      <c r="F10" s="14"/>
      <c r="G10" s="14"/>
      <c r="H10" s="117"/>
    </row>
    <row r="11" spans="1:8" ht="15.95" customHeight="1">
      <c r="A11" s="122"/>
      <c r="B11" s="113" t="s">
        <v>99</v>
      </c>
      <c r="C11" s="114"/>
      <c r="D11" s="115"/>
      <c r="E11" s="113"/>
      <c r="F11" s="114"/>
      <c r="G11" s="115"/>
      <c r="H11" s="116" t="s">
        <v>83</v>
      </c>
    </row>
    <row r="12" spans="1:8" ht="15.95" customHeight="1">
      <c r="A12" s="122"/>
      <c r="B12" s="15">
        <v>3</v>
      </c>
      <c r="C12" s="15">
        <v>3</v>
      </c>
      <c r="D12" s="15"/>
      <c r="E12" s="15"/>
      <c r="F12" s="15"/>
      <c r="G12" s="15"/>
      <c r="H12" s="117"/>
    </row>
    <row r="13" spans="1:8" ht="15.95" customHeight="1">
      <c r="A13" s="122"/>
      <c r="B13" s="113" t="s">
        <v>82</v>
      </c>
      <c r="C13" s="114"/>
      <c r="D13" s="115"/>
      <c r="E13" s="113"/>
      <c r="F13" s="114"/>
      <c r="G13" s="115"/>
      <c r="H13" s="116" t="s">
        <v>83</v>
      </c>
    </row>
    <row r="14" spans="1:8" ht="15.95" customHeight="1">
      <c r="A14" s="122"/>
      <c r="B14" s="15">
        <v>3</v>
      </c>
      <c r="C14" s="15">
        <v>3</v>
      </c>
      <c r="D14" s="15"/>
      <c r="E14" s="15"/>
      <c r="F14" s="15"/>
      <c r="G14" s="15"/>
      <c r="H14" s="117"/>
    </row>
    <row r="15" spans="1:8" ht="15.95" customHeight="1">
      <c r="A15" s="122"/>
      <c r="B15" s="118" t="s">
        <v>102</v>
      </c>
      <c r="C15" s="119"/>
      <c r="D15" s="120"/>
      <c r="E15" s="118"/>
      <c r="F15" s="119"/>
      <c r="G15" s="120"/>
      <c r="H15" s="116" t="s">
        <v>83</v>
      </c>
    </row>
    <row r="16" spans="1:8" ht="15.95" customHeight="1">
      <c r="A16" s="122"/>
      <c r="B16" s="14">
        <v>2</v>
      </c>
      <c r="C16" s="14">
        <v>1</v>
      </c>
      <c r="D16" s="14">
        <v>2</v>
      </c>
      <c r="E16" s="14"/>
      <c r="F16" s="14"/>
      <c r="G16" s="14"/>
      <c r="H16" s="117"/>
    </row>
    <row r="17" spans="1:8" ht="15.95" customHeight="1">
      <c r="A17" s="122"/>
      <c r="B17" s="113" t="s">
        <v>104</v>
      </c>
      <c r="C17" s="114"/>
      <c r="D17" s="115"/>
      <c r="E17" s="113"/>
      <c r="F17" s="114"/>
      <c r="G17" s="115"/>
      <c r="H17" s="116" t="s">
        <v>83</v>
      </c>
    </row>
    <row r="18" spans="1:8" ht="15.95" customHeight="1">
      <c r="A18" s="122"/>
      <c r="B18" s="15">
        <v>3</v>
      </c>
      <c r="C18" s="15">
        <v>2</v>
      </c>
      <c r="D18" s="15">
        <v>2</v>
      </c>
      <c r="E18" s="15"/>
      <c r="F18" s="15"/>
      <c r="G18" s="15"/>
      <c r="H18" s="117"/>
    </row>
    <row r="19" spans="1:8" ht="15.95" customHeight="1">
      <c r="A19" s="122"/>
      <c r="B19" s="118" t="s">
        <v>106</v>
      </c>
      <c r="C19" s="119"/>
      <c r="D19" s="120"/>
      <c r="E19" s="113"/>
      <c r="F19" s="114"/>
      <c r="G19" s="115"/>
      <c r="H19" s="116" t="s">
        <v>83</v>
      </c>
    </row>
    <row r="20" spans="1:8" ht="15.95" customHeight="1">
      <c r="A20" s="122"/>
      <c r="B20" s="14">
        <v>3</v>
      </c>
      <c r="C20" s="14">
        <v>3</v>
      </c>
      <c r="D20" s="14"/>
      <c r="E20" s="15"/>
      <c r="F20" s="15"/>
      <c r="G20" s="15"/>
      <c r="H20" s="117"/>
    </row>
    <row r="21" spans="1:8" ht="15.95" customHeight="1">
      <c r="A21" s="122"/>
      <c r="B21" s="113" t="s">
        <v>115</v>
      </c>
      <c r="C21" s="114"/>
      <c r="D21" s="115"/>
      <c r="E21" s="113"/>
      <c r="F21" s="114"/>
      <c r="G21" s="115"/>
      <c r="H21" s="116" t="s">
        <v>83</v>
      </c>
    </row>
    <row r="22" spans="1:8" ht="15.95" customHeight="1">
      <c r="A22" s="122"/>
      <c r="B22" s="14">
        <v>3</v>
      </c>
      <c r="C22" s="14">
        <v>3</v>
      </c>
      <c r="D22" s="14"/>
      <c r="E22" s="15"/>
      <c r="F22" s="15"/>
      <c r="G22" s="15"/>
      <c r="H22" s="117"/>
    </row>
    <row r="23" spans="1:8" ht="15.95" customHeight="1">
      <c r="A23" s="122"/>
      <c r="B23" s="118" t="s">
        <v>139</v>
      </c>
      <c r="C23" s="119"/>
      <c r="D23" s="120"/>
      <c r="E23" s="113"/>
      <c r="F23" s="114"/>
      <c r="G23" s="115"/>
      <c r="H23" s="116" t="s">
        <v>83</v>
      </c>
    </row>
    <row r="24" spans="1:8" ht="15.95" customHeight="1">
      <c r="A24" s="122"/>
      <c r="B24" s="14">
        <v>3</v>
      </c>
      <c r="C24" s="14">
        <v>3</v>
      </c>
      <c r="D24" s="14"/>
      <c r="E24" s="15"/>
      <c r="F24" s="15"/>
      <c r="G24" s="15"/>
      <c r="H24" s="117"/>
    </row>
    <row r="25" spans="1:8" ht="15.95" customHeight="1">
      <c r="A25" s="122"/>
      <c r="B25" s="118" t="s">
        <v>140</v>
      </c>
      <c r="C25" s="119"/>
      <c r="D25" s="120"/>
      <c r="E25" s="113"/>
      <c r="F25" s="114"/>
      <c r="G25" s="115"/>
      <c r="H25" s="116" t="s">
        <v>83</v>
      </c>
    </row>
    <row r="26" spans="1:8" ht="15.95" customHeight="1">
      <c r="A26" s="122"/>
      <c r="B26" s="14">
        <v>3</v>
      </c>
      <c r="C26" s="14">
        <v>3</v>
      </c>
      <c r="D26" s="14"/>
      <c r="E26" s="15"/>
      <c r="F26" s="15"/>
      <c r="G26" s="15"/>
      <c r="H26" s="117"/>
    </row>
    <row r="27" spans="1:8" ht="15.95" customHeight="1">
      <c r="A27" s="122"/>
      <c r="B27" s="113" t="s">
        <v>147</v>
      </c>
      <c r="C27" s="114"/>
      <c r="D27" s="115"/>
      <c r="E27" s="113"/>
      <c r="F27" s="114"/>
      <c r="G27" s="115"/>
      <c r="H27" s="116" t="s">
        <v>157</v>
      </c>
    </row>
    <row r="28" spans="1:8" ht="15.95" customHeight="1">
      <c r="A28" s="122"/>
      <c r="B28" s="15">
        <v>2</v>
      </c>
      <c r="C28" s="15">
        <v>1</v>
      </c>
      <c r="D28" s="15">
        <v>2</v>
      </c>
      <c r="E28" s="15"/>
      <c r="F28" s="15"/>
      <c r="G28" s="15"/>
      <c r="H28" s="117"/>
    </row>
    <row r="29" spans="1:8" ht="15.95" customHeight="1">
      <c r="A29" s="122"/>
      <c r="B29" s="113" t="s">
        <v>75</v>
      </c>
      <c r="C29" s="114"/>
      <c r="D29" s="115"/>
      <c r="E29" s="113"/>
      <c r="F29" s="114"/>
      <c r="G29" s="115"/>
      <c r="H29" s="116" t="s">
        <v>83</v>
      </c>
    </row>
    <row r="30" spans="1:8" ht="15.95" customHeight="1">
      <c r="A30" s="122"/>
      <c r="B30" s="15">
        <v>2</v>
      </c>
      <c r="C30" s="15">
        <v>2</v>
      </c>
      <c r="D30" s="15"/>
      <c r="E30" s="15"/>
      <c r="F30" s="15"/>
      <c r="G30" s="15"/>
      <c r="H30" s="117"/>
    </row>
    <row r="31" spans="1:8" ht="15.95" customHeight="1">
      <c r="A31" s="122"/>
      <c r="B31" s="113" t="s">
        <v>77</v>
      </c>
      <c r="C31" s="114"/>
      <c r="D31" s="115"/>
      <c r="E31" s="113"/>
      <c r="F31" s="114"/>
      <c r="G31" s="115"/>
      <c r="H31" s="116" t="s">
        <v>83</v>
      </c>
    </row>
    <row r="32" spans="1:8" ht="15.95" customHeight="1">
      <c r="A32" s="122"/>
      <c r="B32" s="15">
        <v>2</v>
      </c>
      <c r="C32" s="15">
        <v>2</v>
      </c>
      <c r="D32" s="15"/>
      <c r="E32" s="15"/>
      <c r="F32" s="15"/>
      <c r="G32" s="15"/>
      <c r="H32" s="117"/>
    </row>
    <row r="33" spans="1:8" ht="15.95" customHeight="1">
      <c r="A33" s="122"/>
      <c r="B33" s="113"/>
      <c r="C33" s="114"/>
      <c r="D33" s="115"/>
      <c r="E33" s="113" t="s">
        <v>158</v>
      </c>
      <c r="F33" s="114"/>
      <c r="G33" s="115"/>
      <c r="H33" s="116" t="s">
        <v>84</v>
      </c>
    </row>
    <row r="34" spans="1:8" ht="15.95" customHeight="1">
      <c r="A34" s="122"/>
      <c r="B34" s="15"/>
      <c r="C34" s="15"/>
      <c r="D34" s="15"/>
      <c r="E34" s="15">
        <v>3</v>
      </c>
      <c r="F34" s="15">
        <v>3</v>
      </c>
      <c r="G34" s="15"/>
      <c r="H34" s="117"/>
    </row>
    <row r="35" spans="1:8" ht="15.95" customHeight="1">
      <c r="A35" s="122"/>
      <c r="B35" s="118"/>
      <c r="C35" s="119"/>
      <c r="D35" s="120"/>
      <c r="E35" s="113" t="s">
        <v>79</v>
      </c>
      <c r="F35" s="114"/>
      <c r="G35" s="115"/>
      <c r="H35" s="116" t="s">
        <v>163</v>
      </c>
    </row>
    <row r="36" spans="1:8" ht="15.95" customHeight="1">
      <c r="A36" s="122"/>
      <c r="B36" s="14"/>
      <c r="C36" s="14"/>
      <c r="D36" s="14"/>
      <c r="E36" s="15">
        <v>3</v>
      </c>
      <c r="F36" s="15">
        <v>3</v>
      </c>
      <c r="G36" s="15"/>
      <c r="H36" s="117"/>
    </row>
    <row r="37" spans="1:8" ht="15.95" customHeight="1">
      <c r="A37" s="122"/>
      <c r="B37" s="118"/>
      <c r="C37" s="119"/>
      <c r="D37" s="120"/>
      <c r="E37" s="113" t="s">
        <v>159</v>
      </c>
      <c r="F37" s="114"/>
      <c r="G37" s="115"/>
      <c r="H37" s="116" t="s">
        <v>160</v>
      </c>
    </row>
    <row r="38" spans="1:8" ht="15.95" customHeight="1">
      <c r="A38" s="122"/>
      <c r="B38" s="14"/>
      <c r="C38" s="14"/>
      <c r="D38" s="14"/>
      <c r="E38" s="15">
        <v>3</v>
      </c>
      <c r="F38" s="15">
        <v>2</v>
      </c>
      <c r="G38" s="15">
        <v>2</v>
      </c>
      <c r="H38" s="117"/>
    </row>
    <row r="39" spans="1:8" ht="15.95" customHeight="1">
      <c r="A39" s="122"/>
      <c r="B39" s="118"/>
      <c r="C39" s="119"/>
      <c r="D39" s="120"/>
      <c r="E39" s="113" t="s">
        <v>161</v>
      </c>
      <c r="F39" s="114"/>
      <c r="G39" s="115"/>
      <c r="H39" s="116" t="s">
        <v>84</v>
      </c>
    </row>
    <row r="40" spans="1:8" ht="15.95" customHeight="1">
      <c r="A40" s="122"/>
      <c r="B40" s="14"/>
      <c r="C40" s="14"/>
      <c r="D40" s="14"/>
      <c r="E40" s="15">
        <v>2</v>
      </c>
      <c r="F40" s="15">
        <v>1</v>
      </c>
      <c r="G40" s="15">
        <v>2</v>
      </c>
      <c r="H40" s="117"/>
    </row>
    <row r="41" spans="1:8" ht="15.95" customHeight="1">
      <c r="A41" s="122"/>
      <c r="B41" s="118"/>
      <c r="C41" s="119"/>
      <c r="D41" s="120"/>
      <c r="E41" s="113" t="s">
        <v>66</v>
      </c>
      <c r="F41" s="114"/>
      <c r="G41" s="115"/>
      <c r="H41" s="116" t="s">
        <v>162</v>
      </c>
    </row>
    <row r="42" spans="1:8" ht="15.95" customHeight="1">
      <c r="A42" s="122"/>
      <c r="B42" s="14"/>
      <c r="C42" s="14"/>
      <c r="D42" s="14"/>
      <c r="E42" s="14">
        <v>3</v>
      </c>
      <c r="F42" s="14">
        <v>2</v>
      </c>
      <c r="G42" s="14">
        <v>2</v>
      </c>
      <c r="H42" s="117"/>
    </row>
    <row r="43" spans="1:8" ht="15.95" customHeight="1">
      <c r="A43" s="122"/>
      <c r="B43" s="125"/>
      <c r="C43" s="126"/>
      <c r="D43" s="127"/>
      <c r="E43" s="128" t="s">
        <v>164</v>
      </c>
      <c r="F43" s="129"/>
      <c r="G43" s="130"/>
      <c r="H43" s="131" t="s">
        <v>109</v>
      </c>
    </row>
    <row r="44" spans="1:8" ht="15.95" customHeight="1">
      <c r="A44" s="122"/>
      <c r="B44" s="16"/>
      <c r="C44" s="16"/>
      <c r="D44" s="16"/>
      <c r="E44" s="18">
        <v>2</v>
      </c>
      <c r="F44" s="18">
        <v>1</v>
      </c>
      <c r="G44" s="18">
        <v>2</v>
      </c>
      <c r="H44" s="132"/>
    </row>
    <row r="45" spans="1:8" ht="15.95" customHeight="1">
      <c r="A45" s="122"/>
      <c r="B45" s="125"/>
      <c r="C45" s="126"/>
      <c r="D45" s="127"/>
      <c r="E45" s="128" t="s">
        <v>165</v>
      </c>
      <c r="F45" s="129"/>
      <c r="G45" s="130"/>
      <c r="H45" s="131" t="s">
        <v>84</v>
      </c>
    </row>
    <row r="46" spans="1:8" ht="15.95" customHeight="1">
      <c r="A46" s="122"/>
      <c r="B46" s="16"/>
      <c r="C46" s="16"/>
      <c r="D46" s="16"/>
      <c r="E46" s="19">
        <v>3</v>
      </c>
      <c r="F46" s="19">
        <v>2</v>
      </c>
      <c r="G46" s="19">
        <v>2</v>
      </c>
      <c r="H46" s="133"/>
    </row>
    <row r="47" spans="1:8" ht="15.95" customHeight="1">
      <c r="A47" s="122"/>
      <c r="B47" s="125"/>
      <c r="C47" s="126"/>
      <c r="D47" s="127"/>
      <c r="E47" s="128" t="s">
        <v>81</v>
      </c>
      <c r="F47" s="129"/>
      <c r="G47" s="129"/>
      <c r="H47" s="136" t="s">
        <v>84</v>
      </c>
    </row>
    <row r="48" spans="1:8" ht="15.95" customHeight="1">
      <c r="A48" s="122"/>
      <c r="B48" s="16"/>
      <c r="C48" s="16"/>
      <c r="D48" s="16"/>
      <c r="E48" s="19">
        <v>3</v>
      </c>
      <c r="F48" s="19">
        <v>3</v>
      </c>
      <c r="G48" s="20"/>
      <c r="H48" s="135"/>
    </row>
    <row r="49" spans="1:8" ht="15.95" customHeight="1">
      <c r="A49" s="122"/>
      <c r="B49" s="125"/>
      <c r="C49" s="126"/>
      <c r="D49" s="127"/>
      <c r="E49" s="128" t="s">
        <v>67</v>
      </c>
      <c r="F49" s="129"/>
      <c r="G49" s="130"/>
      <c r="H49" s="133" t="s">
        <v>84</v>
      </c>
    </row>
    <row r="50" spans="1:8" ht="15.95" customHeight="1">
      <c r="A50" s="122"/>
      <c r="B50" s="16"/>
      <c r="C50" s="16"/>
      <c r="D50" s="16"/>
      <c r="E50" s="19">
        <v>2</v>
      </c>
      <c r="F50" s="19">
        <v>1</v>
      </c>
      <c r="G50" s="19">
        <v>2</v>
      </c>
      <c r="H50" s="133"/>
    </row>
    <row r="51" spans="1:8" ht="15.95" customHeight="1">
      <c r="A51" s="122"/>
      <c r="B51" s="125"/>
      <c r="C51" s="126"/>
      <c r="D51" s="127"/>
      <c r="E51" s="128" t="s">
        <v>68</v>
      </c>
      <c r="F51" s="129"/>
      <c r="G51" s="129"/>
      <c r="H51" s="136" t="s">
        <v>84</v>
      </c>
    </row>
    <row r="52" spans="1:8" ht="15.95" customHeight="1">
      <c r="A52" s="122"/>
      <c r="B52" s="16"/>
      <c r="C52" s="16"/>
      <c r="D52" s="16"/>
      <c r="E52" s="19">
        <v>3</v>
      </c>
      <c r="F52" s="19">
        <v>2</v>
      </c>
      <c r="G52" s="20">
        <v>2</v>
      </c>
      <c r="H52" s="135"/>
    </row>
    <row r="53" spans="1:8" ht="15.95" customHeight="1">
      <c r="A53" s="122"/>
      <c r="B53" s="125"/>
      <c r="C53" s="126"/>
      <c r="D53" s="127"/>
      <c r="E53" s="128" t="s">
        <v>166</v>
      </c>
      <c r="F53" s="129"/>
      <c r="G53" s="129"/>
      <c r="H53" s="136" t="s">
        <v>84</v>
      </c>
    </row>
    <row r="54" spans="1:8" ht="15.95" customHeight="1">
      <c r="A54" s="122"/>
      <c r="B54" s="16"/>
      <c r="C54" s="16"/>
      <c r="D54" s="16"/>
      <c r="E54" s="19">
        <v>3</v>
      </c>
      <c r="F54" s="19">
        <v>3</v>
      </c>
      <c r="G54" s="20"/>
      <c r="H54" s="135"/>
    </row>
    <row r="55" spans="1:8" ht="15.95" customHeight="1">
      <c r="A55" s="122"/>
      <c r="B55" s="125"/>
      <c r="C55" s="126"/>
      <c r="D55" s="127"/>
      <c r="E55" s="128" t="s">
        <v>73</v>
      </c>
      <c r="F55" s="129"/>
      <c r="G55" s="129"/>
      <c r="H55" s="137" t="s">
        <v>169</v>
      </c>
    </row>
    <row r="56" spans="1:8" ht="15.95" customHeight="1">
      <c r="A56" s="122"/>
      <c r="B56" s="16"/>
      <c r="C56" s="16"/>
      <c r="D56" s="16"/>
      <c r="E56" s="19">
        <v>3</v>
      </c>
      <c r="F56" s="19">
        <v>2</v>
      </c>
      <c r="G56" s="20">
        <v>2</v>
      </c>
      <c r="H56" s="135"/>
    </row>
    <row r="57" spans="1:8" ht="15.95" customHeight="1">
      <c r="A57" s="122"/>
      <c r="B57" s="125"/>
      <c r="C57" s="126"/>
      <c r="D57" s="127"/>
      <c r="E57" s="128" t="s">
        <v>71</v>
      </c>
      <c r="F57" s="129"/>
      <c r="G57" s="129"/>
      <c r="H57" s="137" t="s">
        <v>171</v>
      </c>
    </row>
    <row r="58" spans="1:8" ht="15.95" customHeight="1">
      <c r="A58" s="122"/>
      <c r="B58" s="16"/>
      <c r="C58" s="16"/>
      <c r="D58" s="16"/>
      <c r="E58" s="19">
        <v>3</v>
      </c>
      <c r="F58" s="19">
        <v>2</v>
      </c>
      <c r="G58" s="20">
        <v>2</v>
      </c>
      <c r="H58" s="135"/>
    </row>
    <row r="59" spans="1:8" ht="15.75" customHeight="1">
      <c r="A59" s="122"/>
      <c r="B59" s="125"/>
      <c r="C59" s="126"/>
      <c r="D59" s="127"/>
      <c r="E59" s="128" t="s">
        <v>72</v>
      </c>
      <c r="F59" s="129"/>
      <c r="G59" s="129"/>
      <c r="H59" s="137" t="s">
        <v>84</v>
      </c>
    </row>
    <row r="60" spans="1:8" ht="15.95" customHeight="1">
      <c r="A60" s="122"/>
      <c r="B60" s="16"/>
      <c r="C60" s="16"/>
      <c r="D60" s="16"/>
      <c r="E60" s="19">
        <v>3</v>
      </c>
      <c r="F60" s="19">
        <v>2</v>
      </c>
      <c r="G60" s="20">
        <v>2</v>
      </c>
      <c r="H60" s="135"/>
    </row>
    <row r="61" spans="1:8" ht="15.75" customHeight="1">
      <c r="A61" s="122"/>
      <c r="B61" s="125"/>
      <c r="C61" s="126"/>
      <c r="D61" s="127"/>
      <c r="E61" s="128" t="s">
        <v>69</v>
      </c>
      <c r="F61" s="129"/>
      <c r="G61" s="129"/>
      <c r="H61" s="137" t="s">
        <v>172</v>
      </c>
    </row>
    <row r="62" spans="1:8" ht="15.95" customHeight="1">
      <c r="A62" s="122"/>
      <c r="B62" s="16"/>
      <c r="C62" s="16"/>
      <c r="D62" s="16"/>
      <c r="E62" s="19">
        <v>3</v>
      </c>
      <c r="F62" s="19">
        <v>2</v>
      </c>
      <c r="G62" s="20">
        <v>2</v>
      </c>
      <c r="H62" s="135"/>
    </row>
    <row r="63" spans="1:8" ht="15.95" customHeight="1">
      <c r="A63" s="122"/>
      <c r="B63" s="125"/>
      <c r="C63" s="126"/>
      <c r="D63" s="127"/>
      <c r="E63" s="128" t="s">
        <v>127</v>
      </c>
      <c r="F63" s="129"/>
      <c r="G63" s="129"/>
      <c r="H63" s="137" t="s">
        <v>173</v>
      </c>
    </row>
    <row r="64" spans="1:8" ht="15.95" customHeight="1">
      <c r="A64" s="122"/>
      <c r="B64" s="16"/>
      <c r="C64" s="16"/>
      <c r="D64" s="16"/>
      <c r="E64" s="19">
        <v>1</v>
      </c>
      <c r="F64" s="19">
        <v>1</v>
      </c>
      <c r="G64" s="20"/>
      <c r="H64" s="135"/>
    </row>
    <row r="65" spans="1:8" ht="15.95" customHeight="1">
      <c r="A65" s="122"/>
      <c r="B65" s="125"/>
      <c r="C65" s="126"/>
      <c r="D65" s="127"/>
      <c r="E65" s="128" t="s">
        <v>129</v>
      </c>
      <c r="F65" s="129"/>
      <c r="G65" s="129"/>
      <c r="H65" s="137" t="s">
        <v>84</v>
      </c>
    </row>
    <row r="66" spans="1:8" ht="15.95" customHeight="1">
      <c r="A66" s="122"/>
      <c r="B66" s="16"/>
      <c r="C66" s="16"/>
      <c r="D66" s="16"/>
      <c r="E66" s="19">
        <v>2</v>
      </c>
      <c r="F66" s="19">
        <v>1</v>
      </c>
      <c r="G66" s="20">
        <v>2</v>
      </c>
      <c r="H66" s="135"/>
    </row>
    <row r="67" spans="1:8" ht="15.95" customHeight="1">
      <c r="A67" s="122"/>
      <c r="B67" s="125"/>
      <c r="C67" s="126"/>
      <c r="D67" s="127"/>
      <c r="E67" s="128" t="s">
        <v>130</v>
      </c>
      <c r="F67" s="129"/>
      <c r="G67" s="129"/>
      <c r="H67" s="137" t="s">
        <v>174</v>
      </c>
    </row>
    <row r="68" spans="1:8" ht="15.95" customHeight="1">
      <c r="A68" s="122"/>
      <c r="B68" s="16"/>
      <c r="C68" s="16"/>
      <c r="D68" s="16"/>
      <c r="E68" s="19">
        <v>3</v>
      </c>
      <c r="F68" s="19">
        <v>2</v>
      </c>
      <c r="G68" s="20">
        <v>2</v>
      </c>
      <c r="H68" s="135"/>
    </row>
    <row r="69" spans="1:8" ht="15.95" customHeight="1">
      <c r="A69" s="122"/>
      <c r="B69" s="125"/>
      <c r="C69" s="126"/>
      <c r="D69" s="127"/>
      <c r="E69" s="128" t="s">
        <v>59</v>
      </c>
      <c r="F69" s="129"/>
      <c r="G69" s="129"/>
      <c r="H69" s="137" t="s">
        <v>84</v>
      </c>
    </row>
    <row r="70" spans="1:8" ht="15.95" customHeight="1">
      <c r="A70" s="122"/>
      <c r="B70" s="16"/>
      <c r="C70" s="16"/>
      <c r="D70" s="16"/>
      <c r="E70" s="19">
        <v>3</v>
      </c>
      <c r="F70" s="19">
        <v>2</v>
      </c>
      <c r="G70" s="20">
        <v>2</v>
      </c>
      <c r="H70" s="135"/>
    </row>
    <row r="71" spans="1:8" ht="15.95" customHeight="1">
      <c r="A71" s="122"/>
      <c r="B71" s="125"/>
      <c r="C71" s="126"/>
      <c r="D71" s="127"/>
      <c r="E71" s="128" t="s">
        <v>175</v>
      </c>
      <c r="F71" s="129"/>
      <c r="G71" s="129"/>
      <c r="H71" s="137" t="s">
        <v>84</v>
      </c>
    </row>
    <row r="72" spans="1:8" ht="15.95" customHeight="1">
      <c r="A72" s="122"/>
      <c r="B72" s="16"/>
      <c r="C72" s="16"/>
      <c r="D72" s="16"/>
      <c r="E72" s="19">
        <v>3</v>
      </c>
      <c r="F72" s="19">
        <v>3</v>
      </c>
      <c r="G72" s="20"/>
      <c r="H72" s="135"/>
    </row>
    <row r="73" spans="1:8" ht="15.95" customHeight="1">
      <c r="A73" s="122"/>
      <c r="B73" s="125"/>
      <c r="C73" s="126"/>
      <c r="D73" s="127"/>
      <c r="E73" s="128" t="s">
        <v>143</v>
      </c>
      <c r="F73" s="129"/>
      <c r="G73" s="129"/>
      <c r="H73" s="137" t="s">
        <v>170</v>
      </c>
    </row>
    <row r="74" spans="1:8" ht="15.95" customHeight="1">
      <c r="A74" s="122"/>
      <c r="B74" s="16"/>
      <c r="C74" s="16"/>
      <c r="D74" s="16"/>
      <c r="E74" s="19">
        <v>3</v>
      </c>
      <c r="F74" s="19">
        <v>3</v>
      </c>
      <c r="G74" s="20"/>
      <c r="H74" s="135"/>
    </row>
    <row r="75" spans="1:8" ht="15.95" customHeight="1">
      <c r="A75" s="122"/>
      <c r="B75" s="125"/>
      <c r="C75" s="126"/>
      <c r="D75" s="127"/>
      <c r="E75" s="128" t="s">
        <v>176</v>
      </c>
      <c r="F75" s="129"/>
      <c r="G75" s="129"/>
      <c r="H75" s="137" t="s">
        <v>84</v>
      </c>
    </row>
    <row r="76" spans="1:8" ht="15.95" customHeight="1">
      <c r="A76" s="122"/>
      <c r="B76" s="16"/>
      <c r="C76" s="16"/>
      <c r="D76" s="16"/>
      <c r="E76" s="19">
        <v>3</v>
      </c>
      <c r="F76" s="19">
        <v>2</v>
      </c>
      <c r="G76" s="20">
        <v>2</v>
      </c>
      <c r="H76" s="135"/>
    </row>
    <row r="77" spans="1:8" ht="15.95" customHeight="1">
      <c r="A77" s="122"/>
      <c r="B77" s="125"/>
      <c r="C77" s="126"/>
      <c r="D77" s="127"/>
      <c r="E77" s="128" t="s">
        <v>177</v>
      </c>
      <c r="F77" s="129"/>
      <c r="G77" s="129"/>
      <c r="H77" s="137" t="s">
        <v>84</v>
      </c>
    </row>
    <row r="78" spans="1:8" ht="15.95" customHeight="1">
      <c r="A78" s="122"/>
      <c r="B78" s="16"/>
      <c r="C78" s="16"/>
      <c r="D78" s="16"/>
      <c r="E78" s="19">
        <v>3</v>
      </c>
      <c r="F78" s="19">
        <v>2</v>
      </c>
      <c r="G78" s="20">
        <v>2</v>
      </c>
      <c r="H78" s="135"/>
    </row>
    <row r="79" spans="1:8" ht="15.95" customHeight="1">
      <c r="A79" s="122"/>
      <c r="B79" s="125"/>
      <c r="C79" s="126"/>
      <c r="D79" s="127"/>
      <c r="E79" s="128" t="s">
        <v>178</v>
      </c>
      <c r="F79" s="129"/>
      <c r="G79" s="129"/>
      <c r="H79" s="137" t="s">
        <v>84</v>
      </c>
    </row>
    <row r="80" spans="1:8" ht="15.95" customHeight="1">
      <c r="A80" s="122"/>
      <c r="B80" s="16"/>
      <c r="C80" s="16"/>
      <c r="D80" s="16"/>
      <c r="E80" s="19">
        <v>3</v>
      </c>
      <c r="F80" s="19">
        <v>2</v>
      </c>
      <c r="G80" s="20">
        <v>2</v>
      </c>
      <c r="H80" s="135"/>
    </row>
    <row r="81" spans="1:8" ht="15.95" customHeight="1">
      <c r="A81" s="122"/>
      <c r="B81" s="125"/>
      <c r="C81" s="126"/>
      <c r="D81" s="127"/>
      <c r="E81" s="128" t="s">
        <v>80</v>
      </c>
      <c r="F81" s="129"/>
      <c r="G81" s="129"/>
      <c r="H81" s="137" t="s">
        <v>84</v>
      </c>
    </row>
    <row r="82" spans="1:8" ht="15.95" customHeight="1">
      <c r="A82" s="122"/>
      <c r="B82" s="16"/>
      <c r="C82" s="16"/>
      <c r="D82" s="16"/>
      <c r="E82" s="19">
        <v>3</v>
      </c>
      <c r="F82" s="19">
        <v>2</v>
      </c>
      <c r="G82" s="20">
        <v>2</v>
      </c>
      <c r="H82" s="135"/>
    </row>
    <row r="83" spans="1:8" ht="15.95" customHeight="1">
      <c r="A83" s="122"/>
      <c r="B83" s="125"/>
      <c r="C83" s="126"/>
      <c r="D83" s="127"/>
      <c r="E83" s="128" t="s">
        <v>179</v>
      </c>
      <c r="F83" s="129"/>
      <c r="G83" s="129"/>
      <c r="H83" s="137" t="s">
        <v>180</v>
      </c>
    </row>
    <row r="84" spans="1:8" ht="15.95" customHeight="1">
      <c r="A84" s="122"/>
      <c r="B84" s="16"/>
      <c r="C84" s="16"/>
      <c r="D84" s="16"/>
      <c r="E84" s="19">
        <v>3</v>
      </c>
      <c r="F84" s="19">
        <v>3</v>
      </c>
      <c r="G84" s="20"/>
      <c r="H84" s="135"/>
    </row>
    <row r="85" spans="1:8" ht="15.95" customHeight="1">
      <c r="A85" s="122"/>
      <c r="B85" s="125"/>
      <c r="C85" s="126"/>
      <c r="D85" s="127"/>
      <c r="E85" s="128" t="s">
        <v>60</v>
      </c>
      <c r="F85" s="129"/>
      <c r="G85" s="129"/>
      <c r="H85" s="137" t="s">
        <v>107</v>
      </c>
    </row>
    <row r="86" spans="1:8" ht="15.95" customHeight="1">
      <c r="A86" s="122"/>
      <c r="B86" s="16"/>
      <c r="C86" s="16"/>
      <c r="D86" s="16"/>
      <c r="E86" s="19">
        <v>3</v>
      </c>
      <c r="F86" s="19">
        <v>2</v>
      </c>
      <c r="G86" s="20">
        <v>2</v>
      </c>
      <c r="H86" s="135"/>
    </row>
    <row r="87" spans="1:8" ht="15.95" customHeight="1">
      <c r="A87" s="122"/>
      <c r="B87" s="125"/>
      <c r="C87" s="126"/>
      <c r="D87" s="127"/>
      <c r="E87" s="128" t="s">
        <v>61</v>
      </c>
      <c r="F87" s="129"/>
      <c r="G87" s="129"/>
      <c r="H87" s="134" t="s">
        <v>108</v>
      </c>
    </row>
    <row r="88" spans="1:8" ht="15.95" customHeight="1">
      <c r="A88" s="122"/>
      <c r="B88" s="16"/>
      <c r="C88" s="16"/>
      <c r="D88" s="16"/>
      <c r="E88" s="19">
        <v>1</v>
      </c>
      <c r="F88" s="19">
        <v>1</v>
      </c>
      <c r="G88" s="20"/>
      <c r="H88" s="135"/>
    </row>
    <row r="89" spans="1:8" ht="15.95" customHeight="1">
      <c r="A89" s="122"/>
      <c r="B89" s="125"/>
      <c r="C89" s="126"/>
      <c r="D89" s="127"/>
      <c r="E89" s="128" t="s">
        <v>56</v>
      </c>
      <c r="F89" s="129"/>
      <c r="G89" s="129"/>
      <c r="H89" s="136" t="s">
        <v>84</v>
      </c>
    </row>
    <row r="90" spans="1:8" ht="15.95" customHeight="1">
      <c r="A90" s="122"/>
      <c r="B90" s="16"/>
      <c r="C90" s="16"/>
      <c r="D90" s="16"/>
      <c r="E90" s="19">
        <v>2</v>
      </c>
      <c r="F90" s="19">
        <v>2</v>
      </c>
      <c r="G90" s="20"/>
      <c r="H90" s="135"/>
    </row>
    <row r="91" spans="1:8" ht="15.95" customHeight="1">
      <c r="A91" s="122"/>
      <c r="B91" s="125"/>
      <c r="C91" s="126"/>
      <c r="D91" s="127"/>
      <c r="E91" s="128" t="s">
        <v>167</v>
      </c>
      <c r="F91" s="129"/>
      <c r="G91" s="129"/>
      <c r="H91" s="137" t="s">
        <v>168</v>
      </c>
    </row>
    <row r="92" spans="1:8" ht="15.95" customHeight="1">
      <c r="A92" s="122"/>
      <c r="B92" s="16"/>
      <c r="C92" s="16"/>
      <c r="D92" s="16"/>
      <c r="E92" s="19">
        <v>1</v>
      </c>
      <c r="F92" s="19"/>
      <c r="G92" s="20">
        <v>2</v>
      </c>
      <c r="H92" s="135"/>
    </row>
    <row r="93" spans="1:8" ht="15.95" customHeight="1">
      <c r="A93" s="122"/>
      <c r="B93" s="125"/>
      <c r="C93" s="126"/>
      <c r="D93" s="127"/>
      <c r="E93" s="128" t="s">
        <v>53</v>
      </c>
      <c r="F93" s="129"/>
      <c r="G93" s="129"/>
      <c r="H93" s="136" t="s">
        <v>84</v>
      </c>
    </row>
    <row r="94" spans="1:8" ht="15.95" customHeight="1">
      <c r="A94" s="122"/>
      <c r="B94" s="16"/>
      <c r="C94" s="16"/>
      <c r="D94" s="16"/>
      <c r="E94" s="19">
        <v>2</v>
      </c>
      <c r="F94" s="19">
        <v>2</v>
      </c>
      <c r="G94" s="20"/>
      <c r="H94" s="135"/>
    </row>
    <row r="95" spans="1:8" ht="15.95" customHeight="1">
      <c r="A95" s="122"/>
      <c r="B95" s="125"/>
      <c r="C95" s="126"/>
      <c r="D95" s="127"/>
      <c r="E95" s="128" t="s">
        <v>55</v>
      </c>
      <c r="F95" s="129"/>
      <c r="G95" s="130"/>
      <c r="H95" s="138" t="s">
        <v>84</v>
      </c>
    </row>
    <row r="96" spans="1:8" ht="15.95" customHeight="1">
      <c r="A96" s="123"/>
      <c r="B96" s="16"/>
      <c r="C96" s="16"/>
      <c r="D96" s="16"/>
      <c r="E96" s="19">
        <v>2</v>
      </c>
      <c r="F96" s="19">
        <v>2</v>
      </c>
      <c r="G96" s="19"/>
      <c r="H96" s="132"/>
    </row>
    <row r="97" spans="1:8">
      <c r="A97" s="124" t="s">
        <v>52</v>
      </c>
      <c r="B97" s="124"/>
      <c r="C97" s="124"/>
      <c r="D97" s="124"/>
      <c r="E97" s="124"/>
      <c r="F97" s="124"/>
      <c r="G97" s="124"/>
      <c r="H97" s="124"/>
    </row>
  </sheetData>
  <mergeCells count="145">
    <mergeCell ref="B83:D83"/>
    <mergeCell ref="E83:G83"/>
    <mergeCell ref="H83:H84"/>
    <mergeCell ref="B85:D85"/>
    <mergeCell ref="E85:G85"/>
    <mergeCell ref="H85:H86"/>
    <mergeCell ref="B79:D79"/>
    <mergeCell ref="E79:G79"/>
    <mergeCell ref="H79:H80"/>
    <mergeCell ref="B81:D81"/>
    <mergeCell ref="E81:G81"/>
    <mergeCell ref="H81:H82"/>
    <mergeCell ref="B63:D63"/>
    <mergeCell ref="E63:G63"/>
    <mergeCell ref="H63:H64"/>
    <mergeCell ref="B75:D75"/>
    <mergeCell ref="E75:G75"/>
    <mergeCell ref="H75:H76"/>
    <mergeCell ref="B77:D77"/>
    <mergeCell ref="E77:G77"/>
    <mergeCell ref="H77:H78"/>
    <mergeCell ref="B69:D69"/>
    <mergeCell ref="E69:G69"/>
    <mergeCell ref="H69:H70"/>
    <mergeCell ref="B71:D71"/>
    <mergeCell ref="E71:G71"/>
    <mergeCell ref="H71:H72"/>
    <mergeCell ref="H95:H96"/>
    <mergeCell ref="B55:D55"/>
    <mergeCell ref="E55:G55"/>
    <mergeCell ref="H55:H56"/>
    <mergeCell ref="B73:D73"/>
    <mergeCell ref="E73:G73"/>
    <mergeCell ref="H73:H74"/>
    <mergeCell ref="B57:D57"/>
    <mergeCell ref="E57:G57"/>
    <mergeCell ref="H57:H58"/>
    <mergeCell ref="B91:D91"/>
    <mergeCell ref="E91:G91"/>
    <mergeCell ref="H91:H92"/>
    <mergeCell ref="B93:D93"/>
    <mergeCell ref="E93:G93"/>
    <mergeCell ref="H93:H94"/>
    <mergeCell ref="B87:D87"/>
    <mergeCell ref="E87:G87"/>
    <mergeCell ref="B65:D65"/>
    <mergeCell ref="E65:G65"/>
    <mergeCell ref="H65:H66"/>
    <mergeCell ref="B67:D67"/>
    <mergeCell ref="E67:G67"/>
    <mergeCell ref="H67:H68"/>
    <mergeCell ref="E53:G53"/>
    <mergeCell ref="H53:H54"/>
    <mergeCell ref="B47:D47"/>
    <mergeCell ref="E47:G47"/>
    <mergeCell ref="B59:D59"/>
    <mergeCell ref="E59:G59"/>
    <mergeCell ref="H59:H60"/>
    <mergeCell ref="B61:D61"/>
    <mergeCell ref="E61:G61"/>
    <mergeCell ref="H61:H62"/>
    <mergeCell ref="A97:H97"/>
    <mergeCell ref="B49:D49"/>
    <mergeCell ref="E49:G49"/>
    <mergeCell ref="B51:D51"/>
    <mergeCell ref="E51:G51"/>
    <mergeCell ref="B95:D95"/>
    <mergeCell ref="E95:G95"/>
    <mergeCell ref="B41:D41"/>
    <mergeCell ref="E41:G41"/>
    <mergeCell ref="B43:D43"/>
    <mergeCell ref="E43:G43"/>
    <mergeCell ref="H43:H44"/>
    <mergeCell ref="B45:D45"/>
    <mergeCell ref="E45:G45"/>
    <mergeCell ref="H45:H46"/>
    <mergeCell ref="H41:H42"/>
    <mergeCell ref="H87:H88"/>
    <mergeCell ref="B89:D89"/>
    <mergeCell ref="E89:G89"/>
    <mergeCell ref="H89:H90"/>
    <mergeCell ref="H47:H48"/>
    <mergeCell ref="H49:H50"/>
    <mergeCell ref="H51:H52"/>
    <mergeCell ref="B53:D53"/>
    <mergeCell ref="B37:D37"/>
    <mergeCell ref="E37:G37"/>
    <mergeCell ref="H37:H38"/>
    <mergeCell ref="B39:D39"/>
    <mergeCell ref="E39:G39"/>
    <mergeCell ref="H39:H40"/>
    <mergeCell ref="B33:D33"/>
    <mergeCell ref="E33:G33"/>
    <mergeCell ref="H33:H34"/>
    <mergeCell ref="B35:D35"/>
    <mergeCell ref="E35:G35"/>
    <mergeCell ref="H35:H36"/>
    <mergeCell ref="H19:H20"/>
    <mergeCell ref="B29:D29"/>
    <mergeCell ref="E29:G29"/>
    <mergeCell ref="H29:H30"/>
    <mergeCell ref="B31:D31"/>
    <mergeCell ref="E31:G31"/>
    <mergeCell ref="H31:H32"/>
    <mergeCell ref="B25:D25"/>
    <mergeCell ref="E25:G25"/>
    <mergeCell ref="H25:H26"/>
    <mergeCell ref="B27:D27"/>
    <mergeCell ref="E27:G27"/>
    <mergeCell ref="H27:H28"/>
    <mergeCell ref="B15:D15"/>
    <mergeCell ref="E15:G15"/>
    <mergeCell ref="H15:H16"/>
    <mergeCell ref="A7:A96"/>
    <mergeCell ref="B7:D7"/>
    <mergeCell ref="E7:G7"/>
    <mergeCell ref="H7:H8"/>
    <mergeCell ref="B9:D9"/>
    <mergeCell ref="E9:G9"/>
    <mergeCell ref="H9:H10"/>
    <mergeCell ref="B11:D11"/>
    <mergeCell ref="E11:G11"/>
    <mergeCell ref="H11:H12"/>
    <mergeCell ref="B21:D21"/>
    <mergeCell ref="E21:G21"/>
    <mergeCell ref="H21:H22"/>
    <mergeCell ref="B23:D23"/>
    <mergeCell ref="E23:G23"/>
    <mergeCell ref="H23:H24"/>
    <mergeCell ref="B17:D17"/>
    <mergeCell ref="E17:G17"/>
    <mergeCell ref="H17:H18"/>
    <mergeCell ref="B19:D19"/>
    <mergeCell ref="E19:G19"/>
    <mergeCell ref="A1:H1"/>
    <mergeCell ref="A3:A6"/>
    <mergeCell ref="B3:G3"/>
    <mergeCell ref="H3:H6"/>
    <mergeCell ref="B4:D4"/>
    <mergeCell ref="E4:G4"/>
    <mergeCell ref="B5:D5"/>
    <mergeCell ref="E5:G5"/>
    <mergeCell ref="B13:D13"/>
    <mergeCell ref="E13:G13"/>
    <mergeCell ref="H13:H14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교육과정구성표</vt:lpstr>
      <vt:lpstr>신구교과목대비표</vt:lpstr>
      <vt:lpstr>교육과정변경현황 </vt:lpstr>
      <vt:lpstr>신구교과목대비표!Print_Titles</vt:lpstr>
    </vt:vector>
  </TitlesOfParts>
  <Company>경문대학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장민정</cp:lastModifiedBy>
  <cp:lastPrinted>2015-03-03T04:44:54Z</cp:lastPrinted>
  <dcterms:created xsi:type="dcterms:W3CDTF">2003-09-29T07:06:00Z</dcterms:created>
  <dcterms:modified xsi:type="dcterms:W3CDTF">2015-03-17T01:49:15Z</dcterms:modified>
</cp:coreProperties>
</file>