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장민정\Desktop\2018-1 공문\2018-1 NCS\"/>
    </mc:Choice>
  </mc:AlternateContent>
  <bookViews>
    <workbookView xWindow="0" yWindow="0" windowWidth="25125" windowHeight="12390" tabRatio="805"/>
  </bookViews>
  <sheets>
    <sheet name="2년제 과정 구성표" sheetId="24" r:id="rId1"/>
    <sheet name="2년제 과정 대비표" sheetId="26" r:id="rId2"/>
  </sheets>
  <definedNames>
    <definedName name="_xlnm.Print_Area" localSheetId="0">'2년제 과정 구성표'!$A$1:$V$38</definedName>
    <definedName name="_xlnm.Print_Area" localSheetId="1">'2년제 과정 대비표'!$A$1:$L$142</definedName>
  </definedNames>
  <calcPr calcId="152511"/>
</workbook>
</file>

<file path=xl/calcChain.xml><?xml version="1.0" encoding="utf-8"?>
<calcChain xmlns="http://schemas.openxmlformats.org/spreadsheetml/2006/main">
  <c r="K50" i="26" l="1"/>
  <c r="J50" i="26"/>
  <c r="I50" i="26"/>
  <c r="K18" i="26"/>
  <c r="J18" i="26"/>
  <c r="I18" i="26"/>
  <c r="J39" i="26" l="1"/>
  <c r="K39" i="26"/>
  <c r="I25" i="26"/>
  <c r="J25" i="26"/>
  <c r="K25" i="26"/>
  <c r="I38" i="26"/>
  <c r="J38" i="26"/>
  <c r="K38" i="26"/>
  <c r="K69" i="26"/>
  <c r="I57" i="26"/>
  <c r="J57" i="26"/>
  <c r="J69" i="26" s="1"/>
  <c r="K57" i="26"/>
  <c r="I68" i="26"/>
  <c r="J68" i="26"/>
  <c r="K68" i="26"/>
  <c r="I74" i="26"/>
  <c r="J74" i="26"/>
  <c r="K74" i="26"/>
  <c r="I85" i="26"/>
  <c r="J85" i="26"/>
  <c r="K85" i="26"/>
  <c r="I100" i="26"/>
  <c r="J100" i="26"/>
  <c r="K100" i="26"/>
  <c r="J101" i="26"/>
  <c r="I106" i="26"/>
  <c r="J106" i="26"/>
  <c r="K106" i="26"/>
  <c r="I119" i="26"/>
  <c r="J119" i="26"/>
  <c r="K119" i="26"/>
  <c r="K132" i="26"/>
  <c r="K133" i="26" l="1"/>
  <c r="J133" i="26"/>
  <c r="I133" i="26"/>
  <c r="I101" i="26"/>
  <c r="K101" i="26"/>
  <c r="I39" i="26"/>
  <c r="I69" i="26"/>
  <c r="K134" i="26"/>
  <c r="V35" i="24" l="1"/>
  <c r="U35" i="24"/>
  <c r="T35" i="24"/>
  <c r="V33" i="24" l="1"/>
  <c r="U33" i="24"/>
  <c r="T33" i="24"/>
  <c r="V32" i="24"/>
  <c r="T32" i="24"/>
  <c r="V31" i="24"/>
  <c r="U31" i="24"/>
  <c r="T31" i="24"/>
  <c r="V34" i="24"/>
  <c r="U34" i="24"/>
  <c r="T34" i="24"/>
  <c r="V28" i="24"/>
  <c r="U28" i="24"/>
  <c r="T28" i="24"/>
  <c r="T24" i="24" l="1"/>
  <c r="U24" i="24"/>
  <c r="V24" i="24"/>
  <c r="V16" i="24"/>
  <c r="U16" i="24"/>
  <c r="T16" i="24"/>
  <c r="M12" i="24" l="1"/>
  <c r="L12" i="24"/>
  <c r="K12" i="24"/>
  <c r="V10" i="24" l="1"/>
  <c r="U10" i="24"/>
  <c r="T10" i="24"/>
  <c r="V9" i="24"/>
  <c r="U9" i="24"/>
  <c r="T9" i="24"/>
  <c r="V8" i="24"/>
  <c r="U8" i="24"/>
  <c r="T8" i="24"/>
  <c r="V7" i="24"/>
  <c r="U7" i="24"/>
  <c r="T7" i="24"/>
  <c r="V6" i="24"/>
  <c r="U6" i="24"/>
  <c r="T6" i="24"/>
  <c r="S37" i="24" l="1"/>
  <c r="R37" i="24"/>
  <c r="Q37" i="24"/>
  <c r="P37" i="24"/>
  <c r="O37" i="24"/>
  <c r="N37" i="24"/>
  <c r="M37" i="24"/>
  <c r="L37" i="24"/>
  <c r="K37" i="24"/>
  <c r="S12" i="24" l="1"/>
  <c r="R12" i="24"/>
  <c r="Q12" i="24"/>
  <c r="P12" i="24"/>
  <c r="O12" i="24"/>
  <c r="N12" i="24"/>
  <c r="J12" i="24"/>
  <c r="I12" i="24"/>
  <c r="H12" i="24"/>
  <c r="V36" i="24" l="1"/>
  <c r="T36" i="24"/>
  <c r="V30" i="24"/>
  <c r="U30" i="24"/>
  <c r="T30" i="24"/>
  <c r="V29" i="24"/>
  <c r="U29" i="24"/>
  <c r="T29" i="24"/>
  <c r="V27" i="24"/>
  <c r="U27" i="24"/>
  <c r="T27" i="24"/>
  <c r="V26" i="24"/>
  <c r="U26" i="24"/>
  <c r="T26" i="24"/>
  <c r="V25" i="24"/>
  <c r="U25" i="24"/>
  <c r="T25" i="24"/>
  <c r="V23" i="24"/>
  <c r="U23" i="24"/>
  <c r="T23" i="24"/>
  <c r="V21" i="24"/>
  <c r="U21" i="24"/>
  <c r="T21" i="24"/>
  <c r="V20" i="24"/>
  <c r="U20" i="24"/>
  <c r="T20" i="24"/>
  <c r="V19" i="24"/>
  <c r="U19" i="24"/>
  <c r="T19" i="24"/>
  <c r="V18" i="24"/>
  <c r="U18" i="24"/>
  <c r="T18" i="24"/>
  <c r="V15" i="24"/>
  <c r="U15" i="24"/>
  <c r="T15" i="24"/>
  <c r="V14" i="24"/>
  <c r="U14" i="24"/>
  <c r="T14" i="24"/>
  <c r="V13" i="24"/>
  <c r="U13" i="24"/>
  <c r="T13" i="24"/>
  <c r="V5" i="24"/>
  <c r="V12" i="24" s="1"/>
  <c r="U5" i="24"/>
  <c r="U12" i="24" s="1"/>
  <c r="T5" i="24"/>
  <c r="T12" i="24" s="1"/>
  <c r="T37" i="24" l="1"/>
  <c r="V37" i="24"/>
  <c r="U37" i="24"/>
  <c r="I37" i="24"/>
  <c r="J37" i="24"/>
  <c r="I22" i="24"/>
  <c r="J22" i="24"/>
  <c r="K22" i="24"/>
  <c r="L22" i="24"/>
  <c r="M22" i="24"/>
  <c r="N22" i="24"/>
  <c r="O22" i="24"/>
  <c r="P22" i="24"/>
  <c r="Q22" i="24"/>
  <c r="R22" i="24"/>
  <c r="S22" i="24"/>
  <c r="H37" i="24"/>
  <c r="H22" i="24"/>
  <c r="J38" i="24" l="1"/>
  <c r="H38" i="24"/>
  <c r="K38" i="24"/>
  <c r="N38" i="24"/>
  <c r="S38" i="24"/>
  <c r="R38" i="24"/>
  <c r="O38" i="24"/>
  <c r="Q38" i="24"/>
  <c r="M38" i="24"/>
  <c r="I38" i="24"/>
  <c r="L38" i="24"/>
  <c r="P38" i="24"/>
  <c r="T22" i="24"/>
  <c r="U22" i="24"/>
  <c r="V22" i="24"/>
  <c r="T38" i="24" l="1"/>
  <c r="U38" i="24"/>
  <c r="V38" i="24"/>
</calcChain>
</file>

<file path=xl/sharedStrings.xml><?xml version="1.0" encoding="utf-8"?>
<sst xmlns="http://schemas.openxmlformats.org/spreadsheetml/2006/main" count="295" uniqueCount="162">
  <si>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</si>
  <si>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</si>
  <si>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</si>
  <si>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</si>
  <si>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</si>
  <si>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</si>
  <si>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</si>
  <si>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</si>
  <si>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</si>
  <si>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8" type="noConversion"/>
  </si>
  <si>
    <t>선택</t>
    <phoneticPr fontId="8" type="noConversion"/>
  </si>
  <si>
    <t>합   계</t>
  </si>
  <si>
    <t>교과목
코드</t>
    <phoneticPr fontId="8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</si>
  <si>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</si>
  <si>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</si>
  <si>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</si>
  <si>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</si>
  <si>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</si>
  <si>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</si>
  <si>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</si>
  <si>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총계</t>
  </si>
  <si>
    <t>전공학점</t>
  </si>
  <si>
    <t>전공선택 개설학점</t>
  </si>
  <si>
    <t>전공 개설학점 계</t>
  </si>
  <si>
    <t>교양
·
직업
기초</t>
    <phoneticPr fontId="8" type="noConversion"/>
  </si>
  <si>
    <t>소계</t>
    <phoneticPr fontId="8" type="noConversion"/>
  </si>
  <si>
    <t>X</t>
    <phoneticPr fontId="8" type="noConversion"/>
  </si>
  <si>
    <t>취업/창업</t>
    <phoneticPr fontId="8" type="noConversion"/>
  </si>
  <si>
    <t>NCS
관련성2)</t>
    <phoneticPr fontId="8" type="noConversion"/>
  </si>
  <si>
    <t>학습
모듈
3)</t>
    <phoneticPr fontId="8" type="noConversion"/>
  </si>
  <si>
    <t>교과
구분
1)</t>
    <phoneticPr fontId="8" type="noConversion"/>
  </si>
  <si>
    <t>O</t>
    <phoneticPr fontId="8" type="noConversion"/>
  </si>
  <si>
    <t>전공
·
현장
중심</t>
    <phoneticPr fontId="8" type="noConversion"/>
  </si>
  <si>
    <t>병원행정선택</t>
    <phoneticPr fontId="8" type="noConversion"/>
  </si>
  <si>
    <t>병원코디네이터선택</t>
    <phoneticPr fontId="8" type="noConversion"/>
  </si>
  <si>
    <t>인재양성유형명 : 병원코디네이터/병원행정유형</t>
    <phoneticPr fontId="8" type="noConversion"/>
  </si>
  <si>
    <t>전공
·
NCS</t>
    <phoneticPr fontId="8" type="noConversion"/>
  </si>
  <si>
    <t>자격증</t>
    <phoneticPr fontId="8" type="noConversion"/>
  </si>
  <si>
    <t>고객응대관리
(Patient Contact Administration)</t>
    <phoneticPr fontId="8" type="noConversion"/>
  </si>
  <si>
    <t>고객서비스관리
(Patient Service Management)</t>
    <phoneticPr fontId="8" type="noConversion"/>
  </si>
  <si>
    <t>고객상담관리
(Patient Consultation Management)</t>
    <phoneticPr fontId="8" type="noConversion"/>
  </si>
  <si>
    <t>내부고객관리
(Internal Customer Management)</t>
    <phoneticPr fontId="8" type="noConversion"/>
  </si>
  <si>
    <t>병원마케팅관리
(Hospital Marketing)</t>
    <phoneticPr fontId="8" type="noConversion"/>
  </si>
  <si>
    <t>병원환경관리
(Hospital Environmental Management)</t>
    <phoneticPr fontId="8" type="noConversion"/>
  </si>
  <si>
    <t>원무관리
(Basic Hospital Administration Management)</t>
    <phoneticPr fontId="8" type="noConversion"/>
  </si>
  <si>
    <t>병원코디네이터실무
(Hospital Coordinator Practice)</t>
    <phoneticPr fontId="8" type="noConversion"/>
  </si>
  <si>
    <t>보건학
(Public Health)</t>
    <phoneticPr fontId="8" type="noConversion"/>
  </si>
  <si>
    <t>보건영양
(Health and Nutrition)</t>
    <phoneticPr fontId="8" type="noConversion"/>
  </si>
  <si>
    <t>보건의료관리실습
(Hospital Practical Terms)</t>
    <phoneticPr fontId="8" type="noConversion"/>
  </si>
  <si>
    <t>보건교육학
(Health Education)</t>
    <phoneticPr fontId="8" type="noConversion"/>
  </si>
  <si>
    <t>보건교육방법론
(Health Education Methodology)</t>
    <phoneticPr fontId="8" type="noConversion"/>
  </si>
  <si>
    <t>보건의료법규
(Health and Medical Law)</t>
    <phoneticPr fontId="8" type="noConversion"/>
  </si>
  <si>
    <t>병원실무용어
(Hospital Practical Terms)</t>
    <phoneticPr fontId="8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</si>
  <si>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8" type="noConversion"/>
  </si>
  <si>
    <t>학과명(전공명/과정명) : 보건의료행정과</t>
    <phoneticPr fontId="8" type="noConversion"/>
  </si>
  <si>
    <t>취업·창업준비실무
(Employment &amp; Foundation Practice)</t>
    <phoneticPr fontId="8" type="noConversion"/>
  </si>
  <si>
    <t>X</t>
    <phoneticPr fontId="8" type="noConversion"/>
  </si>
  <si>
    <t>보건의료실무실습
(Health Health and Medical
Executive  Practice)</t>
    <phoneticPr fontId="8" type="noConversion"/>
  </si>
  <si>
    <t>보건의료정보관리
(Health and Medical Information Management)</t>
    <phoneticPr fontId="8" type="noConversion"/>
  </si>
  <si>
    <t>교양B과목</t>
    <phoneticPr fontId="8" type="noConversion"/>
  </si>
  <si>
    <t>교양D과목</t>
    <phoneticPr fontId="8" type="noConversion"/>
  </si>
  <si>
    <t>선택</t>
    <phoneticPr fontId="8" type="noConversion"/>
  </si>
  <si>
    <t>2018~2019 교육과정</t>
    <phoneticPr fontId="8" type="noConversion"/>
  </si>
  <si>
    <t>현장실습대체교과</t>
    <phoneticPr fontId="8" type="noConversion"/>
  </si>
  <si>
    <t>메디컬실무(현장실습대체교과)
(Medical Practice)</t>
    <phoneticPr fontId="8" type="noConversion"/>
  </si>
  <si>
    <t>전체 과목수</t>
    <phoneticPr fontId="12" type="noConversion"/>
  </si>
  <si>
    <t>전공·
현장중심 과목수</t>
    <phoneticPr fontId="8" type="noConversion"/>
  </si>
  <si>
    <t>전공·
NCS 과목수</t>
    <phoneticPr fontId="8" type="noConversion"/>
  </si>
  <si>
    <t>교양·
직업기초 과목수</t>
    <phoneticPr fontId="12" type="noConversion"/>
  </si>
  <si>
    <t>총 개설학점 계</t>
    <phoneticPr fontId="12" type="noConversion"/>
  </si>
  <si>
    <t>총
개설
학점</t>
    <phoneticPr fontId="12" type="noConversion"/>
  </si>
  <si>
    <t>계</t>
    <phoneticPr fontId="12" type="noConversion"/>
  </si>
  <si>
    <t>교양·직업기초 개설학점</t>
    <phoneticPr fontId="12" type="noConversion"/>
  </si>
  <si>
    <t>교양·직업
기초학점</t>
    <phoneticPr fontId="12" type="noConversion"/>
  </si>
  <si>
    <t>전공필수 개설학점</t>
    <phoneticPr fontId="8" type="noConversion"/>
  </si>
  <si>
    <t>2018~2019 학년도 교육과정</t>
    <phoneticPr fontId="12" type="noConversion"/>
  </si>
  <si>
    <t>학기 계</t>
    <phoneticPr fontId="8" type="noConversion"/>
  </si>
  <si>
    <t>전공·현장중심 계</t>
    <phoneticPr fontId="8" type="noConversion"/>
  </si>
  <si>
    <t>건강보험실무
(Health Insurance Practice)</t>
    <phoneticPr fontId="8" type="noConversion"/>
  </si>
  <si>
    <t>병원실무실습
(Hospital Practical Practice)</t>
    <phoneticPr fontId="8" type="noConversion"/>
  </si>
  <si>
    <t>메디컬실무(현장실습대체교과)
(Medical Practice)</t>
    <phoneticPr fontId="8" type="noConversion"/>
  </si>
  <si>
    <t>보건교육의사소통
(Health Education Communication)</t>
    <phoneticPr fontId="8" type="noConversion"/>
  </si>
  <si>
    <t>보건교육실습
(Health Education Practice)</t>
    <phoneticPr fontId="8" type="noConversion"/>
  </si>
  <si>
    <t>취업·창업준비실무
(Employment &amp; Foundation Practice)</t>
    <phoneticPr fontId="8" type="noConversion"/>
  </si>
  <si>
    <t>취업·창업준비실무Ⅱ
(Employment &amp; Foundation Practice Ⅰ)</t>
    <phoneticPr fontId="8" type="noConversion"/>
  </si>
  <si>
    <t>선택</t>
    <phoneticPr fontId="8" type="noConversion"/>
  </si>
  <si>
    <t>필수</t>
    <phoneticPr fontId="12" type="noConversion"/>
  </si>
  <si>
    <t>전공 
·
현장
중심</t>
    <phoneticPr fontId="8" type="noConversion"/>
  </si>
  <si>
    <t>전공·NCS 계</t>
    <phoneticPr fontId="8" type="noConversion"/>
  </si>
  <si>
    <t>고객서비스관리
(Patient Service Management)</t>
    <phoneticPr fontId="8" type="noConversion"/>
  </si>
  <si>
    <t>병원행정
(Hospital Administration)</t>
    <phoneticPr fontId="8" type="noConversion"/>
  </si>
  <si>
    <t>병원마케팅관리
(Hospital Marketing Management)</t>
    <phoneticPr fontId="8" type="noConversion"/>
  </si>
  <si>
    <t>병원환경관리
(Hospital Environmental Management)</t>
    <phoneticPr fontId="8" type="noConversion"/>
  </si>
  <si>
    <t>사고예방관리
(Accident Prevention Management)</t>
    <phoneticPr fontId="8" type="noConversion"/>
  </si>
  <si>
    <t>선택</t>
    <phoneticPr fontId="12" type="noConversion"/>
  </si>
  <si>
    <t>전공
·
NCS</t>
    <phoneticPr fontId="8" type="noConversion"/>
  </si>
  <si>
    <t>교양·직업기초 계</t>
    <phoneticPr fontId="8" type="noConversion"/>
  </si>
  <si>
    <t>교양
·
직업
기초</t>
    <phoneticPr fontId="12" type="noConversion"/>
  </si>
  <si>
    <t>메디컬실무
(Medical Practice)</t>
    <phoneticPr fontId="8" type="noConversion"/>
  </si>
  <si>
    <t>간호실무
(Nursing Practice)</t>
    <phoneticPr fontId="8" type="noConversion"/>
  </si>
  <si>
    <t>보건의료법규
(Health and Medical Law)</t>
    <phoneticPr fontId="8" type="noConversion"/>
  </si>
  <si>
    <t>보건의료정보관리
(Health and Medical Information Management)</t>
    <phoneticPr fontId="8" type="noConversion"/>
  </si>
  <si>
    <t>보건프로그램개발 및 평가
(Health Program Development and Evaluation)</t>
    <phoneticPr fontId="8" type="noConversion"/>
  </si>
  <si>
    <t>취업·창업준비실무Ⅰ
(Employment &amp; Foundation Practice Ⅰ)</t>
    <phoneticPr fontId="8" type="noConversion"/>
  </si>
  <si>
    <t>필수</t>
    <phoneticPr fontId="8" type="noConversion"/>
  </si>
  <si>
    <t>병원지원관리
(Hospital Support  Management)</t>
    <phoneticPr fontId="8" type="noConversion"/>
  </si>
  <si>
    <t>원무관리
(Hospital Administration Management)</t>
    <phoneticPr fontId="8" type="noConversion"/>
  </si>
  <si>
    <t>병원재무회계
(Hospital Financial Accounting)</t>
    <phoneticPr fontId="8" type="noConversion"/>
  </si>
  <si>
    <t>내부고객관리
(Internal Customer Management)</t>
    <phoneticPr fontId="8" type="noConversion"/>
  </si>
  <si>
    <t>병원코디네이터실무
(Hospital Coordinator Practice)</t>
    <phoneticPr fontId="8" type="noConversion"/>
  </si>
  <si>
    <t>보건의료실무실습
(Health Health and Medical
Executive  Practice)</t>
    <phoneticPr fontId="8" type="noConversion"/>
  </si>
  <si>
    <t>보건의료정보관리
(Health and Medical 
Information Management)</t>
    <phoneticPr fontId="8" type="noConversion"/>
  </si>
  <si>
    <t>보건교육방법론
(Health Education Methodology)</t>
    <phoneticPr fontId="8" type="noConversion"/>
  </si>
  <si>
    <t>해부생리학
(Anatomy physiology)</t>
    <phoneticPr fontId="8" type="noConversion"/>
  </si>
  <si>
    <t>병원실무용어
(Hospital Practical Terms)</t>
    <phoneticPr fontId="8" type="noConversion"/>
  </si>
  <si>
    <t>보건영양
(Health and Nutrition)</t>
    <phoneticPr fontId="8" type="noConversion"/>
  </si>
  <si>
    <t>전공
 ·
현장
중심</t>
    <phoneticPr fontId="8" type="noConversion"/>
  </si>
  <si>
    <t>병원일반관리
(Hospital  Management)</t>
    <phoneticPr fontId="8" type="noConversion"/>
  </si>
  <si>
    <t>진료서비스관리
(Patient Service Management)</t>
    <phoneticPr fontId="8" type="noConversion"/>
  </si>
  <si>
    <t>전공
 ·
NCS</t>
    <phoneticPr fontId="8" type="noConversion"/>
  </si>
  <si>
    <t>보건교육학
(Health Education)</t>
    <phoneticPr fontId="8" type="noConversion"/>
  </si>
  <si>
    <t>보건의료관리실습
(Health and Medical Management Practice)</t>
    <phoneticPr fontId="8" type="noConversion"/>
  </si>
  <si>
    <t>식품위생
(Food Hygiene)</t>
    <phoneticPr fontId="8" type="noConversion"/>
  </si>
  <si>
    <t>보건학
(Public Health)</t>
    <phoneticPr fontId="8" type="noConversion"/>
  </si>
  <si>
    <t>환자상담관리
(Patient Consultation Management)</t>
    <phoneticPr fontId="8" type="noConversion"/>
  </si>
  <si>
    <t>고객상담관리
(Patient Consultation Management)</t>
    <phoneticPr fontId="8" type="noConversion"/>
  </si>
  <si>
    <t>예약관리
(Patient Reservation Administration)</t>
    <phoneticPr fontId="8" type="noConversion"/>
  </si>
  <si>
    <t>고객응대관리
(Patient Contact Administration)</t>
    <phoneticPr fontId="8" type="noConversion"/>
  </si>
  <si>
    <t>환자응대관리
(Patient Contact Administration)</t>
    <phoneticPr fontId="8" type="noConversion"/>
  </si>
  <si>
    <t>자기개발능력
(Self development)</t>
    <phoneticPr fontId="8" type="noConversion"/>
  </si>
  <si>
    <t>필수</t>
    <phoneticPr fontId="8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</si>
  <si>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8" type="noConversion"/>
  </si>
  <si>
    <t>2017~2018학년도 교육과정</t>
    <phoneticPr fontId="12" type="noConversion"/>
  </si>
  <si>
    <t>교과목
코드</t>
    <phoneticPr fontId="8" type="noConversion"/>
  </si>
  <si>
    <t>2018~2019 교육과정</t>
    <phoneticPr fontId="12" type="noConversion"/>
  </si>
  <si>
    <t>인재양성유형명 :병원코디네이터/병원행정유형</t>
    <phoneticPr fontId="8" type="noConversion"/>
  </si>
  <si>
    <t>학과명(전공명/과정명) :보건의료행정과</t>
    <phoneticPr fontId="8" type="noConversion"/>
  </si>
  <si>
    <t>보건프로그램개발 및 평가
(Health Program Development and Evaluation)</t>
    <phoneticPr fontId="8" type="noConversion"/>
  </si>
  <si>
    <t>해부생리학
(Anatomy Physiology)</t>
    <phoneticPr fontId="8" type="noConversion"/>
  </si>
  <si>
    <t>대학생활과 인성Ⅰ
(College Life and Humanity Ⅰ)</t>
    <phoneticPr fontId="8" type="noConversion"/>
  </si>
  <si>
    <t>대학생활과 진로탐색
(College Life and Career Search)</t>
    <phoneticPr fontId="8" type="noConversion"/>
  </si>
  <si>
    <t>의사소통 능력
(Understanding of Communication)</t>
    <phoneticPr fontId="8" type="noConversion"/>
  </si>
  <si>
    <t>대학생활과 인성Ⅱ
(College Life and Humanity Ⅱ)</t>
    <phoneticPr fontId="8" type="noConversion"/>
  </si>
  <si>
    <t>대인관계 능력
(Utilization and Understanding of Human Psychology)</t>
    <phoneticPr fontId="8" type="noConversion"/>
  </si>
  <si>
    <t>현장실습
( Job Training Courses)</t>
    <phoneticPr fontId="8" type="noConversion"/>
  </si>
  <si>
    <t>의사소통능력
(Understanding of Communication)</t>
    <phoneticPr fontId="8" type="noConversion"/>
  </si>
  <si>
    <t>병원행정
(Hospital Administration)
Administration)</t>
    <phoneticPr fontId="8" type="noConversion"/>
  </si>
  <si>
    <t>현장실습
(Job Training Courses)</t>
    <phoneticPr fontId="8" type="noConversion"/>
  </si>
  <si>
    <t>2018~2019학년도 교육과정</t>
    <phoneticPr fontId="12" type="noConversion"/>
  </si>
  <si>
    <t>대학생활</t>
    <phoneticPr fontId="8" type="noConversion"/>
  </si>
  <si>
    <t>교양A과목</t>
    <phoneticPr fontId="8" type="noConversion"/>
  </si>
  <si>
    <t>지성함양
우선배정교과</t>
    <phoneticPr fontId="8" type="noConversion"/>
  </si>
  <si>
    <t>교양C과목</t>
    <phoneticPr fontId="8" type="noConversion"/>
  </si>
  <si>
    <t>대인관계능력
(Utilization and Understanding of Human Psychology)</t>
    <phoneticPr fontId="8" type="noConversion"/>
  </si>
  <si>
    <t>교양 B과목</t>
    <phoneticPr fontId="8" type="noConversion"/>
  </si>
  <si>
    <t>교양 D과목</t>
    <phoneticPr fontId="8" type="noConversion"/>
  </si>
  <si>
    <t>대인관계능력
(Utilization and Understanding of Human Psychology)</t>
    <phoneticPr fontId="8" type="noConversion"/>
  </si>
  <si>
    <t>교양 C과목</t>
    <phoneticPr fontId="8" type="noConversion"/>
  </si>
  <si>
    <t>교양 A과목</t>
    <phoneticPr fontId="8" type="noConversion"/>
  </si>
  <si>
    <t>인성함양
자유선택교과</t>
    <phoneticPr fontId="8" type="noConversion"/>
  </si>
  <si>
    <t>교양·직업기초</t>
    <phoneticPr fontId="8" type="noConversion"/>
  </si>
  <si>
    <t>직업기초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</si>
</sst>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7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/>
    <xf numFmtId="0" fontId="13" fillId="0" borderId="5" xfId="2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2" fillId="0" borderId="11" xfId="6" applyFont="1" applyFill="1" applyBorder="1" applyAlignment="1">
      <alignment horizontal="center" vertical="center" wrapText="1"/>
    </xf>
    <xf numFmtId="0" fontId="22" fillId="0" borderId="12" xfId="6" applyFont="1" applyFill="1" applyBorder="1" applyAlignment="1">
      <alignment horizontal="center" vertical="center" wrapText="1"/>
    </xf>
    <xf numFmtId="0" fontId="23" fillId="0" borderId="11" xfId="6" applyFont="1" applyBorder="1" applyAlignment="1">
      <alignment horizontal="center" vertical="center"/>
    </xf>
    <xf numFmtId="0" fontId="23" fillId="0" borderId="12" xfId="6" applyFont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3" fillId="0" borderId="11" xfId="6" quotePrefix="1" applyFont="1" applyFill="1" applyBorder="1" applyAlignment="1">
      <alignment horizontal="center" vertical="center" shrinkToFit="1"/>
    </xf>
    <xf numFmtId="0" fontId="19" fillId="2" borderId="11" xfId="0" applyFont="1" applyFill="1" applyBorder="1" applyAlignment="1">
      <alignment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4" borderId="11" xfId="0" applyFont="1" applyFill="1" applyBorder="1" applyAlignment="1">
      <alignment vertical="center" wrapText="1"/>
    </xf>
    <xf numFmtId="0" fontId="23" fillId="0" borderId="11" xfId="6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15" fillId="2" borderId="12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5" fillId="2" borderId="12" xfId="4" applyFont="1" applyFill="1" applyBorder="1">
      <alignment vertical="center"/>
    </xf>
    <xf numFmtId="0" fontId="14" fillId="0" borderId="11" xfId="4" applyFont="1" applyBorder="1" applyAlignment="1">
      <alignment vertical="center"/>
    </xf>
    <xf numFmtId="0" fontId="16" fillId="0" borderId="12" xfId="5" applyFont="1" applyBorder="1" applyAlignment="1">
      <alignment horizontal="center" vertical="center"/>
    </xf>
    <xf numFmtId="0" fontId="16" fillId="5" borderId="12" xfId="5" applyFont="1" applyFill="1" applyBorder="1" applyAlignment="1">
      <alignment horizontal="center" vertical="center"/>
    </xf>
    <xf numFmtId="0" fontId="16" fillId="5" borderId="15" xfId="5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righ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6" applyFont="1" applyBorder="1" applyAlignment="1">
      <alignment horizontal="center" vertical="center"/>
    </xf>
    <xf numFmtId="0" fontId="23" fillId="0" borderId="19" xfId="6" applyFont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 wrapText="1"/>
    </xf>
    <xf numFmtId="0" fontId="23" fillId="0" borderId="22" xfId="6" applyFont="1" applyBorder="1" applyAlignment="1">
      <alignment horizontal="center" vertical="center"/>
    </xf>
    <xf numFmtId="0" fontId="22" fillId="0" borderId="21" xfId="6" applyFont="1" applyFill="1" applyBorder="1" applyAlignment="1">
      <alignment horizontal="center" vertical="center" wrapText="1"/>
    </xf>
    <xf numFmtId="0" fontId="22" fillId="0" borderId="22" xfId="6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 shrinkToFit="1"/>
    </xf>
    <xf numFmtId="0" fontId="14" fillId="0" borderId="11" xfId="4" applyFont="1" applyBorder="1" applyAlignment="1">
      <alignment horizontal="center" vertical="center" shrinkToFit="1"/>
    </xf>
    <xf numFmtId="0" fontId="16" fillId="5" borderId="11" xfId="4" applyFont="1" applyFill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2" borderId="11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14" fillId="5" borderId="14" xfId="4" applyFont="1" applyFill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 shrinkToFit="1"/>
    </xf>
    <xf numFmtId="0" fontId="14" fillId="0" borderId="18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" fillId="0" borderId="0" xfId="11">
      <alignment vertical="center"/>
    </xf>
    <xf numFmtId="0" fontId="1" fillId="0" borderId="0" xfId="12">
      <alignment vertical="center"/>
    </xf>
    <xf numFmtId="0" fontId="1" fillId="0" borderId="12" xfId="11" applyBorder="1">
      <alignment vertical="center"/>
    </xf>
    <xf numFmtId="0" fontId="1" fillId="0" borderId="11" xfId="11" applyBorder="1">
      <alignment vertical="center"/>
    </xf>
    <xf numFmtId="0" fontId="1" fillId="0" borderId="0" xfId="11" applyFont="1">
      <alignment vertical="center"/>
    </xf>
    <xf numFmtId="0" fontId="1" fillId="0" borderId="0" xfId="11" applyBorder="1">
      <alignment vertical="center"/>
    </xf>
    <xf numFmtId="0" fontId="14" fillId="0" borderId="0" xfId="4" applyFont="1" applyBorder="1" applyAlignment="1">
      <alignment horizontal="center" vertical="center"/>
    </xf>
    <xf numFmtId="0" fontId="1" fillId="0" borderId="0" xfId="11" applyFont="1" applyBorder="1">
      <alignment vertical="center"/>
    </xf>
    <xf numFmtId="0" fontId="14" fillId="0" borderId="0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23" fillId="0" borderId="11" xfId="6" quotePrefix="1" applyFont="1" applyFill="1" applyBorder="1" applyAlignment="1">
      <alignment horizontal="center" vertical="center" wrapText="1" shrinkToFit="1"/>
    </xf>
    <xf numFmtId="0" fontId="27" fillId="3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6" fillId="5" borderId="14" xfId="5" applyFont="1" applyFill="1" applyBorder="1" applyAlignment="1">
      <alignment horizontal="center" vertical="center"/>
    </xf>
    <xf numFmtId="0" fontId="16" fillId="5" borderId="11" xfId="5" applyFont="1" applyFill="1" applyBorder="1" applyAlignment="1">
      <alignment horizontal="center" vertical="center" wrapText="1"/>
    </xf>
    <xf numFmtId="0" fontId="14" fillId="0" borderId="23" xfId="5" applyFont="1" applyBorder="1" applyAlignment="1">
      <alignment horizontal="center" vertical="center"/>
    </xf>
    <xf numFmtId="0" fontId="14" fillId="0" borderId="24" xfId="5" applyFont="1" applyBorder="1" applyAlignment="1">
      <alignment horizontal="center" vertical="center"/>
    </xf>
    <xf numFmtId="0" fontId="14" fillId="0" borderId="25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4" fillId="0" borderId="25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 wrapText="1" shrinkToFit="1"/>
    </xf>
    <xf numFmtId="0" fontId="14" fillId="0" borderId="11" xfId="4" applyFont="1" applyBorder="1" applyAlignment="1">
      <alignment horizontal="center" vertical="center" shrinkToFit="1"/>
    </xf>
    <xf numFmtId="0" fontId="14" fillId="0" borderId="11" xfId="4" applyFont="1" applyBorder="1" applyAlignment="1">
      <alignment horizontal="center" vertical="center"/>
    </xf>
    <xf numFmtId="0" fontId="16" fillId="5" borderId="23" xfId="5" applyFont="1" applyFill="1" applyBorder="1" applyAlignment="1">
      <alignment horizontal="center" vertical="center"/>
    </xf>
    <xf numFmtId="0" fontId="16" fillId="5" borderId="24" xfId="5" applyFont="1" applyFill="1" applyBorder="1" applyAlignment="1">
      <alignment horizontal="center" vertical="center"/>
    </xf>
    <xf numFmtId="0" fontId="16" fillId="5" borderId="25" xfId="5" applyFont="1" applyFill="1" applyBorder="1" applyAlignment="1">
      <alignment horizontal="center" vertical="center"/>
    </xf>
    <xf numFmtId="0" fontId="14" fillId="2" borderId="23" xfId="4" applyFont="1" applyFill="1" applyBorder="1" applyAlignment="1">
      <alignment horizontal="center" vertical="center"/>
    </xf>
    <xf numFmtId="0" fontId="14" fillId="2" borderId="24" xfId="4" applyFont="1" applyFill="1" applyBorder="1" applyAlignment="1">
      <alignment horizontal="center" vertical="center"/>
    </xf>
    <xf numFmtId="0" fontId="14" fillId="2" borderId="25" xfId="4" applyFont="1" applyFill="1" applyBorder="1" applyAlignment="1">
      <alignment horizontal="center" vertical="center"/>
    </xf>
    <xf numFmtId="0" fontId="14" fillId="0" borderId="11" xfId="4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/>
    </xf>
    <xf numFmtId="0" fontId="14" fillId="0" borderId="19" xfId="4" applyFont="1" applyBorder="1" applyAlignment="1">
      <alignment horizontal="center" vertical="center"/>
    </xf>
    <xf numFmtId="0" fontId="14" fillId="0" borderId="17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 wrapText="1" shrinkToFit="1"/>
    </xf>
    <xf numFmtId="0" fontId="14" fillId="0" borderId="24" xfId="4" applyFont="1" applyBorder="1" applyAlignment="1">
      <alignment horizontal="center" vertical="center" shrinkToFit="1"/>
    </xf>
    <xf numFmtId="0" fontId="14" fillId="0" borderId="25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 shrinkToFit="1"/>
    </xf>
    <xf numFmtId="0" fontId="14" fillId="0" borderId="12" xfId="4" applyFont="1" applyBorder="1" applyAlignment="1">
      <alignment horizontal="center" vertical="center"/>
    </xf>
    <xf numFmtId="0" fontId="14" fillId="2" borderId="11" xfId="4" applyFont="1" applyFill="1" applyBorder="1" applyAlignment="1">
      <alignment horizontal="center" vertical="center"/>
    </xf>
    <xf numFmtId="0" fontId="16" fillId="5" borderId="11" xfId="4" applyFont="1" applyFill="1" applyBorder="1" applyAlignment="1">
      <alignment horizontal="center" vertical="center"/>
    </xf>
    <xf numFmtId="0" fontId="16" fillId="5" borderId="10" xfId="5" applyFont="1" applyFill="1" applyBorder="1" applyAlignment="1">
      <alignment horizontal="center" vertical="center" wrapText="1"/>
    </xf>
    <xf numFmtId="0" fontId="16" fillId="5" borderId="11" xfId="5" applyFont="1" applyFill="1" applyBorder="1" applyAlignment="1">
      <alignment horizontal="center" vertical="center"/>
    </xf>
    <xf numFmtId="0" fontId="16" fillId="5" borderId="13" xfId="5" applyFont="1" applyFill="1" applyBorder="1" applyAlignment="1">
      <alignment horizontal="center" vertical="center"/>
    </xf>
    <xf numFmtId="0" fontId="16" fillId="5" borderId="31" xfId="5" applyFont="1" applyFill="1" applyBorder="1" applyAlignment="1">
      <alignment horizontal="center" vertical="center"/>
    </xf>
    <xf numFmtId="0" fontId="16" fillId="5" borderId="30" xfId="5" applyFont="1" applyFill="1" applyBorder="1" applyAlignment="1">
      <alignment horizontal="center" vertical="center"/>
    </xf>
    <xf numFmtId="0" fontId="16" fillId="5" borderId="29" xfId="5" applyFont="1" applyFill="1" applyBorder="1" applyAlignment="1">
      <alignment horizontal="center" vertical="center"/>
    </xf>
    <xf numFmtId="0" fontId="14" fillId="0" borderId="19" xfId="4" applyFont="1" applyBorder="1" applyAlignment="1">
      <alignment horizontal="center" vertical="center" wrapText="1"/>
    </xf>
    <xf numFmtId="0" fontId="14" fillId="0" borderId="20" xfId="4" applyFont="1" applyBorder="1" applyAlignment="1">
      <alignment horizontal="center" vertical="center" wrapText="1"/>
    </xf>
    <xf numFmtId="0" fontId="14" fillId="0" borderId="17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 wrapText="1"/>
    </xf>
    <xf numFmtId="0" fontId="14" fillId="0" borderId="33" xfId="5" applyFont="1" applyBorder="1" applyAlignment="1">
      <alignment horizontal="center" vertical="center"/>
    </xf>
    <xf numFmtId="0" fontId="14" fillId="0" borderId="32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/>
    </xf>
    <xf numFmtId="0" fontId="1" fillId="0" borderId="11" xfId="11" applyBorder="1" applyAlignment="1">
      <alignment horizontal="center" vertical="center"/>
    </xf>
    <xf numFmtId="0" fontId="14" fillId="0" borderId="23" xfId="4" applyFont="1" applyBorder="1" applyAlignment="1">
      <alignment horizontal="center" vertical="center" wrapText="1"/>
    </xf>
    <xf numFmtId="0" fontId="14" fillId="0" borderId="26" xfId="4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5" borderId="7" xfId="4" applyFont="1" applyFill="1" applyBorder="1" applyAlignment="1">
      <alignment horizontal="center" vertical="center"/>
    </xf>
    <xf numFmtId="0" fontId="14" fillId="5" borderId="10" xfId="4" applyFont="1" applyFill="1" applyBorder="1" applyAlignment="1">
      <alignment horizontal="center" vertical="center"/>
    </xf>
    <xf numFmtId="0" fontId="14" fillId="5" borderId="13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/>
    </xf>
    <xf numFmtId="0" fontId="14" fillId="5" borderId="14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 wrapText="1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4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5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5" borderId="9" xfId="4" applyFont="1" applyFill="1" applyBorder="1" applyAlignment="1">
      <alignment horizontal="center" vertical="center"/>
    </xf>
    <xf numFmtId="0" fontId="14" fillId="5" borderId="12" xfId="4" applyFont="1" applyFill="1" applyBorder="1" applyAlignment="1">
      <alignment horizontal="center" vertical="center"/>
    </xf>
    <xf numFmtId="0" fontId="14" fillId="5" borderId="15" xfId="4" applyFont="1" applyFill="1" applyBorder="1" applyAlignment="1">
      <alignment horizontal="center" vertical="center"/>
    </xf>
    <xf numFmtId="0" fontId="14" fillId="0" borderId="18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 wrapText="1"/>
    </xf>
    <xf numFmtId="0" fontId="14" fillId="0" borderId="25" xfId="4" applyFont="1" applyBorder="1" applyAlignment="1">
      <alignment horizontal="center" vertical="center" wrapText="1"/>
    </xf>
    <xf numFmtId="0" fontId="14" fillId="0" borderId="16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0" xfId="4" applyFont="1" applyBorder="1" applyAlignment="1">
      <alignment horizontal="center" vertical="center" wrapText="1" shrinkToFit="1"/>
    </xf>
    <xf numFmtId="0" fontId="14" fillId="0" borderId="0" xfId="4" applyFont="1" applyBorder="1" applyAlignment="1">
      <alignment horizontal="center" vertical="center" shrinkToFit="1"/>
    </xf>
    <xf numFmtId="0" fontId="16" fillId="5" borderId="23" xfId="4" applyFont="1" applyFill="1" applyBorder="1" applyAlignment="1">
      <alignment horizontal="center" vertical="center"/>
    </xf>
    <xf numFmtId="0" fontId="16" fillId="5" borderId="24" xfId="4" applyFont="1" applyFill="1" applyBorder="1" applyAlignment="1">
      <alignment horizontal="center" vertical="center"/>
    </xf>
    <xf numFmtId="0" fontId="16" fillId="5" borderId="25" xfId="4" applyFont="1" applyFill="1" applyBorder="1" applyAlignment="1">
      <alignment horizontal="center" vertical="center"/>
    </xf>
    <xf numFmtId="0" fontId="16" fillId="5" borderId="33" xfId="4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3">
    <cellStyle name="표준" xfId="0" builtinId="0"/>
    <cellStyle name="표준 2" xfId="1"/>
    <cellStyle name="표준 3" xfId="3"/>
    <cellStyle name="표준 3 2" xfId="8"/>
    <cellStyle name="표준 3 2 2" xfId="10"/>
    <cellStyle name="표준 3 2 2 2" xfId="12"/>
    <cellStyle name="표준 3 2 3" xfId="11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110" zoomScaleNormal="110" zoomScaleSheetLayoutView="100" workbookViewId="0">
      <selection activeCell="H6" sqref="H6"/>
    </sheetView>
  </sheetViews>
  <sheetFormatPr defaultColWidth="8.88671875" defaultRowHeight="17.100000000000001" customHeight="1" x14ac:dyDescent="0.15"/>
  <cols>
    <col min="1" max="1" width="7.44140625" style="37" customWidth="1"/>
    <col min="2" max="2" width="4" style="37" bestFit="1" customWidth="1"/>
    <col min="3" max="3" width="6.44140625" style="37" customWidth="1"/>
    <col min="4" max="4" width="24.77734375" style="37" customWidth="1"/>
    <col min="5" max="5" width="10.77734375" style="37" customWidth="1"/>
    <col min="6" max="7" width="5.77734375" style="37" customWidth="1"/>
    <col min="8" max="22" width="4.21875" style="37" customWidth="1"/>
    <col min="23" max="16384" width="8.88671875" style="37"/>
  </cols>
  <sheetData>
    <row r="1" spans="1:25" s="36" customFormat="1" ht="16.5" customHeight="1" thickBot="1" x14ac:dyDescent="0.2">
      <c r="A1" s="101" t="s">
        <v>54</v>
      </c>
      <c r="B1" s="101"/>
      <c r="C1" s="101"/>
      <c r="D1" s="101"/>
      <c r="E1" s="101"/>
      <c r="F1" s="101"/>
      <c r="G1" s="101"/>
      <c r="H1" s="102" t="s">
        <v>35</v>
      </c>
      <c r="I1" s="102"/>
      <c r="J1" s="102"/>
      <c r="K1" s="102"/>
      <c r="L1" s="102"/>
      <c r="M1" s="102"/>
      <c r="N1" s="102"/>
      <c r="O1" s="102"/>
      <c r="P1" s="102"/>
      <c r="Q1" s="103" t="s">
        <v>62</v>
      </c>
      <c r="R1" s="103"/>
      <c r="S1" s="103"/>
      <c r="T1" s="103"/>
      <c r="U1" s="103"/>
      <c r="V1" s="103"/>
    </row>
    <row r="2" spans="1:25" ht="16.5" customHeight="1" x14ac:dyDescent="0.15">
      <c r="A2" s="104" t="s">
        <v>0</v>
      </c>
      <c r="B2" s="105"/>
      <c r="C2" s="105" t="s">
        <v>12</v>
      </c>
      <c r="D2" s="105" t="s">
        <v>53</v>
      </c>
      <c r="E2" s="105" t="s">
        <v>30</v>
      </c>
      <c r="F2" s="105" t="s">
        <v>28</v>
      </c>
      <c r="G2" s="108" t="s">
        <v>29</v>
      </c>
      <c r="H2" s="104" t="s">
        <v>1</v>
      </c>
      <c r="I2" s="105"/>
      <c r="J2" s="105"/>
      <c r="K2" s="105"/>
      <c r="L2" s="105"/>
      <c r="M2" s="108"/>
      <c r="N2" s="104" t="s">
        <v>2</v>
      </c>
      <c r="O2" s="110"/>
      <c r="P2" s="105"/>
      <c r="Q2" s="105"/>
      <c r="R2" s="105"/>
      <c r="S2" s="108"/>
      <c r="T2" s="104" t="s">
        <v>3</v>
      </c>
      <c r="U2" s="105"/>
      <c r="V2" s="108"/>
    </row>
    <row r="3" spans="1:25" ht="16.5" customHeight="1" x14ac:dyDescent="0.15">
      <c r="A3" s="106"/>
      <c r="B3" s="107"/>
      <c r="C3" s="107"/>
      <c r="D3" s="107"/>
      <c r="E3" s="107"/>
      <c r="F3" s="107"/>
      <c r="G3" s="109"/>
      <c r="H3" s="106" t="s">
        <v>4</v>
      </c>
      <c r="I3" s="107"/>
      <c r="J3" s="107"/>
      <c r="K3" s="107" t="s">
        <v>5</v>
      </c>
      <c r="L3" s="107"/>
      <c r="M3" s="109"/>
      <c r="N3" s="106" t="s">
        <v>4</v>
      </c>
      <c r="O3" s="111"/>
      <c r="P3" s="107"/>
      <c r="Q3" s="107" t="s">
        <v>5</v>
      </c>
      <c r="R3" s="107"/>
      <c r="S3" s="109"/>
      <c r="T3" s="106"/>
      <c r="U3" s="107"/>
      <c r="V3" s="109"/>
    </row>
    <row r="4" spans="1:25" ht="16.5" customHeight="1" x14ac:dyDescent="0.15">
      <c r="A4" s="106"/>
      <c r="B4" s="107"/>
      <c r="C4" s="107"/>
      <c r="D4" s="107"/>
      <c r="E4" s="107"/>
      <c r="F4" s="107"/>
      <c r="G4" s="109"/>
      <c r="H4" s="62" t="s">
        <v>6</v>
      </c>
      <c r="I4" s="63" t="s">
        <v>7</v>
      </c>
      <c r="J4" s="63" t="s">
        <v>8</v>
      </c>
      <c r="K4" s="63" t="s">
        <v>6</v>
      </c>
      <c r="L4" s="63" t="s">
        <v>7</v>
      </c>
      <c r="M4" s="64" t="s">
        <v>8</v>
      </c>
      <c r="N4" s="62" t="s">
        <v>6</v>
      </c>
      <c r="O4" s="63" t="s">
        <v>7</v>
      </c>
      <c r="P4" s="63" t="s">
        <v>8</v>
      </c>
      <c r="Q4" s="63" t="s">
        <v>6</v>
      </c>
      <c r="R4" s="63" t="s">
        <v>7</v>
      </c>
      <c r="S4" s="64" t="s">
        <v>8</v>
      </c>
      <c r="T4" s="62" t="s">
        <v>6</v>
      </c>
      <c r="U4" s="63" t="s">
        <v>7</v>
      </c>
      <c r="V4" s="64" t="s">
        <v>8</v>
      </c>
    </row>
    <row r="5" spans="1:25" ht="40.5" customHeight="1" x14ac:dyDescent="0.15">
      <c r="A5" s="112" t="s">
        <v>24</v>
      </c>
      <c r="B5" s="66" t="s">
        <v>9</v>
      </c>
      <c r="C5" s="19"/>
      <c r="D5" s="20" t="s">
        <v>145</v>
      </c>
      <c r="E5" s="21" t="s">
        <v>160</v>
      </c>
      <c r="F5" s="21" t="s">
        <v>31</v>
      </c>
      <c r="G5" s="6" t="s">
        <v>31</v>
      </c>
      <c r="H5" s="4">
        <v>2</v>
      </c>
      <c r="I5" s="5">
        <v>2</v>
      </c>
      <c r="J5" s="5">
        <v>0</v>
      </c>
      <c r="K5" s="5"/>
      <c r="L5" s="5"/>
      <c r="M5" s="6"/>
      <c r="N5" s="4"/>
      <c r="O5" s="5"/>
      <c r="P5" s="5"/>
      <c r="Q5" s="27"/>
      <c r="R5" s="28"/>
      <c r="S5" s="29"/>
      <c r="T5" s="65">
        <f t="shared" ref="T5:V10" si="0">SUM(H5,K5,N5,Q5)</f>
        <v>2</v>
      </c>
      <c r="U5" s="28">
        <f t="shared" si="0"/>
        <v>2</v>
      </c>
      <c r="V5" s="29">
        <f t="shared" si="0"/>
        <v>0</v>
      </c>
    </row>
    <row r="6" spans="1:25" ht="35.25" customHeight="1" x14ac:dyDescent="0.15">
      <c r="A6" s="112"/>
      <c r="B6" s="120" t="s">
        <v>61</v>
      </c>
      <c r="C6" s="22"/>
      <c r="D6" s="20" t="s">
        <v>140</v>
      </c>
      <c r="E6" s="21" t="s">
        <v>149</v>
      </c>
      <c r="F6" s="21" t="s">
        <v>26</v>
      </c>
      <c r="G6" s="6"/>
      <c r="H6" s="4">
        <v>1</v>
      </c>
      <c r="I6" s="5">
        <v>1</v>
      </c>
      <c r="J6" s="5">
        <v>0</v>
      </c>
      <c r="K6" s="5"/>
      <c r="L6" s="5"/>
      <c r="M6" s="6"/>
      <c r="N6" s="4"/>
      <c r="O6" s="5"/>
      <c r="P6" s="5"/>
      <c r="Q6" s="5"/>
      <c r="R6" s="8"/>
      <c r="S6" s="9"/>
      <c r="T6" s="69">
        <f t="shared" si="0"/>
        <v>1</v>
      </c>
      <c r="U6" s="28">
        <f t="shared" si="0"/>
        <v>1</v>
      </c>
      <c r="V6" s="29">
        <f t="shared" si="0"/>
        <v>0</v>
      </c>
    </row>
    <row r="7" spans="1:25" ht="35.25" customHeight="1" x14ac:dyDescent="0.15">
      <c r="A7" s="112"/>
      <c r="B7" s="121"/>
      <c r="C7" s="22"/>
      <c r="D7" s="20" t="s">
        <v>150</v>
      </c>
      <c r="E7" s="99" t="s">
        <v>151</v>
      </c>
      <c r="F7" s="21" t="s">
        <v>26</v>
      </c>
      <c r="G7" s="6"/>
      <c r="H7" s="4">
        <v>2</v>
      </c>
      <c r="I7" s="5">
        <v>2</v>
      </c>
      <c r="J7" s="5">
        <v>0</v>
      </c>
      <c r="K7" s="5"/>
      <c r="L7" s="5"/>
      <c r="M7" s="6"/>
      <c r="N7" s="4"/>
      <c r="O7" s="5"/>
      <c r="P7" s="5"/>
      <c r="Q7" s="5"/>
      <c r="R7" s="8"/>
      <c r="S7" s="9"/>
      <c r="T7" s="69">
        <f t="shared" si="0"/>
        <v>2</v>
      </c>
      <c r="U7" s="28">
        <f t="shared" si="0"/>
        <v>2</v>
      </c>
      <c r="V7" s="29">
        <f t="shared" si="0"/>
        <v>0</v>
      </c>
    </row>
    <row r="8" spans="1:25" ht="35.25" customHeight="1" x14ac:dyDescent="0.15">
      <c r="A8" s="112"/>
      <c r="B8" s="121"/>
      <c r="C8" s="22"/>
      <c r="D8" s="20" t="s">
        <v>59</v>
      </c>
      <c r="E8" s="99" t="s">
        <v>159</v>
      </c>
      <c r="F8" s="21" t="s">
        <v>26</v>
      </c>
      <c r="G8" s="6"/>
      <c r="H8" s="4">
        <v>2</v>
      </c>
      <c r="I8" s="5">
        <v>2</v>
      </c>
      <c r="J8" s="5">
        <v>0</v>
      </c>
      <c r="K8" s="5"/>
      <c r="L8" s="5"/>
      <c r="M8" s="6"/>
      <c r="N8" s="4"/>
      <c r="O8" s="5"/>
      <c r="P8" s="5"/>
      <c r="Q8" s="5"/>
      <c r="R8" s="8"/>
      <c r="S8" s="9"/>
      <c r="T8" s="69">
        <f t="shared" si="0"/>
        <v>2</v>
      </c>
      <c r="U8" s="28">
        <f t="shared" si="0"/>
        <v>2</v>
      </c>
      <c r="V8" s="29">
        <f t="shared" si="0"/>
        <v>0</v>
      </c>
    </row>
    <row r="9" spans="1:25" ht="35.25" customHeight="1" x14ac:dyDescent="0.15">
      <c r="A9" s="112"/>
      <c r="B9" s="121"/>
      <c r="C9" s="22"/>
      <c r="D9" s="20" t="s">
        <v>152</v>
      </c>
      <c r="E9" s="99" t="s">
        <v>151</v>
      </c>
      <c r="F9" s="21" t="s">
        <v>26</v>
      </c>
      <c r="G9" s="6"/>
      <c r="H9" s="4"/>
      <c r="I9" s="5"/>
      <c r="J9" s="5"/>
      <c r="K9" s="5">
        <v>2</v>
      </c>
      <c r="L9" s="5">
        <v>2</v>
      </c>
      <c r="M9" s="6">
        <v>0</v>
      </c>
      <c r="N9" s="4"/>
      <c r="O9" s="5"/>
      <c r="P9" s="5"/>
      <c r="Q9" s="5"/>
      <c r="R9" s="30"/>
      <c r="S9" s="31"/>
      <c r="T9" s="69">
        <f t="shared" si="0"/>
        <v>2</v>
      </c>
      <c r="U9" s="28">
        <f t="shared" si="0"/>
        <v>2</v>
      </c>
      <c r="V9" s="29">
        <f t="shared" si="0"/>
        <v>0</v>
      </c>
    </row>
    <row r="10" spans="1:25" ht="35.25" customHeight="1" x14ac:dyDescent="0.15">
      <c r="A10" s="112"/>
      <c r="B10" s="121"/>
      <c r="C10" s="22"/>
      <c r="D10" s="20" t="s">
        <v>60</v>
      </c>
      <c r="E10" s="99" t="s">
        <v>159</v>
      </c>
      <c r="F10" s="21" t="s">
        <v>26</v>
      </c>
      <c r="G10" s="6"/>
      <c r="H10" s="4"/>
      <c r="I10" s="5"/>
      <c r="J10" s="5"/>
      <c r="K10" s="5">
        <v>2</v>
      </c>
      <c r="L10" s="5">
        <v>2</v>
      </c>
      <c r="M10" s="6">
        <v>0</v>
      </c>
      <c r="N10" s="4"/>
      <c r="O10" s="5"/>
      <c r="P10" s="5"/>
      <c r="Q10" s="5"/>
      <c r="R10" s="8"/>
      <c r="S10" s="9"/>
      <c r="T10" s="69">
        <f t="shared" si="0"/>
        <v>2</v>
      </c>
      <c r="U10" s="28">
        <f t="shared" si="0"/>
        <v>2</v>
      </c>
      <c r="V10" s="29">
        <f t="shared" si="0"/>
        <v>0</v>
      </c>
    </row>
    <row r="11" spans="1:25" ht="35.25" customHeight="1" x14ac:dyDescent="0.15">
      <c r="A11" s="112"/>
      <c r="B11" s="122"/>
      <c r="C11" s="22"/>
      <c r="D11" s="100" t="s">
        <v>153</v>
      </c>
      <c r="E11" s="23" t="s">
        <v>161</v>
      </c>
      <c r="F11" s="21" t="s">
        <v>26</v>
      </c>
      <c r="G11" s="6"/>
      <c r="H11" s="4"/>
      <c r="I11" s="5"/>
      <c r="J11" s="5"/>
      <c r="K11" s="5">
        <v>2</v>
      </c>
      <c r="L11" s="5">
        <v>2</v>
      </c>
      <c r="M11" s="6">
        <v>0</v>
      </c>
      <c r="N11" s="4"/>
      <c r="O11" s="5"/>
      <c r="P11" s="5"/>
      <c r="Q11" s="5"/>
      <c r="R11" s="8"/>
      <c r="S11" s="9"/>
      <c r="T11" s="70">
        <v>2</v>
      </c>
      <c r="U11" s="28">
        <v>2</v>
      </c>
      <c r="V11" s="29">
        <v>0</v>
      </c>
    </row>
    <row r="12" spans="1:25" ht="15.75" customHeight="1" x14ac:dyDescent="0.15">
      <c r="A12" s="112"/>
      <c r="B12" s="63" t="s">
        <v>25</v>
      </c>
      <c r="C12" s="24"/>
      <c r="D12" s="24"/>
      <c r="E12" s="24"/>
      <c r="F12" s="63"/>
      <c r="G12" s="64"/>
      <c r="H12" s="62">
        <f>SUM(H5:H10)</f>
        <v>7</v>
      </c>
      <c r="I12" s="63">
        <f>SUM(I5:I10)</f>
        <v>7</v>
      </c>
      <c r="J12" s="63">
        <f>SUM(J5:J10)</f>
        <v>0</v>
      </c>
      <c r="K12" s="63">
        <f>SUM(K5:K11)</f>
        <v>6</v>
      </c>
      <c r="L12" s="63">
        <f>SUM(L5:L11)</f>
        <v>6</v>
      </c>
      <c r="M12" s="64">
        <f>SUM(M5:M11)</f>
        <v>0</v>
      </c>
      <c r="N12" s="62">
        <f t="shared" ref="N12:S12" si="1">SUM(N5:N10)</f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4">
        <f t="shared" si="1"/>
        <v>0</v>
      </c>
      <c r="T12" s="62">
        <f>SUM(T5:T11)</f>
        <v>13</v>
      </c>
      <c r="U12" s="63">
        <f>SUM(U5:U11)</f>
        <v>13</v>
      </c>
      <c r="V12" s="64">
        <f>SUM(V5:V11)</f>
        <v>0</v>
      </c>
    </row>
    <row r="13" spans="1:25" ht="34.5" customHeight="1" x14ac:dyDescent="0.15">
      <c r="A13" s="112" t="s">
        <v>36</v>
      </c>
      <c r="B13" s="116" t="s">
        <v>34</v>
      </c>
      <c r="C13" s="19"/>
      <c r="D13" s="25" t="s">
        <v>38</v>
      </c>
      <c r="E13" s="25"/>
      <c r="F13" s="21" t="s">
        <v>31</v>
      </c>
      <c r="G13" s="6" t="s">
        <v>31</v>
      </c>
      <c r="H13" s="7">
        <v>2</v>
      </c>
      <c r="I13" s="8">
        <v>0</v>
      </c>
      <c r="J13" s="8">
        <v>2</v>
      </c>
      <c r="K13" s="8"/>
      <c r="L13" s="8"/>
      <c r="M13" s="9"/>
      <c r="N13" s="7"/>
      <c r="O13" s="8"/>
      <c r="P13" s="8"/>
      <c r="Q13" s="8"/>
      <c r="R13" s="8"/>
      <c r="S13" s="9"/>
      <c r="T13" s="65">
        <f t="shared" ref="T13:T21" si="2">SUM(H13,K13,N13,Q13)</f>
        <v>2</v>
      </c>
      <c r="U13" s="28">
        <f t="shared" ref="U13:U21" si="3">SUM(I13,L13,O13,R13)</f>
        <v>0</v>
      </c>
      <c r="V13" s="29">
        <f t="shared" ref="V13:V21" si="4">SUM(J13,M13,P13,S13)</f>
        <v>2</v>
      </c>
    </row>
    <row r="14" spans="1:25" ht="46.5" customHeight="1" x14ac:dyDescent="0.15">
      <c r="A14" s="112"/>
      <c r="B14" s="116"/>
      <c r="C14" s="19"/>
      <c r="D14" s="25" t="s">
        <v>40</v>
      </c>
      <c r="E14" s="25"/>
      <c r="F14" s="21" t="s">
        <v>31</v>
      </c>
      <c r="G14" s="6" t="s">
        <v>31</v>
      </c>
      <c r="H14" s="7">
        <v>3</v>
      </c>
      <c r="I14" s="8">
        <v>1</v>
      </c>
      <c r="J14" s="8">
        <v>2</v>
      </c>
      <c r="K14" s="8"/>
      <c r="L14" s="8"/>
      <c r="M14" s="9"/>
      <c r="N14" s="7"/>
      <c r="O14" s="8"/>
      <c r="P14" s="8"/>
      <c r="Q14" s="8"/>
      <c r="R14" s="8"/>
      <c r="S14" s="9"/>
      <c r="T14" s="65">
        <f t="shared" si="2"/>
        <v>3</v>
      </c>
      <c r="U14" s="28">
        <f t="shared" si="3"/>
        <v>1</v>
      </c>
      <c r="V14" s="29">
        <f t="shared" si="4"/>
        <v>2</v>
      </c>
      <c r="Y14" s="38"/>
    </row>
    <row r="15" spans="1:25" ht="38.25" customHeight="1" x14ac:dyDescent="0.15">
      <c r="A15" s="112"/>
      <c r="B15" s="116"/>
      <c r="C15" s="19"/>
      <c r="D15" s="38" t="s">
        <v>39</v>
      </c>
      <c r="E15" s="25"/>
      <c r="F15" s="21" t="s">
        <v>31</v>
      </c>
      <c r="G15" s="6" t="s">
        <v>31</v>
      </c>
      <c r="H15" s="7"/>
      <c r="I15" s="8"/>
      <c r="J15" s="8"/>
      <c r="K15" s="8"/>
      <c r="L15" s="8"/>
      <c r="M15" s="9"/>
      <c r="N15" s="7"/>
      <c r="O15" s="8"/>
      <c r="P15" s="8"/>
      <c r="Q15" s="8">
        <v>3</v>
      </c>
      <c r="R15" s="8">
        <v>1</v>
      </c>
      <c r="S15" s="9">
        <v>2</v>
      </c>
      <c r="T15" s="65">
        <f t="shared" si="2"/>
        <v>3</v>
      </c>
      <c r="U15" s="28">
        <f t="shared" si="3"/>
        <v>1</v>
      </c>
      <c r="V15" s="29">
        <f t="shared" si="4"/>
        <v>2</v>
      </c>
    </row>
    <row r="16" spans="1:25" ht="34.5" customHeight="1" x14ac:dyDescent="0.15">
      <c r="A16" s="112"/>
      <c r="B16" s="116"/>
      <c r="C16" s="19"/>
      <c r="D16" s="38" t="s">
        <v>42</v>
      </c>
      <c r="E16" s="25"/>
      <c r="F16" s="21" t="s">
        <v>31</v>
      </c>
      <c r="G16" s="6" t="s">
        <v>31</v>
      </c>
      <c r="H16" s="7"/>
      <c r="I16" s="8"/>
      <c r="J16" s="8"/>
      <c r="K16" s="8"/>
      <c r="L16" s="8"/>
      <c r="M16" s="9"/>
      <c r="N16" s="7"/>
      <c r="O16" s="8"/>
      <c r="P16" s="8"/>
      <c r="Q16" s="8">
        <v>3</v>
      </c>
      <c r="R16" s="8">
        <v>1</v>
      </c>
      <c r="S16" s="9">
        <v>2</v>
      </c>
      <c r="T16" s="71">
        <f t="shared" ref="T16" si="5">SUM(H16,K16,N16,Q16)</f>
        <v>3</v>
      </c>
      <c r="U16" s="28">
        <f t="shared" ref="U16" si="6">SUM(I16,L16,O16,R16)</f>
        <v>1</v>
      </c>
      <c r="V16" s="29">
        <f t="shared" ref="V16" si="7">SUM(J16,M16,P16,S16)</f>
        <v>2</v>
      </c>
    </row>
    <row r="17" spans="1:22" ht="43.5" customHeight="1" x14ac:dyDescent="0.15">
      <c r="A17" s="112"/>
      <c r="B17" s="116"/>
      <c r="C17" s="19"/>
      <c r="D17" s="38" t="s">
        <v>146</v>
      </c>
      <c r="E17" s="25"/>
      <c r="F17" s="21" t="s">
        <v>31</v>
      </c>
      <c r="G17" s="6" t="s">
        <v>31</v>
      </c>
      <c r="H17" s="7"/>
      <c r="I17" s="8"/>
      <c r="J17" s="8"/>
      <c r="K17" s="8"/>
      <c r="L17" s="8"/>
      <c r="M17" s="9"/>
      <c r="N17" s="7"/>
      <c r="O17" s="8"/>
      <c r="P17" s="8"/>
      <c r="Q17" s="8">
        <v>3</v>
      </c>
      <c r="R17" s="8">
        <v>1</v>
      </c>
      <c r="S17" s="9">
        <v>2</v>
      </c>
      <c r="T17" s="71">
        <v>3</v>
      </c>
      <c r="U17" s="28">
        <v>1</v>
      </c>
      <c r="V17" s="29">
        <v>2</v>
      </c>
    </row>
    <row r="18" spans="1:22" ht="34.5" customHeight="1" x14ac:dyDescent="0.15">
      <c r="A18" s="112"/>
      <c r="B18" s="116"/>
      <c r="C18" s="19"/>
      <c r="D18" s="38" t="s">
        <v>41</v>
      </c>
      <c r="E18" s="25"/>
      <c r="F18" s="21" t="s">
        <v>31</v>
      </c>
      <c r="G18" s="6" t="s">
        <v>31</v>
      </c>
      <c r="H18" s="7"/>
      <c r="I18" s="8"/>
      <c r="J18" s="8"/>
      <c r="K18" s="8"/>
      <c r="L18" s="8"/>
      <c r="M18" s="9"/>
      <c r="N18" s="7">
        <v>3</v>
      </c>
      <c r="O18" s="8">
        <v>1</v>
      </c>
      <c r="P18" s="8">
        <v>2</v>
      </c>
      <c r="Q18" s="8"/>
      <c r="R18" s="8"/>
      <c r="S18" s="9"/>
      <c r="T18" s="65">
        <f t="shared" si="2"/>
        <v>3</v>
      </c>
      <c r="U18" s="28">
        <f t="shared" si="3"/>
        <v>1</v>
      </c>
      <c r="V18" s="29">
        <f t="shared" si="4"/>
        <v>2</v>
      </c>
    </row>
    <row r="19" spans="1:22" ht="40.5" customHeight="1" x14ac:dyDescent="0.15">
      <c r="A19" s="112"/>
      <c r="B19" s="116"/>
      <c r="C19" s="19"/>
      <c r="D19" s="38" t="s">
        <v>43</v>
      </c>
      <c r="E19" s="25"/>
      <c r="F19" s="21" t="s">
        <v>31</v>
      </c>
      <c r="G19" s="6" t="s">
        <v>31</v>
      </c>
      <c r="H19" s="7"/>
      <c r="I19" s="8"/>
      <c r="J19" s="8"/>
      <c r="K19" s="8"/>
      <c r="L19" s="8"/>
      <c r="M19" s="9"/>
      <c r="N19" s="7">
        <v>3</v>
      </c>
      <c r="O19" s="8">
        <v>1</v>
      </c>
      <c r="P19" s="8">
        <v>2</v>
      </c>
      <c r="Q19" s="8"/>
      <c r="R19" s="8"/>
      <c r="S19" s="9"/>
      <c r="T19" s="65">
        <f t="shared" si="2"/>
        <v>3</v>
      </c>
      <c r="U19" s="28">
        <f t="shared" si="3"/>
        <v>1</v>
      </c>
      <c r="V19" s="29">
        <f t="shared" si="4"/>
        <v>2</v>
      </c>
    </row>
    <row r="20" spans="1:22" ht="42" customHeight="1" x14ac:dyDescent="0.15">
      <c r="A20" s="112"/>
      <c r="B20" s="116" t="s">
        <v>33</v>
      </c>
      <c r="C20" s="19"/>
      <c r="D20" s="38" t="s">
        <v>44</v>
      </c>
      <c r="E20" s="25"/>
      <c r="F20" s="21" t="s">
        <v>31</v>
      </c>
      <c r="G20" s="6" t="s">
        <v>31</v>
      </c>
      <c r="H20" s="7"/>
      <c r="I20" s="8"/>
      <c r="J20" s="8"/>
      <c r="K20" s="8"/>
      <c r="L20" s="8"/>
      <c r="M20" s="9"/>
      <c r="N20" s="7">
        <v>3</v>
      </c>
      <c r="O20" s="8">
        <v>1</v>
      </c>
      <c r="P20" s="8">
        <v>2</v>
      </c>
      <c r="Q20" s="8"/>
      <c r="R20" s="8"/>
      <c r="S20" s="9"/>
      <c r="T20" s="65">
        <f t="shared" si="2"/>
        <v>3</v>
      </c>
      <c r="U20" s="28">
        <f t="shared" si="3"/>
        <v>1</v>
      </c>
      <c r="V20" s="29">
        <f t="shared" si="4"/>
        <v>2</v>
      </c>
    </row>
    <row r="21" spans="1:22" ht="34.5" customHeight="1" x14ac:dyDescent="0.15">
      <c r="A21" s="112"/>
      <c r="B21" s="116"/>
      <c r="C21" s="19"/>
      <c r="D21" s="25" t="s">
        <v>45</v>
      </c>
      <c r="E21" s="25"/>
      <c r="F21" s="21" t="s">
        <v>31</v>
      </c>
      <c r="G21" s="6" t="s">
        <v>31</v>
      </c>
      <c r="H21" s="7"/>
      <c r="I21" s="8"/>
      <c r="J21" s="8"/>
      <c r="K21" s="8"/>
      <c r="L21" s="8"/>
      <c r="M21" s="9"/>
      <c r="N21" s="7">
        <v>3</v>
      </c>
      <c r="O21" s="8">
        <v>1</v>
      </c>
      <c r="P21" s="8">
        <v>2</v>
      </c>
      <c r="Q21" s="8"/>
      <c r="R21" s="8"/>
      <c r="S21" s="9"/>
      <c r="T21" s="65">
        <f t="shared" si="2"/>
        <v>3</v>
      </c>
      <c r="U21" s="28">
        <f t="shared" si="3"/>
        <v>1</v>
      </c>
      <c r="V21" s="29">
        <f t="shared" si="4"/>
        <v>2</v>
      </c>
    </row>
    <row r="22" spans="1:22" ht="16.5" customHeight="1" x14ac:dyDescent="0.15">
      <c r="A22" s="112"/>
      <c r="B22" s="24" t="s">
        <v>25</v>
      </c>
      <c r="C22" s="24"/>
      <c r="D22" s="24"/>
      <c r="E22" s="24"/>
      <c r="F22" s="63"/>
      <c r="G22" s="64"/>
      <c r="H22" s="62">
        <f t="shared" ref="H22:V22" si="8">SUM(H13:H21)</f>
        <v>5</v>
      </c>
      <c r="I22" s="63">
        <f t="shared" si="8"/>
        <v>1</v>
      </c>
      <c r="J22" s="63">
        <f t="shared" si="8"/>
        <v>4</v>
      </c>
      <c r="K22" s="63">
        <f t="shared" si="8"/>
        <v>0</v>
      </c>
      <c r="L22" s="63">
        <f t="shared" si="8"/>
        <v>0</v>
      </c>
      <c r="M22" s="64">
        <f t="shared" si="8"/>
        <v>0</v>
      </c>
      <c r="N22" s="62">
        <f t="shared" si="8"/>
        <v>12</v>
      </c>
      <c r="O22" s="63">
        <f t="shared" si="8"/>
        <v>4</v>
      </c>
      <c r="P22" s="63">
        <f t="shared" si="8"/>
        <v>8</v>
      </c>
      <c r="Q22" s="63">
        <f t="shared" si="8"/>
        <v>9</v>
      </c>
      <c r="R22" s="63">
        <f t="shared" si="8"/>
        <v>3</v>
      </c>
      <c r="S22" s="64">
        <f t="shared" si="8"/>
        <v>6</v>
      </c>
      <c r="T22" s="62">
        <f t="shared" si="8"/>
        <v>26</v>
      </c>
      <c r="U22" s="63">
        <f t="shared" si="8"/>
        <v>8</v>
      </c>
      <c r="V22" s="64">
        <f t="shared" si="8"/>
        <v>18</v>
      </c>
    </row>
    <row r="23" spans="1:22" ht="33" customHeight="1" x14ac:dyDescent="0.15">
      <c r="A23" s="117" t="s">
        <v>32</v>
      </c>
      <c r="B23" s="72" t="s">
        <v>9</v>
      </c>
      <c r="C23" s="22"/>
      <c r="D23" s="32" t="s">
        <v>147</v>
      </c>
      <c r="E23" s="5"/>
      <c r="F23" s="21" t="s">
        <v>26</v>
      </c>
      <c r="G23" s="6" t="s">
        <v>26</v>
      </c>
      <c r="H23" s="10"/>
      <c r="I23" s="11"/>
      <c r="J23" s="11"/>
      <c r="K23" s="11"/>
      <c r="L23" s="11"/>
      <c r="M23" s="12"/>
      <c r="N23" s="10">
        <v>3</v>
      </c>
      <c r="O23" s="11">
        <v>0</v>
      </c>
      <c r="P23" s="11">
        <v>0</v>
      </c>
      <c r="Q23" s="11"/>
      <c r="R23" s="11"/>
      <c r="S23" s="12"/>
      <c r="T23" s="71">
        <f t="shared" ref="T23:T29" si="9">SUM(H23,K23,N23,Q23)</f>
        <v>3</v>
      </c>
      <c r="U23" s="28">
        <f t="shared" ref="U23:U30" si="10">SUM(I23,L23,O23,R23)</f>
        <v>0</v>
      </c>
      <c r="V23" s="29">
        <f t="shared" ref="V23:V30" si="11">SUM(J23,M23,P23,S23)</f>
        <v>0</v>
      </c>
    </row>
    <row r="24" spans="1:22" ht="40.5" customHeight="1" x14ac:dyDescent="0.15">
      <c r="A24" s="118"/>
      <c r="B24" s="123" t="s">
        <v>10</v>
      </c>
      <c r="C24" s="22"/>
      <c r="D24" s="33" t="s">
        <v>55</v>
      </c>
      <c r="E24" s="5" t="s">
        <v>27</v>
      </c>
      <c r="F24" s="21" t="s">
        <v>26</v>
      </c>
      <c r="G24" s="6" t="s">
        <v>26</v>
      </c>
      <c r="H24" s="10"/>
      <c r="I24" s="11"/>
      <c r="J24" s="11"/>
      <c r="K24" s="11"/>
      <c r="L24" s="13"/>
      <c r="M24" s="14"/>
      <c r="N24" s="10"/>
      <c r="O24" s="11"/>
      <c r="P24" s="11"/>
      <c r="Q24" s="13">
        <v>1</v>
      </c>
      <c r="R24" s="13">
        <v>1</v>
      </c>
      <c r="S24" s="12">
        <v>0</v>
      </c>
      <c r="T24" s="71">
        <f t="shared" si="9"/>
        <v>1</v>
      </c>
      <c r="U24" s="28">
        <f t="shared" si="10"/>
        <v>1</v>
      </c>
      <c r="V24" s="29">
        <f t="shared" si="11"/>
        <v>0</v>
      </c>
    </row>
    <row r="25" spans="1:22" ht="33" customHeight="1" x14ac:dyDescent="0.15">
      <c r="A25" s="118"/>
      <c r="B25" s="124"/>
      <c r="C25" s="22"/>
      <c r="D25" s="38" t="s">
        <v>46</v>
      </c>
      <c r="E25" s="39" t="s">
        <v>37</v>
      </c>
      <c r="F25" s="21" t="s">
        <v>26</v>
      </c>
      <c r="G25" s="6" t="s">
        <v>26</v>
      </c>
      <c r="H25" s="7">
        <v>3</v>
      </c>
      <c r="I25" s="8">
        <v>3</v>
      </c>
      <c r="J25" s="8">
        <v>0</v>
      </c>
      <c r="K25" s="8"/>
      <c r="L25" s="8"/>
      <c r="M25" s="9"/>
      <c r="N25" s="7"/>
      <c r="O25" s="8"/>
      <c r="P25" s="8"/>
      <c r="Q25" s="30"/>
      <c r="R25" s="30"/>
      <c r="S25" s="31"/>
      <c r="T25" s="71">
        <f t="shared" si="9"/>
        <v>3</v>
      </c>
      <c r="U25" s="28">
        <f t="shared" si="10"/>
        <v>3</v>
      </c>
      <c r="V25" s="29">
        <f t="shared" si="11"/>
        <v>0</v>
      </c>
    </row>
    <row r="26" spans="1:22" ht="33" customHeight="1" x14ac:dyDescent="0.15">
      <c r="A26" s="118"/>
      <c r="B26" s="124"/>
      <c r="C26" s="22"/>
      <c r="D26" s="34" t="s">
        <v>48</v>
      </c>
      <c r="E26" s="39"/>
      <c r="F26" s="21" t="s">
        <v>26</v>
      </c>
      <c r="G26" s="6" t="s">
        <v>26</v>
      </c>
      <c r="H26" s="15">
        <v>3</v>
      </c>
      <c r="I26" s="13">
        <v>1</v>
      </c>
      <c r="J26" s="11">
        <v>2</v>
      </c>
      <c r="K26" s="11"/>
      <c r="L26" s="13"/>
      <c r="M26" s="14"/>
      <c r="N26" s="15"/>
      <c r="O26" s="13"/>
      <c r="P26" s="13"/>
      <c r="Q26" s="11"/>
      <c r="R26" s="11"/>
      <c r="S26" s="12"/>
      <c r="T26" s="71">
        <f t="shared" si="9"/>
        <v>3</v>
      </c>
      <c r="U26" s="28">
        <f t="shared" si="10"/>
        <v>1</v>
      </c>
      <c r="V26" s="29">
        <f t="shared" si="11"/>
        <v>2</v>
      </c>
    </row>
    <row r="27" spans="1:22" ht="33" customHeight="1" x14ac:dyDescent="0.15">
      <c r="A27" s="118"/>
      <c r="B27" s="124"/>
      <c r="C27" s="22"/>
      <c r="D27" s="34" t="s">
        <v>49</v>
      </c>
      <c r="E27" s="39" t="s">
        <v>37</v>
      </c>
      <c r="F27" s="21" t="s">
        <v>26</v>
      </c>
      <c r="G27" s="6" t="s">
        <v>26</v>
      </c>
      <c r="H27" s="15">
        <v>3</v>
      </c>
      <c r="I27" s="13">
        <v>3</v>
      </c>
      <c r="J27" s="11">
        <v>0</v>
      </c>
      <c r="K27" s="11"/>
      <c r="L27" s="13"/>
      <c r="M27" s="14"/>
      <c r="N27" s="15"/>
      <c r="O27" s="13"/>
      <c r="P27" s="13"/>
      <c r="Q27" s="11"/>
      <c r="R27" s="11"/>
      <c r="S27" s="12"/>
      <c r="T27" s="71">
        <f t="shared" si="9"/>
        <v>3</v>
      </c>
      <c r="U27" s="28">
        <f t="shared" si="10"/>
        <v>3</v>
      </c>
      <c r="V27" s="29">
        <f t="shared" si="11"/>
        <v>0</v>
      </c>
    </row>
    <row r="28" spans="1:22" ht="33" customHeight="1" x14ac:dyDescent="0.15">
      <c r="A28" s="118"/>
      <c r="B28" s="124"/>
      <c r="C28" s="22"/>
      <c r="D28" s="35" t="s">
        <v>47</v>
      </c>
      <c r="E28" s="39" t="s">
        <v>37</v>
      </c>
      <c r="F28" s="21" t="s">
        <v>26</v>
      </c>
      <c r="G28" s="6" t="s">
        <v>26</v>
      </c>
      <c r="H28" s="10"/>
      <c r="I28" s="13"/>
      <c r="J28" s="13"/>
      <c r="K28" s="11">
        <v>3</v>
      </c>
      <c r="L28" s="11">
        <v>1</v>
      </c>
      <c r="M28" s="12">
        <v>2</v>
      </c>
      <c r="N28" s="15"/>
      <c r="O28" s="13"/>
      <c r="P28" s="13"/>
      <c r="Q28" s="13"/>
      <c r="R28" s="13"/>
      <c r="S28" s="12"/>
      <c r="T28" s="71">
        <f t="shared" ref="T28" si="12">SUM(H28,K28,N28,Q28)</f>
        <v>3</v>
      </c>
      <c r="U28" s="28">
        <f t="shared" ref="U28" si="13">SUM(I28,L28,O28,R28)</f>
        <v>1</v>
      </c>
      <c r="V28" s="29">
        <f t="shared" ref="V28" si="14">SUM(J28,M28,P28,S28)</f>
        <v>2</v>
      </c>
    </row>
    <row r="29" spans="1:22" ht="33" customHeight="1" x14ac:dyDescent="0.15">
      <c r="A29" s="118"/>
      <c r="B29" s="124"/>
      <c r="C29" s="22"/>
      <c r="D29" s="34" t="s">
        <v>138</v>
      </c>
      <c r="E29" s="39" t="s">
        <v>37</v>
      </c>
      <c r="F29" s="21" t="s">
        <v>26</v>
      </c>
      <c r="G29" s="6" t="s">
        <v>26</v>
      </c>
      <c r="H29" s="15"/>
      <c r="I29" s="13"/>
      <c r="J29" s="11"/>
      <c r="K29" s="11">
        <v>2</v>
      </c>
      <c r="L29" s="13">
        <v>2</v>
      </c>
      <c r="M29" s="14">
        <v>0</v>
      </c>
      <c r="N29" s="15"/>
      <c r="O29" s="13"/>
      <c r="P29" s="13"/>
      <c r="Q29" s="11"/>
      <c r="R29" s="11"/>
      <c r="S29" s="12"/>
      <c r="T29" s="71">
        <f t="shared" si="9"/>
        <v>2</v>
      </c>
      <c r="U29" s="28">
        <f t="shared" si="10"/>
        <v>2</v>
      </c>
      <c r="V29" s="29">
        <f t="shared" si="11"/>
        <v>0</v>
      </c>
    </row>
    <row r="30" spans="1:22" ht="33" customHeight="1" x14ac:dyDescent="0.15">
      <c r="A30" s="118"/>
      <c r="B30" s="124"/>
      <c r="C30" s="22"/>
      <c r="D30" s="34" t="s">
        <v>50</v>
      </c>
      <c r="E30" s="39" t="s">
        <v>37</v>
      </c>
      <c r="F30" s="21" t="s">
        <v>26</v>
      </c>
      <c r="G30" s="6" t="s">
        <v>26</v>
      </c>
      <c r="H30" s="15"/>
      <c r="I30" s="13"/>
      <c r="J30" s="11"/>
      <c r="K30" s="11">
        <v>3</v>
      </c>
      <c r="L30" s="13">
        <v>1</v>
      </c>
      <c r="M30" s="14">
        <v>2</v>
      </c>
      <c r="N30" s="15"/>
      <c r="O30" s="13"/>
      <c r="P30" s="13"/>
      <c r="Q30" s="11"/>
      <c r="R30" s="11"/>
      <c r="S30" s="12"/>
      <c r="T30" s="71">
        <f>SUM(H30,K30,N30,Q30)</f>
        <v>3</v>
      </c>
      <c r="U30" s="28">
        <f t="shared" si="10"/>
        <v>1</v>
      </c>
      <c r="V30" s="29">
        <f t="shared" si="11"/>
        <v>2</v>
      </c>
    </row>
    <row r="31" spans="1:22" ht="33" customHeight="1" x14ac:dyDescent="0.15">
      <c r="A31" s="118"/>
      <c r="B31" s="124"/>
      <c r="C31" s="22"/>
      <c r="D31" s="34" t="s">
        <v>52</v>
      </c>
      <c r="E31" s="39"/>
      <c r="F31" s="21" t="s">
        <v>26</v>
      </c>
      <c r="G31" s="6" t="s">
        <v>26</v>
      </c>
      <c r="H31" s="15"/>
      <c r="I31" s="11"/>
      <c r="J31" s="11"/>
      <c r="K31" s="11">
        <v>3</v>
      </c>
      <c r="L31" s="13">
        <v>1</v>
      </c>
      <c r="M31" s="14">
        <v>2</v>
      </c>
      <c r="N31" s="10"/>
      <c r="O31" s="11"/>
      <c r="P31" s="11"/>
      <c r="Q31" s="13"/>
      <c r="R31" s="13"/>
      <c r="S31" s="12"/>
      <c r="T31" s="71">
        <f t="shared" ref="T31" si="15">SUM(H31,K31,N31,Q31)</f>
        <v>3</v>
      </c>
      <c r="U31" s="28">
        <f t="shared" ref="U31" si="16">SUM(I31,L31,O31,R31)</f>
        <v>1</v>
      </c>
      <c r="V31" s="29">
        <f t="shared" ref="V31" si="17">SUM(J31,M31,P31,S31)</f>
        <v>2</v>
      </c>
    </row>
    <row r="32" spans="1:22" ht="45" customHeight="1" x14ac:dyDescent="0.15">
      <c r="A32" s="118"/>
      <c r="B32" s="124"/>
      <c r="C32" s="50"/>
      <c r="D32" s="51" t="s">
        <v>57</v>
      </c>
      <c r="E32" s="52"/>
      <c r="F32" s="53" t="s">
        <v>56</v>
      </c>
      <c r="G32" s="54" t="s">
        <v>56</v>
      </c>
      <c r="H32" s="55"/>
      <c r="I32" s="56"/>
      <c r="J32" s="57"/>
      <c r="K32" s="57">
        <v>3</v>
      </c>
      <c r="L32" s="56">
        <v>1</v>
      </c>
      <c r="M32" s="58">
        <v>2</v>
      </c>
      <c r="N32" s="59"/>
      <c r="O32" s="57"/>
      <c r="P32" s="57"/>
      <c r="Q32" s="56"/>
      <c r="R32" s="56"/>
      <c r="S32" s="60"/>
      <c r="T32" s="73">
        <f>SUM(H32,K32,N32,Q32)</f>
        <v>3</v>
      </c>
      <c r="U32" s="74">
        <v>1</v>
      </c>
      <c r="V32" s="61">
        <f>SUM(J32,M32,P32,S32)</f>
        <v>2</v>
      </c>
    </row>
    <row r="33" spans="1:22" ht="33" customHeight="1" x14ac:dyDescent="0.15">
      <c r="A33" s="118"/>
      <c r="B33" s="124"/>
      <c r="C33" s="22"/>
      <c r="D33" s="34" t="s">
        <v>51</v>
      </c>
      <c r="E33" s="39" t="s">
        <v>37</v>
      </c>
      <c r="F33" s="21" t="s">
        <v>26</v>
      </c>
      <c r="G33" s="6" t="s">
        <v>26</v>
      </c>
      <c r="H33" s="15"/>
      <c r="I33" s="13"/>
      <c r="J33" s="11"/>
      <c r="K33" s="11"/>
      <c r="L33" s="13"/>
      <c r="M33" s="14"/>
      <c r="N33" s="15">
        <v>3</v>
      </c>
      <c r="O33" s="13">
        <v>3</v>
      </c>
      <c r="P33" s="13">
        <v>0</v>
      </c>
      <c r="Q33" s="11"/>
      <c r="R33" s="11"/>
      <c r="S33" s="12"/>
      <c r="T33" s="71">
        <f>SUM(H33,K33,N33,Q33)</f>
        <v>3</v>
      </c>
      <c r="U33" s="28">
        <f>SUM(I33,L33,O33,R33)</f>
        <v>3</v>
      </c>
      <c r="V33" s="29">
        <f>SUM(J33,M33,P33,S33)</f>
        <v>0</v>
      </c>
    </row>
    <row r="34" spans="1:22" ht="43.5" customHeight="1" x14ac:dyDescent="0.15">
      <c r="A34" s="118"/>
      <c r="B34" s="124"/>
      <c r="C34" s="22"/>
      <c r="D34" s="38" t="s">
        <v>58</v>
      </c>
      <c r="E34" s="39"/>
      <c r="F34" s="21" t="s">
        <v>26</v>
      </c>
      <c r="G34" s="6" t="s">
        <v>26</v>
      </c>
      <c r="H34" s="15"/>
      <c r="I34" s="13"/>
      <c r="J34" s="11"/>
      <c r="K34" s="11"/>
      <c r="L34" s="13"/>
      <c r="M34" s="14"/>
      <c r="N34" s="10">
        <v>3</v>
      </c>
      <c r="O34" s="11">
        <v>1</v>
      </c>
      <c r="P34" s="11">
        <v>2</v>
      </c>
      <c r="Q34" s="13"/>
      <c r="R34" s="13"/>
      <c r="S34" s="12"/>
      <c r="T34" s="71">
        <f>SUM(H34,K34,N34,Q34)</f>
        <v>3</v>
      </c>
      <c r="U34" s="28">
        <f>SUM(I34,L34,O34,R34)</f>
        <v>1</v>
      </c>
      <c r="V34" s="29">
        <f>SUM(J34,M34,P34,S34)</f>
        <v>2</v>
      </c>
    </row>
    <row r="35" spans="1:22" ht="39" customHeight="1" x14ac:dyDescent="0.15">
      <c r="A35" s="118"/>
      <c r="B35" s="124"/>
      <c r="C35" s="22"/>
      <c r="D35" s="34" t="s">
        <v>137</v>
      </c>
      <c r="E35" s="39" t="s">
        <v>37</v>
      </c>
      <c r="F35" s="21" t="s">
        <v>26</v>
      </c>
      <c r="G35" s="6" t="s">
        <v>26</v>
      </c>
      <c r="H35" s="15"/>
      <c r="I35" s="13"/>
      <c r="J35" s="11"/>
      <c r="K35" s="11"/>
      <c r="L35" s="13"/>
      <c r="M35" s="14"/>
      <c r="N35" s="15"/>
      <c r="O35" s="13"/>
      <c r="P35" s="13"/>
      <c r="Q35" s="11">
        <v>3</v>
      </c>
      <c r="R35" s="11">
        <v>3</v>
      </c>
      <c r="S35" s="12">
        <v>0</v>
      </c>
      <c r="T35" s="71">
        <f>SUM(H35,K35,N35,Q35)</f>
        <v>3</v>
      </c>
      <c r="U35" s="28">
        <f>SUM(I35,L35,O35,R35)</f>
        <v>3</v>
      </c>
      <c r="V35" s="29">
        <f>SUM(J35,M35,P35,S35)</f>
        <v>0</v>
      </c>
    </row>
    <row r="36" spans="1:22" ht="33" customHeight="1" x14ac:dyDescent="0.15">
      <c r="A36" s="118"/>
      <c r="B36" s="125"/>
      <c r="C36" s="22"/>
      <c r="D36" s="34" t="s">
        <v>64</v>
      </c>
      <c r="E36" s="8" t="s">
        <v>63</v>
      </c>
      <c r="F36" s="21" t="s">
        <v>26</v>
      </c>
      <c r="G36" s="6" t="s">
        <v>26</v>
      </c>
      <c r="H36" s="15"/>
      <c r="I36" s="11"/>
      <c r="J36" s="11"/>
      <c r="K36" s="11"/>
      <c r="L36" s="13"/>
      <c r="M36" s="14"/>
      <c r="N36" s="10"/>
      <c r="O36" s="11"/>
      <c r="P36" s="11"/>
      <c r="Q36" s="13">
        <v>3</v>
      </c>
      <c r="R36" s="13">
        <v>1</v>
      </c>
      <c r="S36" s="12">
        <v>2</v>
      </c>
      <c r="T36" s="71">
        <f>SUM(H36,K36,N36,Q36)</f>
        <v>3</v>
      </c>
      <c r="U36" s="28">
        <v>1</v>
      </c>
      <c r="V36" s="29">
        <f>SUM(J36,M36,P36,S36)</f>
        <v>2</v>
      </c>
    </row>
    <row r="37" spans="1:22" ht="16.5" customHeight="1" thickBot="1" x14ac:dyDescent="0.2">
      <c r="A37" s="119"/>
      <c r="B37" s="26" t="s">
        <v>25</v>
      </c>
      <c r="C37" s="26"/>
      <c r="D37" s="26"/>
      <c r="E37" s="26"/>
      <c r="F37" s="17"/>
      <c r="G37" s="18"/>
      <c r="H37" s="16">
        <f t="shared" ref="H37:V37" si="18">SUM(H23:H36)</f>
        <v>9</v>
      </c>
      <c r="I37" s="17">
        <f t="shared" si="18"/>
        <v>7</v>
      </c>
      <c r="J37" s="17">
        <f t="shared" si="18"/>
        <v>2</v>
      </c>
      <c r="K37" s="17">
        <f t="shared" si="18"/>
        <v>14</v>
      </c>
      <c r="L37" s="17">
        <f t="shared" si="18"/>
        <v>6</v>
      </c>
      <c r="M37" s="18">
        <f t="shared" si="18"/>
        <v>8</v>
      </c>
      <c r="N37" s="16">
        <f t="shared" si="18"/>
        <v>9</v>
      </c>
      <c r="O37" s="17">
        <f t="shared" si="18"/>
        <v>4</v>
      </c>
      <c r="P37" s="17">
        <f t="shared" si="18"/>
        <v>2</v>
      </c>
      <c r="Q37" s="17">
        <f t="shared" si="18"/>
        <v>7</v>
      </c>
      <c r="R37" s="17">
        <f t="shared" si="18"/>
        <v>5</v>
      </c>
      <c r="S37" s="18">
        <f t="shared" si="18"/>
        <v>2</v>
      </c>
      <c r="T37" s="16">
        <f t="shared" si="18"/>
        <v>39</v>
      </c>
      <c r="U37" s="17">
        <f t="shared" si="18"/>
        <v>22</v>
      </c>
      <c r="V37" s="18">
        <f t="shared" si="18"/>
        <v>14</v>
      </c>
    </row>
    <row r="38" spans="1:22" ht="16.5" customHeight="1" thickBot="1" x14ac:dyDescent="0.2">
      <c r="A38" s="113" t="s">
        <v>11</v>
      </c>
      <c r="B38" s="114"/>
      <c r="C38" s="114"/>
      <c r="D38" s="114"/>
      <c r="E38" s="114"/>
      <c r="F38" s="114"/>
      <c r="G38" s="115"/>
      <c r="H38" s="3">
        <f t="shared" ref="H38:V38" si="19">SUM(H12,H22,H37)</f>
        <v>21</v>
      </c>
      <c r="I38" s="68">
        <f t="shared" si="19"/>
        <v>15</v>
      </c>
      <c r="J38" s="68">
        <f t="shared" si="19"/>
        <v>6</v>
      </c>
      <c r="K38" s="68">
        <f t="shared" si="19"/>
        <v>20</v>
      </c>
      <c r="L38" s="68">
        <f t="shared" si="19"/>
        <v>12</v>
      </c>
      <c r="M38" s="2">
        <f t="shared" si="19"/>
        <v>8</v>
      </c>
      <c r="N38" s="67">
        <f t="shared" si="19"/>
        <v>21</v>
      </c>
      <c r="O38" s="68">
        <f t="shared" si="19"/>
        <v>8</v>
      </c>
      <c r="P38" s="68">
        <f t="shared" si="19"/>
        <v>10</v>
      </c>
      <c r="Q38" s="68">
        <f t="shared" si="19"/>
        <v>16</v>
      </c>
      <c r="R38" s="68">
        <f t="shared" si="19"/>
        <v>8</v>
      </c>
      <c r="S38" s="2">
        <f t="shared" si="19"/>
        <v>8</v>
      </c>
      <c r="T38" s="67">
        <f t="shared" si="19"/>
        <v>78</v>
      </c>
      <c r="U38" s="68">
        <f t="shared" si="19"/>
        <v>43</v>
      </c>
      <c r="V38" s="2">
        <f t="shared" si="19"/>
        <v>32</v>
      </c>
    </row>
  </sheetData>
  <mergeCells count="24">
    <mergeCell ref="A5:A12"/>
    <mergeCell ref="A38:G38"/>
    <mergeCell ref="B13:B19"/>
    <mergeCell ref="A13:A22"/>
    <mergeCell ref="B20:B21"/>
    <mergeCell ref="A23:A37"/>
    <mergeCell ref="B6:B11"/>
    <mergeCell ref="B24:B36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</mergeCells>
  <phoneticPr fontId="8" type="noConversion"/>
  <pageMargins left="0.23622047244094491" right="0.23622047244094491" top="0.74803149606299213" bottom="0.74803149606299213" header="0.31496062992125984" footer="0.31496062992125984"/>
  <pageSetup paperSize="12" scale="74" orientation="portrait" verticalDpi="4294967293" r:id="rId1"/>
  <headerFooter>
    <oddHeader>&amp;C&amp;"맑은 고딕,굵게"&amp;20 2018~2019학년도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1"/>
  <sheetViews>
    <sheetView zoomScaleNormal="100" zoomScaleSheetLayoutView="75" workbookViewId="0">
      <selection activeCell="N139" sqref="N139"/>
    </sheetView>
  </sheetViews>
  <sheetFormatPr defaultColWidth="8.88671875" defaultRowHeight="16.5" x14ac:dyDescent="0.15"/>
  <cols>
    <col min="1" max="4" width="4.21875" style="89" customWidth="1"/>
    <col min="5" max="5" width="6" style="89" customWidth="1"/>
    <col min="6" max="11" width="6.5546875" style="88" customWidth="1"/>
    <col min="12" max="12" width="22.88671875" style="88" customWidth="1"/>
    <col min="13" max="16384" width="8.88671875" style="88"/>
  </cols>
  <sheetData>
    <row r="1" spans="1:27" ht="17.25" thickBot="1" x14ac:dyDescent="0.2">
      <c r="A1" s="1" t="s">
        <v>136</v>
      </c>
      <c r="B1" s="1"/>
      <c r="C1" s="1"/>
      <c r="D1" s="1"/>
      <c r="E1" s="1"/>
      <c r="F1" s="1"/>
      <c r="G1" s="1"/>
      <c r="H1" s="187" t="s">
        <v>135</v>
      </c>
      <c r="I1" s="187"/>
      <c r="J1" s="187"/>
      <c r="K1" s="187"/>
      <c r="L1" s="49" t="s">
        <v>134</v>
      </c>
      <c r="N1" s="188"/>
      <c r="O1" s="188"/>
      <c r="P1" s="188"/>
      <c r="Q1" s="188"/>
      <c r="R1" s="188"/>
      <c r="S1" s="188"/>
      <c r="T1" s="80"/>
      <c r="U1" s="186"/>
      <c r="V1" s="186"/>
      <c r="W1" s="186"/>
      <c r="X1" s="186"/>
      <c r="Y1" s="186"/>
      <c r="Z1" s="186"/>
      <c r="AA1" s="186"/>
    </row>
    <row r="2" spans="1:27" ht="17.100000000000001" customHeight="1" x14ac:dyDescent="0.15">
      <c r="A2" s="177" t="s">
        <v>13</v>
      </c>
      <c r="B2" s="180" t="s">
        <v>14</v>
      </c>
      <c r="C2" s="183" t="s">
        <v>15</v>
      </c>
      <c r="D2" s="183" t="s">
        <v>16</v>
      </c>
      <c r="E2" s="183" t="s">
        <v>133</v>
      </c>
      <c r="F2" s="180" t="s">
        <v>132</v>
      </c>
      <c r="G2" s="180"/>
      <c r="H2" s="180"/>
      <c r="I2" s="180" t="s">
        <v>148</v>
      </c>
      <c r="J2" s="180"/>
      <c r="K2" s="180"/>
      <c r="L2" s="189" t="s">
        <v>17</v>
      </c>
    </row>
    <row r="3" spans="1:27" x14ac:dyDescent="0.15">
      <c r="A3" s="178"/>
      <c r="B3" s="181"/>
      <c r="C3" s="184"/>
      <c r="D3" s="184"/>
      <c r="E3" s="184"/>
      <c r="F3" s="181" t="s">
        <v>131</v>
      </c>
      <c r="G3" s="181"/>
      <c r="H3" s="181"/>
      <c r="I3" s="181" t="s">
        <v>131</v>
      </c>
      <c r="J3" s="181"/>
      <c r="K3" s="181"/>
      <c r="L3" s="190"/>
    </row>
    <row r="4" spans="1:27" x14ac:dyDescent="0.15">
      <c r="A4" s="178"/>
      <c r="B4" s="181"/>
      <c r="C4" s="184"/>
      <c r="D4" s="184"/>
      <c r="E4" s="184"/>
      <c r="F4" s="181" t="s">
        <v>6</v>
      </c>
      <c r="G4" s="181" t="s">
        <v>18</v>
      </c>
      <c r="H4" s="181"/>
      <c r="I4" s="181" t="s">
        <v>6</v>
      </c>
      <c r="J4" s="181" t="s">
        <v>18</v>
      </c>
      <c r="K4" s="181"/>
      <c r="L4" s="190"/>
    </row>
    <row r="5" spans="1:27" ht="17.25" thickBot="1" x14ac:dyDescent="0.2">
      <c r="A5" s="179"/>
      <c r="B5" s="182"/>
      <c r="C5" s="185"/>
      <c r="D5" s="185"/>
      <c r="E5" s="185"/>
      <c r="F5" s="182"/>
      <c r="G5" s="82" t="s">
        <v>7</v>
      </c>
      <c r="H5" s="82" t="s">
        <v>8</v>
      </c>
      <c r="I5" s="182"/>
      <c r="J5" s="82" t="s">
        <v>7</v>
      </c>
      <c r="K5" s="82" t="s">
        <v>8</v>
      </c>
      <c r="L5" s="191"/>
    </row>
    <row r="6" spans="1:27" ht="39.75" customHeight="1" x14ac:dyDescent="0.15">
      <c r="A6" s="195">
        <v>1</v>
      </c>
      <c r="B6" s="148">
        <v>1</v>
      </c>
      <c r="C6" s="174" t="s">
        <v>97</v>
      </c>
      <c r="D6" s="148" t="s">
        <v>130</v>
      </c>
      <c r="E6" s="148"/>
      <c r="F6" s="165"/>
      <c r="G6" s="148"/>
      <c r="H6" s="148"/>
      <c r="I6" s="165" t="s">
        <v>141</v>
      </c>
      <c r="J6" s="148"/>
      <c r="K6" s="148"/>
      <c r="L6" s="192"/>
    </row>
    <row r="7" spans="1:27" ht="24" customHeight="1" x14ac:dyDescent="0.15">
      <c r="A7" s="196"/>
      <c r="B7" s="137"/>
      <c r="C7" s="164"/>
      <c r="D7" s="137"/>
      <c r="E7" s="137"/>
      <c r="F7" s="78"/>
      <c r="G7" s="78"/>
      <c r="H7" s="78"/>
      <c r="I7" s="78">
        <v>2</v>
      </c>
      <c r="J7" s="78">
        <v>2</v>
      </c>
      <c r="K7" s="78">
        <v>0</v>
      </c>
      <c r="L7" s="154"/>
      <c r="N7" s="93"/>
      <c r="O7" s="93"/>
      <c r="P7" s="93"/>
      <c r="Q7" s="93"/>
    </row>
    <row r="8" spans="1:27" ht="38.25" customHeight="1" x14ac:dyDescent="0.15">
      <c r="A8" s="196"/>
      <c r="B8" s="137"/>
      <c r="C8" s="164"/>
      <c r="D8" s="175" t="s">
        <v>85</v>
      </c>
      <c r="E8" s="137"/>
      <c r="F8" s="165" t="s">
        <v>139</v>
      </c>
      <c r="G8" s="148"/>
      <c r="H8" s="148"/>
      <c r="I8" s="135" t="s">
        <v>140</v>
      </c>
      <c r="J8" s="136"/>
      <c r="K8" s="136"/>
      <c r="L8" s="154"/>
      <c r="N8" s="145"/>
      <c r="O8" s="146"/>
      <c r="P8" s="146"/>
      <c r="Q8" s="93"/>
    </row>
    <row r="9" spans="1:27" ht="24" customHeight="1" x14ac:dyDescent="0.15">
      <c r="A9" s="196"/>
      <c r="B9" s="137"/>
      <c r="C9" s="164"/>
      <c r="D9" s="176"/>
      <c r="E9" s="137"/>
      <c r="F9" s="78">
        <v>1</v>
      </c>
      <c r="G9" s="78">
        <v>1</v>
      </c>
      <c r="H9" s="78">
        <v>0</v>
      </c>
      <c r="I9" s="76">
        <v>1</v>
      </c>
      <c r="J9" s="76">
        <v>1</v>
      </c>
      <c r="K9" s="76">
        <v>0</v>
      </c>
      <c r="L9" s="154"/>
      <c r="N9" s="94"/>
      <c r="O9" s="94"/>
      <c r="P9" s="94"/>
      <c r="Q9" s="93"/>
    </row>
    <row r="10" spans="1:27" ht="24.75" customHeight="1" x14ac:dyDescent="0.15">
      <c r="A10" s="196"/>
      <c r="B10" s="137"/>
      <c r="C10" s="164"/>
      <c r="D10" s="176"/>
      <c r="E10" s="78"/>
      <c r="F10" s="135" t="s">
        <v>129</v>
      </c>
      <c r="G10" s="136"/>
      <c r="H10" s="136"/>
      <c r="I10" s="150" t="s">
        <v>158</v>
      </c>
      <c r="J10" s="151"/>
      <c r="K10" s="152"/>
      <c r="L10" s="81"/>
      <c r="N10" s="95"/>
      <c r="O10" s="93"/>
      <c r="P10" s="93"/>
      <c r="Q10" s="93"/>
    </row>
    <row r="11" spans="1:27" ht="24" customHeight="1" x14ac:dyDescent="0.15">
      <c r="A11" s="196"/>
      <c r="B11" s="137"/>
      <c r="C11" s="164"/>
      <c r="D11" s="176"/>
      <c r="E11" s="78"/>
      <c r="F11" s="76">
        <v>2</v>
      </c>
      <c r="G11" s="76">
        <v>0</v>
      </c>
      <c r="H11" s="76">
        <v>2</v>
      </c>
      <c r="I11" s="76">
        <v>2</v>
      </c>
      <c r="J11" s="76">
        <v>2</v>
      </c>
      <c r="K11" s="76">
        <v>0</v>
      </c>
      <c r="L11" s="81"/>
      <c r="N11" s="92"/>
    </row>
    <row r="12" spans="1:27" ht="24" customHeight="1" x14ac:dyDescent="0.15">
      <c r="A12" s="196"/>
      <c r="B12" s="137"/>
      <c r="C12" s="164"/>
      <c r="D12" s="176"/>
      <c r="E12" s="78"/>
      <c r="F12" s="76"/>
      <c r="G12" s="76"/>
      <c r="H12" s="76"/>
      <c r="I12" s="150" t="s">
        <v>154</v>
      </c>
      <c r="J12" s="151"/>
      <c r="K12" s="152"/>
      <c r="L12" s="81"/>
      <c r="N12" s="92"/>
    </row>
    <row r="13" spans="1:27" ht="24" customHeight="1" x14ac:dyDescent="0.15">
      <c r="A13" s="196"/>
      <c r="B13" s="137"/>
      <c r="C13" s="164"/>
      <c r="D13" s="176"/>
      <c r="E13" s="78"/>
      <c r="F13" s="76"/>
      <c r="G13" s="76"/>
      <c r="H13" s="76"/>
      <c r="I13" s="76">
        <v>2</v>
      </c>
      <c r="J13" s="76">
        <v>2</v>
      </c>
      <c r="K13" s="76">
        <v>0</v>
      </c>
      <c r="L13" s="81"/>
    </row>
    <row r="14" spans="1:27" ht="18" customHeight="1" x14ac:dyDescent="0.15">
      <c r="A14" s="196"/>
      <c r="B14" s="137"/>
      <c r="C14" s="164"/>
      <c r="D14" s="176"/>
      <c r="E14" s="78"/>
      <c r="F14" s="76"/>
      <c r="G14" s="76"/>
      <c r="H14" s="76"/>
      <c r="I14" s="150"/>
      <c r="J14" s="151"/>
      <c r="K14" s="152"/>
      <c r="L14" s="81"/>
    </row>
    <row r="15" spans="1:27" ht="16.5" customHeight="1" x14ac:dyDescent="0.15">
      <c r="A15" s="196"/>
      <c r="B15" s="137"/>
      <c r="C15" s="164"/>
      <c r="D15" s="176"/>
      <c r="E15" s="78"/>
      <c r="F15" s="76"/>
      <c r="G15" s="76"/>
      <c r="H15" s="76"/>
      <c r="I15" s="76"/>
      <c r="J15" s="76"/>
      <c r="K15" s="76"/>
      <c r="L15" s="81"/>
    </row>
    <row r="16" spans="1:27" ht="14.25" customHeight="1" x14ac:dyDescent="0.15">
      <c r="A16" s="196"/>
      <c r="B16" s="137"/>
      <c r="C16" s="164"/>
      <c r="D16" s="176"/>
      <c r="E16" s="78"/>
      <c r="F16" s="76"/>
      <c r="G16" s="76"/>
      <c r="H16" s="76"/>
      <c r="I16" s="153"/>
      <c r="J16" s="151"/>
      <c r="K16" s="152"/>
      <c r="L16" s="81"/>
    </row>
    <row r="17" spans="1:12" ht="18" customHeight="1" x14ac:dyDescent="0.15">
      <c r="A17" s="196"/>
      <c r="B17" s="137"/>
      <c r="C17" s="164"/>
      <c r="D17" s="176"/>
      <c r="E17" s="78"/>
      <c r="F17" s="76"/>
      <c r="G17" s="76"/>
      <c r="H17" s="76"/>
      <c r="I17" s="76"/>
      <c r="J17" s="76"/>
      <c r="K17" s="76"/>
      <c r="L17" s="81"/>
    </row>
    <row r="18" spans="1:12" ht="15" customHeight="1" x14ac:dyDescent="0.15">
      <c r="A18" s="196"/>
      <c r="B18" s="137"/>
      <c r="C18" s="155" t="s">
        <v>96</v>
      </c>
      <c r="D18" s="155"/>
      <c r="E18" s="155"/>
      <c r="F18" s="79">
        <v>3</v>
      </c>
      <c r="G18" s="79">
        <v>1</v>
      </c>
      <c r="H18" s="79">
        <v>2</v>
      </c>
      <c r="I18" s="79">
        <f>SUM(I7,I9,I11,I13)</f>
        <v>7</v>
      </c>
      <c r="J18" s="79">
        <f>SUM(J7,J9,J11,J13)</f>
        <v>7</v>
      </c>
      <c r="K18" s="79">
        <f>SUM(K7,K9,K11,K13)</f>
        <v>0</v>
      </c>
      <c r="L18" s="40"/>
    </row>
    <row r="19" spans="1:12" ht="37.5" customHeight="1" x14ac:dyDescent="0.15">
      <c r="A19" s="196"/>
      <c r="B19" s="137"/>
      <c r="C19" s="144" t="s">
        <v>95</v>
      </c>
      <c r="D19" s="137" t="s">
        <v>94</v>
      </c>
      <c r="E19" s="137"/>
      <c r="F19" s="135" t="s">
        <v>128</v>
      </c>
      <c r="G19" s="135"/>
      <c r="H19" s="135"/>
      <c r="I19" s="135" t="s">
        <v>127</v>
      </c>
      <c r="J19" s="135"/>
      <c r="K19" s="135"/>
      <c r="L19" s="154"/>
    </row>
    <row r="20" spans="1:12" ht="28.5" customHeight="1" x14ac:dyDescent="0.15">
      <c r="A20" s="196"/>
      <c r="B20" s="137"/>
      <c r="C20" s="144"/>
      <c r="D20" s="137"/>
      <c r="E20" s="137"/>
      <c r="F20" s="76">
        <v>2</v>
      </c>
      <c r="G20" s="76">
        <v>1</v>
      </c>
      <c r="H20" s="76">
        <v>2</v>
      </c>
      <c r="I20" s="76">
        <v>2</v>
      </c>
      <c r="J20" s="76">
        <v>0</v>
      </c>
      <c r="K20" s="76">
        <v>2</v>
      </c>
      <c r="L20" s="154"/>
    </row>
    <row r="21" spans="1:12" ht="41.25" customHeight="1" x14ac:dyDescent="0.15">
      <c r="A21" s="196"/>
      <c r="B21" s="137"/>
      <c r="C21" s="144"/>
      <c r="D21" s="137"/>
      <c r="E21" s="78"/>
      <c r="F21" s="135" t="s">
        <v>126</v>
      </c>
      <c r="G21" s="135"/>
      <c r="H21" s="135"/>
      <c r="I21" s="144" t="s">
        <v>125</v>
      </c>
      <c r="J21" s="144"/>
      <c r="K21" s="144"/>
      <c r="L21" s="154"/>
    </row>
    <row r="22" spans="1:12" ht="25.5" customHeight="1" x14ac:dyDescent="0.15">
      <c r="A22" s="196"/>
      <c r="B22" s="137"/>
      <c r="C22" s="144"/>
      <c r="D22" s="137"/>
      <c r="E22" s="78"/>
      <c r="F22" s="75">
        <v>2</v>
      </c>
      <c r="G22" s="76">
        <v>1</v>
      </c>
      <c r="H22" s="76">
        <v>2</v>
      </c>
      <c r="I22" s="78">
        <v>3</v>
      </c>
      <c r="J22" s="78">
        <v>1</v>
      </c>
      <c r="K22" s="78">
        <v>2</v>
      </c>
      <c r="L22" s="154"/>
    </row>
    <row r="23" spans="1:12" ht="40.5" customHeight="1" x14ac:dyDescent="0.15">
      <c r="A23" s="196"/>
      <c r="B23" s="137"/>
      <c r="C23" s="144"/>
      <c r="D23" s="137"/>
      <c r="E23" s="137"/>
      <c r="F23" s="144" t="s">
        <v>124</v>
      </c>
      <c r="G23" s="144"/>
      <c r="H23" s="144"/>
      <c r="I23" s="137"/>
      <c r="J23" s="137"/>
      <c r="K23" s="137"/>
      <c r="L23" s="154"/>
    </row>
    <row r="24" spans="1:12" ht="25.5" customHeight="1" x14ac:dyDescent="0.15">
      <c r="A24" s="196"/>
      <c r="B24" s="137"/>
      <c r="C24" s="144"/>
      <c r="D24" s="137"/>
      <c r="E24" s="137"/>
      <c r="F24" s="78">
        <v>2</v>
      </c>
      <c r="G24" s="78">
        <v>1</v>
      </c>
      <c r="H24" s="78">
        <v>2</v>
      </c>
      <c r="I24" s="78"/>
      <c r="J24" s="78"/>
      <c r="K24" s="78"/>
      <c r="L24" s="154"/>
    </row>
    <row r="25" spans="1:12" x14ac:dyDescent="0.15">
      <c r="A25" s="196"/>
      <c r="B25" s="137"/>
      <c r="C25" s="155" t="s">
        <v>88</v>
      </c>
      <c r="D25" s="155"/>
      <c r="E25" s="155"/>
      <c r="F25" s="79">
        <v>6</v>
      </c>
      <c r="G25" s="79">
        <v>3</v>
      </c>
      <c r="H25" s="79">
        <v>6</v>
      </c>
      <c r="I25" s="79">
        <f>SUM(I20,I22,I24)</f>
        <v>5</v>
      </c>
      <c r="J25" s="79">
        <f>SUM(J20,J22,J24)</f>
        <v>1</v>
      </c>
      <c r="K25" s="79">
        <f>SUM(K20,K22,K24)</f>
        <v>4</v>
      </c>
      <c r="L25" s="40"/>
    </row>
    <row r="26" spans="1:12" ht="24" customHeight="1" x14ac:dyDescent="0.15">
      <c r="A26" s="196"/>
      <c r="B26" s="137"/>
      <c r="C26" s="144" t="s">
        <v>116</v>
      </c>
      <c r="D26" s="137" t="s">
        <v>86</v>
      </c>
      <c r="E26" s="137"/>
      <c r="F26" s="137"/>
      <c r="G26" s="137"/>
      <c r="H26" s="137"/>
      <c r="I26" s="137"/>
      <c r="J26" s="137"/>
      <c r="K26" s="137"/>
      <c r="L26" s="154"/>
    </row>
    <row r="27" spans="1:12" x14ac:dyDescent="0.15">
      <c r="A27" s="196"/>
      <c r="B27" s="137"/>
      <c r="C27" s="144"/>
      <c r="D27" s="137"/>
      <c r="E27" s="137"/>
      <c r="F27" s="78"/>
      <c r="G27" s="78"/>
      <c r="H27" s="78"/>
      <c r="I27" s="78"/>
      <c r="J27" s="78"/>
      <c r="K27" s="78"/>
      <c r="L27" s="154"/>
    </row>
    <row r="28" spans="1:12" ht="31.5" customHeight="1" x14ac:dyDescent="0.15">
      <c r="A28" s="196"/>
      <c r="B28" s="137"/>
      <c r="C28" s="144"/>
      <c r="D28" s="137" t="s">
        <v>94</v>
      </c>
      <c r="E28" s="78"/>
      <c r="F28" s="144" t="s">
        <v>123</v>
      </c>
      <c r="G28" s="137"/>
      <c r="H28" s="137"/>
      <c r="I28" s="144" t="s">
        <v>123</v>
      </c>
      <c r="J28" s="137"/>
      <c r="K28" s="137"/>
      <c r="L28" s="154"/>
    </row>
    <row r="29" spans="1:12" ht="26.25" customHeight="1" x14ac:dyDescent="0.15">
      <c r="A29" s="196"/>
      <c r="B29" s="137"/>
      <c r="C29" s="144"/>
      <c r="D29" s="137"/>
      <c r="E29" s="78"/>
      <c r="F29" s="78">
        <v>3</v>
      </c>
      <c r="G29" s="78">
        <v>3</v>
      </c>
      <c r="H29" s="78">
        <v>0</v>
      </c>
      <c r="I29" s="78">
        <v>3</v>
      </c>
      <c r="J29" s="78">
        <v>3</v>
      </c>
      <c r="K29" s="78">
        <v>0</v>
      </c>
      <c r="L29" s="154"/>
    </row>
    <row r="30" spans="1:12" ht="31.5" customHeight="1" x14ac:dyDescent="0.15">
      <c r="A30" s="196"/>
      <c r="B30" s="137"/>
      <c r="C30" s="144"/>
      <c r="D30" s="137"/>
      <c r="E30" s="78"/>
      <c r="F30" s="144" t="s">
        <v>122</v>
      </c>
      <c r="G30" s="137"/>
      <c r="H30" s="137"/>
      <c r="I30" s="132"/>
      <c r="J30" s="133"/>
      <c r="K30" s="134"/>
      <c r="L30" s="154"/>
    </row>
    <row r="31" spans="1:12" ht="26.25" customHeight="1" x14ac:dyDescent="0.15">
      <c r="A31" s="196"/>
      <c r="B31" s="137"/>
      <c r="C31" s="144"/>
      <c r="D31" s="137"/>
      <c r="E31" s="78"/>
      <c r="F31" s="78">
        <v>3</v>
      </c>
      <c r="G31" s="78">
        <v>2</v>
      </c>
      <c r="H31" s="78">
        <v>2</v>
      </c>
      <c r="I31" s="78"/>
      <c r="J31" s="78"/>
      <c r="K31" s="78"/>
      <c r="L31" s="154"/>
    </row>
    <row r="32" spans="1:12" ht="42" customHeight="1" x14ac:dyDescent="0.15">
      <c r="A32" s="196"/>
      <c r="B32" s="137"/>
      <c r="C32" s="144"/>
      <c r="D32" s="137"/>
      <c r="E32" s="78"/>
      <c r="F32" s="144" t="s">
        <v>121</v>
      </c>
      <c r="G32" s="137"/>
      <c r="H32" s="137"/>
      <c r="I32" s="144" t="s">
        <v>121</v>
      </c>
      <c r="J32" s="137"/>
      <c r="K32" s="137"/>
      <c r="L32" s="154"/>
    </row>
    <row r="33" spans="1:12" ht="26.25" customHeight="1" x14ac:dyDescent="0.15">
      <c r="A33" s="196"/>
      <c r="B33" s="137"/>
      <c r="C33" s="144"/>
      <c r="D33" s="137"/>
      <c r="E33" s="78"/>
      <c r="F33" s="78">
        <v>3</v>
      </c>
      <c r="G33" s="78">
        <v>2</v>
      </c>
      <c r="H33" s="78">
        <v>2</v>
      </c>
      <c r="I33" s="78">
        <v>3</v>
      </c>
      <c r="J33" s="78">
        <v>1</v>
      </c>
      <c r="K33" s="78">
        <v>2</v>
      </c>
      <c r="L33" s="154"/>
    </row>
    <row r="34" spans="1:12" ht="31.5" customHeight="1" x14ac:dyDescent="0.15">
      <c r="A34" s="196"/>
      <c r="B34" s="137"/>
      <c r="C34" s="144"/>
      <c r="D34" s="137"/>
      <c r="E34" s="78"/>
      <c r="F34" s="144" t="s">
        <v>120</v>
      </c>
      <c r="G34" s="137"/>
      <c r="H34" s="137"/>
      <c r="I34" s="144" t="s">
        <v>120</v>
      </c>
      <c r="J34" s="137"/>
      <c r="K34" s="137"/>
      <c r="L34" s="167"/>
    </row>
    <row r="35" spans="1:12" ht="27" customHeight="1" x14ac:dyDescent="0.15">
      <c r="A35" s="196"/>
      <c r="B35" s="137"/>
      <c r="C35" s="144"/>
      <c r="D35" s="137"/>
      <c r="E35" s="78"/>
      <c r="F35" s="78">
        <v>3</v>
      </c>
      <c r="G35" s="78">
        <v>3</v>
      </c>
      <c r="H35" s="78">
        <v>0</v>
      </c>
      <c r="I35" s="78">
        <v>3</v>
      </c>
      <c r="J35" s="78">
        <v>3</v>
      </c>
      <c r="K35" s="78">
        <v>0</v>
      </c>
      <c r="L35" s="166"/>
    </row>
    <row r="36" spans="1:12" ht="31.5" customHeight="1" x14ac:dyDescent="0.15">
      <c r="A36" s="196"/>
      <c r="B36" s="137"/>
      <c r="C36" s="144"/>
      <c r="D36" s="137"/>
      <c r="E36" s="78"/>
      <c r="F36" s="144" t="s">
        <v>113</v>
      </c>
      <c r="G36" s="137"/>
      <c r="H36" s="137"/>
      <c r="I36" s="136"/>
      <c r="J36" s="136"/>
      <c r="K36" s="136"/>
      <c r="L36" s="166"/>
    </row>
    <row r="37" spans="1:12" ht="27" customHeight="1" x14ac:dyDescent="0.15">
      <c r="A37" s="196"/>
      <c r="B37" s="137"/>
      <c r="C37" s="144"/>
      <c r="D37" s="137"/>
      <c r="E37" s="78"/>
      <c r="F37" s="78">
        <v>2</v>
      </c>
      <c r="G37" s="78">
        <v>1</v>
      </c>
      <c r="H37" s="78">
        <v>2</v>
      </c>
      <c r="I37" s="76"/>
      <c r="J37" s="76"/>
      <c r="K37" s="76"/>
      <c r="L37" s="166"/>
    </row>
    <row r="38" spans="1:12" x14ac:dyDescent="0.15">
      <c r="A38" s="196"/>
      <c r="B38" s="137"/>
      <c r="C38" s="155" t="s">
        <v>77</v>
      </c>
      <c r="D38" s="155"/>
      <c r="E38" s="155"/>
      <c r="F38" s="79">
        <v>14</v>
      </c>
      <c r="G38" s="79">
        <v>11</v>
      </c>
      <c r="H38" s="79">
        <v>6</v>
      </c>
      <c r="I38" s="41">
        <f>SUM(I29,I33,I35)</f>
        <v>9</v>
      </c>
      <c r="J38" s="41">
        <f>SUM(J29,J33,J35)</f>
        <v>7</v>
      </c>
      <c r="K38" s="41">
        <f>SUM(K29,K33,K35)</f>
        <v>2</v>
      </c>
      <c r="L38" s="42"/>
    </row>
    <row r="39" spans="1:12" ht="16.5" customHeight="1" x14ac:dyDescent="0.15">
      <c r="A39" s="196"/>
      <c r="B39" s="156" t="s">
        <v>76</v>
      </c>
      <c r="C39" s="156"/>
      <c r="D39" s="156"/>
      <c r="E39" s="156"/>
      <c r="F39" s="77">
        <v>23</v>
      </c>
      <c r="G39" s="77">
        <v>15</v>
      </c>
      <c r="H39" s="77">
        <v>14</v>
      </c>
      <c r="I39" s="77">
        <f>SUM(I18,I25,I38)</f>
        <v>21</v>
      </c>
      <c r="J39" s="77">
        <f>SUM(J18,J25,J38)</f>
        <v>15</v>
      </c>
      <c r="K39" s="77">
        <f>SUM(K18,K25,K38)</f>
        <v>6</v>
      </c>
      <c r="L39" s="43"/>
    </row>
    <row r="40" spans="1:12" ht="40.5" customHeight="1" x14ac:dyDescent="0.15">
      <c r="A40" s="196"/>
      <c r="B40" s="137">
        <v>2</v>
      </c>
      <c r="C40" s="144" t="s">
        <v>97</v>
      </c>
      <c r="D40" s="137" t="s">
        <v>19</v>
      </c>
      <c r="E40" s="137"/>
      <c r="F40" s="144" t="s">
        <v>141</v>
      </c>
      <c r="G40" s="137"/>
      <c r="H40" s="137"/>
      <c r="I40" s="78"/>
      <c r="J40" s="78"/>
      <c r="K40" s="78"/>
      <c r="L40" s="85"/>
    </row>
    <row r="41" spans="1:12" ht="27.75" customHeight="1" x14ac:dyDescent="0.15">
      <c r="A41" s="196"/>
      <c r="B41" s="137"/>
      <c r="C41" s="144"/>
      <c r="D41" s="137"/>
      <c r="E41" s="137"/>
      <c r="F41" s="78">
        <v>2</v>
      </c>
      <c r="G41" s="78">
        <v>1</v>
      </c>
      <c r="H41" s="78">
        <v>1</v>
      </c>
      <c r="I41" s="137"/>
      <c r="J41" s="137"/>
      <c r="K41" s="137"/>
      <c r="L41" s="166"/>
    </row>
    <row r="42" spans="1:12" ht="40.5" customHeight="1" x14ac:dyDescent="0.15">
      <c r="A42" s="196"/>
      <c r="B42" s="137"/>
      <c r="C42" s="144"/>
      <c r="D42" s="137" t="s">
        <v>94</v>
      </c>
      <c r="E42" s="137"/>
      <c r="F42" s="144" t="s">
        <v>142</v>
      </c>
      <c r="G42" s="137"/>
      <c r="H42" s="137"/>
      <c r="I42" s="173"/>
      <c r="J42" s="133"/>
      <c r="K42" s="134"/>
      <c r="L42" s="166"/>
    </row>
    <row r="43" spans="1:12" ht="30.75" customHeight="1" x14ac:dyDescent="0.15">
      <c r="A43" s="196"/>
      <c r="B43" s="137"/>
      <c r="C43" s="144"/>
      <c r="D43" s="137"/>
      <c r="E43" s="137"/>
      <c r="F43" s="78">
        <v>1</v>
      </c>
      <c r="G43" s="78">
        <v>1</v>
      </c>
      <c r="H43" s="78">
        <v>0</v>
      </c>
      <c r="I43" s="78"/>
      <c r="J43" s="78"/>
      <c r="K43" s="78"/>
      <c r="L43" s="81"/>
    </row>
    <row r="44" spans="1:12" ht="30.75" customHeight="1" x14ac:dyDescent="0.15">
      <c r="A44" s="196"/>
      <c r="B44" s="137"/>
      <c r="C44" s="144"/>
      <c r="D44" s="137"/>
      <c r="E44" s="97"/>
      <c r="F44" s="97"/>
      <c r="G44" s="97"/>
      <c r="H44" s="97"/>
      <c r="I44" s="132" t="s">
        <v>157</v>
      </c>
      <c r="J44" s="133"/>
      <c r="K44" s="134"/>
      <c r="L44" s="98"/>
    </row>
    <row r="45" spans="1:12" ht="30.75" customHeight="1" x14ac:dyDescent="0.15">
      <c r="A45" s="196"/>
      <c r="B45" s="137"/>
      <c r="C45" s="144"/>
      <c r="D45" s="137"/>
      <c r="E45" s="97"/>
      <c r="F45" s="97"/>
      <c r="G45" s="97"/>
      <c r="H45" s="97"/>
      <c r="I45" s="97">
        <v>2</v>
      </c>
      <c r="J45" s="97">
        <v>2</v>
      </c>
      <c r="K45" s="97">
        <v>0</v>
      </c>
      <c r="L45" s="98"/>
    </row>
    <row r="46" spans="1:12" ht="40.5" customHeight="1" x14ac:dyDescent="0.15">
      <c r="A46" s="196"/>
      <c r="B46" s="137"/>
      <c r="C46" s="144"/>
      <c r="D46" s="137"/>
      <c r="E46" s="78"/>
      <c r="F46" s="97"/>
      <c r="G46" s="97"/>
      <c r="H46" s="97"/>
      <c r="I46" s="144" t="s">
        <v>155</v>
      </c>
      <c r="J46" s="137"/>
      <c r="K46" s="137"/>
      <c r="L46" s="81"/>
    </row>
    <row r="47" spans="1:12" ht="31.5" customHeight="1" x14ac:dyDescent="0.15">
      <c r="A47" s="196"/>
      <c r="B47" s="137"/>
      <c r="C47" s="144"/>
      <c r="D47" s="137"/>
      <c r="E47" s="78"/>
      <c r="F47" s="78"/>
      <c r="G47" s="78"/>
      <c r="H47" s="78"/>
      <c r="I47" s="78">
        <v>2</v>
      </c>
      <c r="J47" s="78">
        <v>2</v>
      </c>
      <c r="K47" s="78">
        <v>0</v>
      </c>
      <c r="L47" s="81"/>
    </row>
    <row r="48" spans="1:12" ht="40.5" customHeight="1" x14ac:dyDescent="0.15">
      <c r="A48" s="196"/>
      <c r="B48" s="137"/>
      <c r="C48" s="144"/>
      <c r="D48" s="137"/>
      <c r="E48" s="78"/>
      <c r="F48" s="78"/>
      <c r="G48" s="78"/>
      <c r="H48" s="78"/>
      <c r="I48" s="144" t="s">
        <v>156</v>
      </c>
      <c r="J48" s="137"/>
      <c r="K48" s="137"/>
      <c r="L48" s="81"/>
    </row>
    <row r="49" spans="1:12" ht="27" customHeight="1" x14ac:dyDescent="0.15">
      <c r="A49" s="196"/>
      <c r="B49" s="137"/>
      <c r="C49" s="144"/>
      <c r="D49" s="137"/>
      <c r="E49" s="78"/>
      <c r="F49" s="78"/>
      <c r="G49" s="78"/>
      <c r="H49" s="78"/>
      <c r="I49" s="78">
        <v>2</v>
      </c>
      <c r="J49" s="78">
        <v>2</v>
      </c>
      <c r="K49" s="78">
        <v>0</v>
      </c>
      <c r="L49" s="81"/>
    </row>
    <row r="50" spans="1:12" x14ac:dyDescent="0.15">
      <c r="A50" s="196"/>
      <c r="B50" s="137"/>
      <c r="C50" s="155" t="s">
        <v>96</v>
      </c>
      <c r="D50" s="155"/>
      <c r="E50" s="155"/>
      <c r="F50" s="79">
        <v>3</v>
      </c>
      <c r="G50" s="79">
        <v>2</v>
      </c>
      <c r="H50" s="79">
        <v>1</v>
      </c>
      <c r="I50" s="79">
        <f>SUM(I45,I47,I49)</f>
        <v>6</v>
      </c>
      <c r="J50" s="79">
        <f>SUM(J45,J47,J49)</f>
        <v>6</v>
      </c>
      <c r="K50" s="79">
        <f>SUM(K45,K47,K49)</f>
        <v>0</v>
      </c>
      <c r="L50" s="44"/>
    </row>
    <row r="51" spans="1:12" ht="27.75" customHeight="1" x14ac:dyDescent="0.15">
      <c r="A51" s="196"/>
      <c r="B51" s="137"/>
      <c r="C51" s="144" t="s">
        <v>119</v>
      </c>
      <c r="D51" s="137" t="s">
        <v>94</v>
      </c>
      <c r="E51" s="137"/>
      <c r="F51" s="135" t="s">
        <v>118</v>
      </c>
      <c r="G51" s="136"/>
      <c r="H51" s="136"/>
      <c r="I51" s="172"/>
      <c r="J51" s="172"/>
      <c r="K51" s="172"/>
      <c r="L51" s="90"/>
    </row>
    <row r="52" spans="1:12" ht="27.75" customHeight="1" x14ac:dyDescent="0.15">
      <c r="A52" s="196"/>
      <c r="B52" s="137"/>
      <c r="C52" s="144"/>
      <c r="D52" s="137"/>
      <c r="E52" s="137"/>
      <c r="F52" s="76">
        <v>2</v>
      </c>
      <c r="G52" s="76">
        <v>1</v>
      </c>
      <c r="H52" s="76">
        <v>2</v>
      </c>
      <c r="I52" s="45"/>
      <c r="J52" s="45"/>
      <c r="K52" s="45"/>
      <c r="L52" s="154"/>
    </row>
    <row r="53" spans="1:12" ht="42" customHeight="1" x14ac:dyDescent="0.15">
      <c r="A53" s="196"/>
      <c r="B53" s="137"/>
      <c r="C53" s="144"/>
      <c r="D53" s="137"/>
      <c r="E53" s="137"/>
      <c r="F53" s="135" t="s">
        <v>106</v>
      </c>
      <c r="G53" s="136"/>
      <c r="H53" s="136"/>
      <c r="I53" s="135"/>
      <c r="J53" s="136"/>
      <c r="K53" s="136"/>
      <c r="L53" s="154"/>
    </row>
    <row r="54" spans="1:12" ht="27.75" customHeight="1" x14ac:dyDescent="0.15">
      <c r="A54" s="196"/>
      <c r="B54" s="137"/>
      <c r="C54" s="144"/>
      <c r="D54" s="137"/>
      <c r="E54" s="137"/>
      <c r="F54" s="76">
        <v>2</v>
      </c>
      <c r="G54" s="76">
        <v>1</v>
      </c>
      <c r="H54" s="76">
        <v>2</v>
      </c>
      <c r="I54" s="76"/>
      <c r="J54" s="76"/>
      <c r="K54" s="76"/>
      <c r="L54" s="154"/>
    </row>
    <row r="55" spans="1:12" ht="27.75" customHeight="1" x14ac:dyDescent="0.15">
      <c r="A55" s="196"/>
      <c r="B55" s="137"/>
      <c r="C55" s="144"/>
      <c r="D55" s="137"/>
      <c r="E55" s="137"/>
      <c r="F55" s="135" t="s">
        <v>117</v>
      </c>
      <c r="G55" s="136"/>
      <c r="H55" s="136"/>
      <c r="I55" s="137"/>
      <c r="J55" s="137"/>
      <c r="K55" s="137"/>
      <c r="L55" s="154"/>
    </row>
    <row r="56" spans="1:12" ht="25.5" customHeight="1" x14ac:dyDescent="0.15">
      <c r="A56" s="196"/>
      <c r="B56" s="137"/>
      <c r="C56" s="144"/>
      <c r="D56" s="137"/>
      <c r="E56" s="137"/>
      <c r="F56" s="76">
        <v>2</v>
      </c>
      <c r="G56" s="76">
        <v>1</v>
      </c>
      <c r="H56" s="76">
        <v>2</v>
      </c>
      <c r="I56" s="45"/>
      <c r="J56" s="45"/>
      <c r="K56" s="45"/>
      <c r="L56" s="81"/>
    </row>
    <row r="57" spans="1:12" x14ac:dyDescent="0.15">
      <c r="A57" s="196"/>
      <c r="B57" s="137"/>
      <c r="C57" s="155" t="s">
        <v>88</v>
      </c>
      <c r="D57" s="155"/>
      <c r="E57" s="155"/>
      <c r="F57" s="79">
        <v>6</v>
      </c>
      <c r="G57" s="79">
        <v>3</v>
      </c>
      <c r="H57" s="79">
        <v>6</v>
      </c>
      <c r="I57" s="79">
        <f>SUM(I52,I54,I56)</f>
        <v>0</v>
      </c>
      <c r="J57" s="79">
        <f>SUM(J52,J54,J56)</f>
        <v>0</v>
      </c>
      <c r="K57" s="79">
        <f>SUM(K52,K54,K56)</f>
        <v>0</v>
      </c>
      <c r="L57" s="40"/>
    </row>
    <row r="58" spans="1:12" ht="24.75" customHeight="1" x14ac:dyDescent="0.15">
      <c r="A58" s="196"/>
      <c r="B58" s="137"/>
      <c r="C58" s="144" t="s">
        <v>116</v>
      </c>
      <c r="D58" s="137" t="s">
        <v>94</v>
      </c>
      <c r="E58" s="137"/>
      <c r="F58" s="144" t="s">
        <v>115</v>
      </c>
      <c r="G58" s="137"/>
      <c r="H58" s="137"/>
      <c r="I58" s="144" t="s">
        <v>115</v>
      </c>
      <c r="J58" s="137"/>
      <c r="K58" s="137"/>
      <c r="L58" s="154"/>
    </row>
    <row r="59" spans="1:12" ht="24.75" customHeight="1" x14ac:dyDescent="0.15">
      <c r="A59" s="196"/>
      <c r="B59" s="137"/>
      <c r="C59" s="144"/>
      <c r="D59" s="137"/>
      <c r="E59" s="137"/>
      <c r="F59" s="78">
        <v>3</v>
      </c>
      <c r="G59" s="78">
        <v>2</v>
      </c>
      <c r="H59" s="78">
        <v>2</v>
      </c>
      <c r="I59" s="78">
        <v>3</v>
      </c>
      <c r="J59" s="78">
        <v>1</v>
      </c>
      <c r="K59" s="78">
        <v>2</v>
      </c>
      <c r="L59" s="154"/>
    </row>
    <row r="60" spans="1:12" ht="24.75" customHeight="1" x14ac:dyDescent="0.15">
      <c r="A60" s="196"/>
      <c r="B60" s="137"/>
      <c r="C60" s="144"/>
      <c r="D60" s="137"/>
      <c r="E60" s="78"/>
      <c r="F60" s="144" t="s">
        <v>114</v>
      </c>
      <c r="G60" s="137"/>
      <c r="H60" s="137"/>
      <c r="I60" s="173" t="s">
        <v>114</v>
      </c>
      <c r="J60" s="133"/>
      <c r="K60" s="134"/>
      <c r="L60" s="81"/>
    </row>
    <row r="61" spans="1:12" ht="24.75" customHeight="1" x14ac:dyDescent="0.15">
      <c r="A61" s="196"/>
      <c r="B61" s="137"/>
      <c r="C61" s="144"/>
      <c r="D61" s="137"/>
      <c r="E61" s="78"/>
      <c r="F61" s="78">
        <v>3</v>
      </c>
      <c r="G61" s="78">
        <v>1</v>
      </c>
      <c r="H61" s="78">
        <v>2</v>
      </c>
      <c r="I61" s="78">
        <v>3</v>
      </c>
      <c r="J61" s="78">
        <v>1</v>
      </c>
      <c r="K61" s="78">
        <v>2</v>
      </c>
      <c r="L61" s="81"/>
    </row>
    <row r="62" spans="1:12" ht="24.75" customHeight="1" x14ac:dyDescent="0.15">
      <c r="A62" s="196"/>
      <c r="B62" s="137"/>
      <c r="C62" s="144"/>
      <c r="D62" s="137"/>
      <c r="E62" s="137"/>
      <c r="F62" s="144"/>
      <c r="G62" s="137"/>
      <c r="H62" s="137"/>
      <c r="I62" s="144" t="s">
        <v>138</v>
      </c>
      <c r="J62" s="137"/>
      <c r="K62" s="137"/>
      <c r="L62" s="154"/>
    </row>
    <row r="63" spans="1:12" ht="24.75" customHeight="1" x14ac:dyDescent="0.15">
      <c r="A63" s="196"/>
      <c r="B63" s="137"/>
      <c r="C63" s="144"/>
      <c r="D63" s="137"/>
      <c r="E63" s="137"/>
      <c r="F63" s="78"/>
      <c r="G63" s="78"/>
      <c r="H63" s="78"/>
      <c r="I63" s="78">
        <v>2</v>
      </c>
      <c r="J63" s="78">
        <v>2</v>
      </c>
      <c r="K63" s="78">
        <v>0</v>
      </c>
      <c r="L63" s="154"/>
    </row>
    <row r="64" spans="1:12" ht="41.25" customHeight="1" x14ac:dyDescent="0.15">
      <c r="A64" s="196"/>
      <c r="B64" s="137"/>
      <c r="C64" s="144"/>
      <c r="D64" s="137"/>
      <c r="E64" s="137"/>
      <c r="F64" s="144" t="s">
        <v>112</v>
      </c>
      <c r="G64" s="137"/>
      <c r="H64" s="137"/>
      <c r="I64" s="144" t="s">
        <v>112</v>
      </c>
      <c r="J64" s="137"/>
      <c r="K64" s="137"/>
      <c r="L64" s="90"/>
    </row>
    <row r="65" spans="1:18" ht="24.75" customHeight="1" x14ac:dyDescent="0.15">
      <c r="A65" s="196"/>
      <c r="B65" s="137"/>
      <c r="C65" s="144"/>
      <c r="D65" s="137"/>
      <c r="E65" s="137"/>
      <c r="F65" s="78">
        <v>3</v>
      </c>
      <c r="G65" s="78">
        <v>1</v>
      </c>
      <c r="H65" s="78">
        <v>2</v>
      </c>
      <c r="I65" s="78">
        <v>3</v>
      </c>
      <c r="J65" s="78">
        <v>1</v>
      </c>
      <c r="K65" s="78">
        <v>2</v>
      </c>
      <c r="L65" s="154"/>
    </row>
    <row r="66" spans="1:18" ht="37.5" customHeight="1" x14ac:dyDescent="0.15">
      <c r="A66" s="196"/>
      <c r="B66" s="137"/>
      <c r="C66" s="144"/>
      <c r="D66" s="137"/>
      <c r="E66" s="137"/>
      <c r="F66" s="144" t="s">
        <v>111</v>
      </c>
      <c r="G66" s="137"/>
      <c r="H66" s="137"/>
      <c r="I66" s="144" t="s">
        <v>110</v>
      </c>
      <c r="J66" s="137"/>
      <c r="K66" s="137"/>
      <c r="L66" s="154"/>
    </row>
    <row r="67" spans="1:18" ht="24.75" customHeight="1" x14ac:dyDescent="0.15">
      <c r="A67" s="196"/>
      <c r="B67" s="137"/>
      <c r="C67" s="144"/>
      <c r="D67" s="137"/>
      <c r="E67" s="137"/>
      <c r="F67" s="78">
        <v>2</v>
      </c>
      <c r="G67" s="78">
        <v>1</v>
      </c>
      <c r="H67" s="78">
        <v>2</v>
      </c>
      <c r="I67" s="78">
        <v>3</v>
      </c>
      <c r="J67" s="78">
        <v>1</v>
      </c>
      <c r="K67" s="78">
        <v>2</v>
      </c>
      <c r="L67" s="81"/>
    </row>
    <row r="68" spans="1:18" x14ac:dyDescent="0.15">
      <c r="A68" s="196"/>
      <c r="B68" s="137"/>
      <c r="C68" s="155" t="s">
        <v>77</v>
      </c>
      <c r="D68" s="155"/>
      <c r="E68" s="155"/>
      <c r="F68" s="79">
        <v>11</v>
      </c>
      <c r="G68" s="79">
        <v>5</v>
      </c>
      <c r="H68" s="79">
        <v>8</v>
      </c>
      <c r="I68" s="79">
        <f>SUM(I59,I63,I65,I67,I61)</f>
        <v>14</v>
      </c>
      <c r="J68" s="79">
        <f>SUM(J59,J63,J65,J67,J61)</f>
        <v>6</v>
      </c>
      <c r="K68" s="79">
        <f>SUM(K59,K63,K65,K67,K61)</f>
        <v>8</v>
      </c>
      <c r="L68" s="40"/>
    </row>
    <row r="69" spans="1:18" x14ac:dyDescent="0.15">
      <c r="A69" s="196"/>
      <c r="B69" s="156" t="s">
        <v>76</v>
      </c>
      <c r="C69" s="156"/>
      <c r="D69" s="156"/>
      <c r="E69" s="156"/>
      <c r="F69" s="77">
        <v>20</v>
      </c>
      <c r="G69" s="77">
        <v>10</v>
      </c>
      <c r="H69" s="77">
        <v>15</v>
      </c>
      <c r="I69" s="77">
        <f>SUM(I50,I57,I68)</f>
        <v>20</v>
      </c>
      <c r="J69" s="77">
        <f>SUM(J50,J57,J68)</f>
        <v>12</v>
      </c>
      <c r="K69" s="77">
        <f>SUM(K50,K57,K68)</f>
        <v>8</v>
      </c>
      <c r="L69" s="43"/>
    </row>
    <row r="70" spans="1:18" ht="21" customHeight="1" x14ac:dyDescent="0.15">
      <c r="A70" s="197">
        <v>2</v>
      </c>
      <c r="B70" s="137">
        <v>1</v>
      </c>
      <c r="C70" s="144" t="s">
        <v>97</v>
      </c>
      <c r="D70" s="137" t="s">
        <v>19</v>
      </c>
      <c r="E70" s="137"/>
      <c r="F70" s="137"/>
      <c r="G70" s="137"/>
      <c r="H70" s="137"/>
      <c r="I70" s="135"/>
      <c r="J70" s="136"/>
      <c r="K70" s="136"/>
      <c r="L70" s="81"/>
    </row>
    <row r="71" spans="1:18" ht="20.25" customHeight="1" x14ac:dyDescent="0.15">
      <c r="A71" s="198"/>
      <c r="B71" s="137"/>
      <c r="C71" s="137"/>
      <c r="D71" s="137"/>
      <c r="E71" s="137"/>
      <c r="F71" s="78"/>
      <c r="G71" s="78"/>
      <c r="H71" s="78"/>
      <c r="I71" s="76"/>
      <c r="J71" s="76"/>
      <c r="K71" s="76"/>
      <c r="L71" s="90"/>
    </row>
    <row r="72" spans="1:18" ht="54" customHeight="1" x14ac:dyDescent="0.15">
      <c r="A72" s="198"/>
      <c r="B72" s="137"/>
      <c r="C72" s="137"/>
      <c r="D72" s="137" t="s">
        <v>94</v>
      </c>
      <c r="E72" s="137"/>
      <c r="F72" s="135" t="s">
        <v>143</v>
      </c>
      <c r="G72" s="136"/>
      <c r="H72" s="136"/>
      <c r="I72" s="137"/>
      <c r="J72" s="137"/>
      <c r="K72" s="137"/>
      <c r="L72" s="154"/>
    </row>
    <row r="73" spans="1:18" ht="34.5" customHeight="1" x14ac:dyDescent="0.15">
      <c r="A73" s="198"/>
      <c r="B73" s="137"/>
      <c r="C73" s="137"/>
      <c r="D73" s="137"/>
      <c r="E73" s="137"/>
      <c r="F73" s="76">
        <v>2</v>
      </c>
      <c r="G73" s="76">
        <v>1</v>
      </c>
      <c r="H73" s="76">
        <v>1</v>
      </c>
      <c r="I73" s="78"/>
      <c r="J73" s="78"/>
      <c r="K73" s="78"/>
      <c r="L73" s="154"/>
      <c r="N73" s="93"/>
      <c r="O73" s="93"/>
      <c r="P73" s="93"/>
      <c r="Q73" s="93"/>
      <c r="R73" s="93"/>
    </row>
    <row r="74" spans="1:18" x14ac:dyDescent="0.15">
      <c r="A74" s="198"/>
      <c r="B74" s="137"/>
      <c r="C74" s="155" t="s">
        <v>96</v>
      </c>
      <c r="D74" s="155"/>
      <c r="E74" s="155"/>
      <c r="F74" s="79">
        <v>2</v>
      </c>
      <c r="G74" s="79">
        <v>1</v>
      </c>
      <c r="H74" s="79">
        <v>1</v>
      </c>
      <c r="I74" s="79">
        <f>SUM(I71,I73)</f>
        <v>0</v>
      </c>
      <c r="J74" s="79">
        <f>SUM(J71,J73)</f>
        <v>0</v>
      </c>
      <c r="K74" s="79">
        <f>SUM(K71,K73)</f>
        <v>0</v>
      </c>
      <c r="L74" s="40"/>
      <c r="N74" s="93"/>
      <c r="O74" s="200"/>
      <c r="P74" s="201"/>
      <c r="Q74" s="201"/>
      <c r="R74" s="93"/>
    </row>
    <row r="75" spans="1:18" ht="38.25" customHeight="1" x14ac:dyDescent="0.15">
      <c r="A75" s="198"/>
      <c r="B75" s="137"/>
      <c r="C75" s="144" t="s">
        <v>95</v>
      </c>
      <c r="D75" s="137" t="s">
        <v>94</v>
      </c>
      <c r="E75" s="137"/>
      <c r="F75" s="136"/>
      <c r="G75" s="136"/>
      <c r="H75" s="136"/>
      <c r="I75" s="135" t="s">
        <v>109</v>
      </c>
      <c r="J75" s="136"/>
      <c r="K75" s="136"/>
      <c r="L75" s="81"/>
      <c r="N75" s="93"/>
      <c r="O75" s="96"/>
      <c r="P75" s="96"/>
      <c r="Q75" s="96"/>
      <c r="R75" s="93"/>
    </row>
    <row r="76" spans="1:18" ht="24.75" customHeight="1" x14ac:dyDescent="0.15">
      <c r="A76" s="198"/>
      <c r="B76" s="137"/>
      <c r="C76" s="144"/>
      <c r="D76" s="199"/>
      <c r="E76" s="137"/>
      <c r="F76" s="76"/>
      <c r="G76" s="76"/>
      <c r="H76" s="76"/>
      <c r="I76" s="76">
        <v>3</v>
      </c>
      <c r="J76" s="76">
        <v>1</v>
      </c>
      <c r="K76" s="76">
        <v>2</v>
      </c>
      <c r="L76" s="154"/>
      <c r="N76" s="93"/>
      <c r="O76" s="93"/>
      <c r="P76" s="93"/>
      <c r="Q76" s="93"/>
      <c r="R76" s="93"/>
    </row>
    <row r="77" spans="1:18" ht="42.75" customHeight="1" x14ac:dyDescent="0.15">
      <c r="A77" s="198"/>
      <c r="B77" s="137"/>
      <c r="C77" s="144"/>
      <c r="D77" s="199"/>
      <c r="E77" s="137"/>
      <c r="F77" s="136"/>
      <c r="G77" s="136"/>
      <c r="H77" s="136"/>
      <c r="I77" s="135" t="s">
        <v>92</v>
      </c>
      <c r="J77" s="136"/>
      <c r="K77" s="136"/>
      <c r="L77" s="154"/>
      <c r="N77" s="93"/>
      <c r="O77" s="93"/>
      <c r="P77" s="93"/>
      <c r="Q77" s="93"/>
      <c r="R77" s="93"/>
    </row>
    <row r="78" spans="1:18" ht="24.75" customHeight="1" x14ac:dyDescent="0.15">
      <c r="A78" s="198"/>
      <c r="B78" s="137"/>
      <c r="C78" s="144"/>
      <c r="D78" s="199"/>
      <c r="E78" s="137"/>
      <c r="F78" s="76"/>
      <c r="G78" s="76"/>
      <c r="H78" s="76"/>
      <c r="I78" s="76">
        <v>3</v>
      </c>
      <c r="J78" s="76">
        <v>1</v>
      </c>
      <c r="K78" s="76">
        <v>2</v>
      </c>
      <c r="L78" s="90"/>
    </row>
    <row r="79" spans="1:18" ht="39.75" customHeight="1" x14ac:dyDescent="0.15">
      <c r="A79" s="198"/>
      <c r="B79" s="137"/>
      <c r="C79" s="144"/>
      <c r="D79" s="199"/>
      <c r="E79" s="137"/>
      <c r="F79" s="135" t="s">
        <v>108</v>
      </c>
      <c r="G79" s="136"/>
      <c r="H79" s="136"/>
      <c r="I79" s="135" t="s">
        <v>108</v>
      </c>
      <c r="J79" s="136"/>
      <c r="K79" s="136"/>
      <c r="L79" s="90"/>
    </row>
    <row r="80" spans="1:18" ht="24.75" customHeight="1" x14ac:dyDescent="0.15">
      <c r="A80" s="198"/>
      <c r="B80" s="137"/>
      <c r="C80" s="144"/>
      <c r="D80" s="199"/>
      <c r="E80" s="137"/>
      <c r="F80" s="76">
        <v>2</v>
      </c>
      <c r="G80" s="76">
        <v>1</v>
      </c>
      <c r="H80" s="76">
        <v>2</v>
      </c>
      <c r="I80" s="76">
        <v>3</v>
      </c>
      <c r="J80" s="76">
        <v>1</v>
      </c>
      <c r="K80" s="76">
        <v>2</v>
      </c>
      <c r="L80" s="167"/>
    </row>
    <row r="81" spans="1:12" ht="45" customHeight="1" x14ac:dyDescent="0.15">
      <c r="A81" s="198"/>
      <c r="B81" s="137"/>
      <c r="C81" s="144"/>
      <c r="D81" s="199"/>
      <c r="E81" s="137"/>
      <c r="F81" s="135" t="s">
        <v>107</v>
      </c>
      <c r="G81" s="136"/>
      <c r="H81" s="136"/>
      <c r="I81" s="173" t="s">
        <v>106</v>
      </c>
      <c r="J81" s="133"/>
      <c r="K81" s="134"/>
      <c r="L81" s="166"/>
    </row>
    <row r="82" spans="1:12" ht="24.75" customHeight="1" x14ac:dyDescent="0.15">
      <c r="A82" s="198"/>
      <c r="B82" s="137"/>
      <c r="C82" s="144"/>
      <c r="D82" s="199"/>
      <c r="E82" s="137"/>
      <c r="F82" s="76">
        <v>2</v>
      </c>
      <c r="G82" s="76">
        <v>1</v>
      </c>
      <c r="H82" s="76">
        <v>2</v>
      </c>
      <c r="I82" s="76">
        <v>3</v>
      </c>
      <c r="J82" s="76">
        <v>1</v>
      </c>
      <c r="K82" s="76">
        <v>2</v>
      </c>
      <c r="L82" s="166"/>
    </row>
    <row r="83" spans="1:12" ht="44.25" customHeight="1" x14ac:dyDescent="0.15">
      <c r="A83" s="198"/>
      <c r="B83" s="137"/>
      <c r="C83" s="144"/>
      <c r="D83" s="199"/>
      <c r="E83" s="137"/>
      <c r="F83" s="135" t="s">
        <v>105</v>
      </c>
      <c r="G83" s="136"/>
      <c r="H83" s="136"/>
      <c r="L83" s="166"/>
    </row>
    <row r="84" spans="1:12" ht="24.75" customHeight="1" x14ac:dyDescent="0.15">
      <c r="A84" s="198"/>
      <c r="B84" s="137"/>
      <c r="C84" s="144"/>
      <c r="D84" s="199"/>
      <c r="E84" s="137"/>
      <c r="F84" s="76">
        <v>3</v>
      </c>
      <c r="G84" s="76">
        <v>2</v>
      </c>
      <c r="H84" s="76">
        <v>2</v>
      </c>
      <c r="I84" s="91"/>
      <c r="J84" s="91"/>
      <c r="K84" s="91"/>
      <c r="L84" s="90"/>
    </row>
    <row r="85" spans="1:12" x14ac:dyDescent="0.15">
      <c r="A85" s="198"/>
      <c r="B85" s="137"/>
      <c r="C85" s="155" t="s">
        <v>88</v>
      </c>
      <c r="D85" s="155"/>
      <c r="E85" s="155"/>
      <c r="F85" s="79">
        <v>7</v>
      </c>
      <c r="G85" s="79">
        <v>4</v>
      </c>
      <c r="H85" s="79">
        <v>6</v>
      </c>
      <c r="I85" s="79">
        <f>SUM(I76,I78,I80,I82)</f>
        <v>12</v>
      </c>
      <c r="J85" s="79">
        <f>SUM(J76,J78,J80,J82)</f>
        <v>4</v>
      </c>
      <c r="K85" s="79">
        <f>SUM(K76,K78,K80,K82)</f>
        <v>8</v>
      </c>
      <c r="L85" s="44"/>
    </row>
    <row r="86" spans="1:12" ht="36" customHeight="1" x14ac:dyDescent="0.15">
      <c r="A86" s="198"/>
      <c r="B86" s="137"/>
      <c r="C86" s="144"/>
      <c r="D86" s="137" t="s">
        <v>104</v>
      </c>
      <c r="E86" s="137"/>
      <c r="F86" s="144"/>
      <c r="G86" s="137"/>
      <c r="H86" s="137"/>
      <c r="I86" s="144" t="s">
        <v>144</v>
      </c>
      <c r="J86" s="137"/>
      <c r="K86" s="137"/>
      <c r="L86" s="86"/>
    </row>
    <row r="87" spans="1:12" ht="36" customHeight="1" x14ac:dyDescent="0.15">
      <c r="A87" s="198"/>
      <c r="B87" s="137"/>
      <c r="C87" s="144"/>
      <c r="D87" s="137"/>
      <c r="E87" s="137"/>
      <c r="F87" s="78"/>
      <c r="G87" s="78"/>
      <c r="H87" s="78"/>
      <c r="I87" s="78">
        <v>3</v>
      </c>
      <c r="J87" s="78">
        <v>0</v>
      </c>
      <c r="K87" s="78">
        <v>0</v>
      </c>
      <c r="L87" s="90"/>
    </row>
    <row r="88" spans="1:12" ht="43.5" customHeight="1" x14ac:dyDescent="0.15">
      <c r="A88" s="198"/>
      <c r="B88" s="137"/>
      <c r="C88" s="144"/>
      <c r="D88" s="147" t="s">
        <v>94</v>
      </c>
      <c r="E88" s="78"/>
      <c r="F88" s="144" t="s">
        <v>103</v>
      </c>
      <c r="G88" s="137"/>
      <c r="H88" s="137"/>
      <c r="I88" s="132"/>
      <c r="J88" s="133"/>
      <c r="K88" s="134"/>
      <c r="L88" s="90"/>
    </row>
    <row r="89" spans="1:12" ht="36" customHeight="1" x14ac:dyDescent="0.15">
      <c r="A89" s="198"/>
      <c r="B89" s="137"/>
      <c r="C89" s="144"/>
      <c r="D89" s="149"/>
      <c r="E89" s="78"/>
      <c r="F89" s="78">
        <v>1</v>
      </c>
      <c r="G89" s="78">
        <v>1</v>
      </c>
      <c r="H89" s="78">
        <v>0</v>
      </c>
      <c r="I89" s="78"/>
      <c r="J89" s="78"/>
      <c r="K89" s="78"/>
      <c r="L89" s="90"/>
    </row>
    <row r="90" spans="1:12" ht="36" customHeight="1" x14ac:dyDescent="0.15">
      <c r="A90" s="198"/>
      <c r="B90" s="137"/>
      <c r="C90" s="144"/>
      <c r="D90" s="149"/>
      <c r="E90" s="78"/>
      <c r="F90" s="144" t="s">
        <v>144</v>
      </c>
      <c r="G90" s="137"/>
      <c r="H90" s="137"/>
      <c r="I90" s="78"/>
      <c r="J90" s="78"/>
      <c r="K90" s="78"/>
      <c r="L90" s="90"/>
    </row>
    <row r="91" spans="1:12" ht="36" customHeight="1" x14ac:dyDescent="0.15">
      <c r="A91" s="198"/>
      <c r="B91" s="137"/>
      <c r="C91" s="144"/>
      <c r="D91" s="149"/>
      <c r="E91" s="78"/>
      <c r="F91" s="78">
        <v>3</v>
      </c>
      <c r="G91" s="78">
        <v>0</v>
      </c>
      <c r="H91" s="78">
        <v>0</v>
      </c>
      <c r="I91" s="78"/>
      <c r="J91" s="78"/>
      <c r="K91" s="78"/>
      <c r="L91" s="90"/>
    </row>
    <row r="92" spans="1:12" ht="39.75" customHeight="1" x14ac:dyDescent="0.15">
      <c r="A92" s="198"/>
      <c r="B92" s="137"/>
      <c r="C92" s="144"/>
      <c r="D92" s="149"/>
      <c r="E92" s="137"/>
      <c r="F92" s="144" t="s">
        <v>102</v>
      </c>
      <c r="G92" s="137"/>
      <c r="H92" s="137"/>
      <c r="I92" s="144" t="s">
        <v>101</v>
      </c>
      <c r="J92" s="137"/>
      <c r="K92" s="137"/>
      <c r="L92" s="154"/>
    </row>
    <row r="93" spans="1:12" ht="36" customHeight="1" x14ac:dyDescent="0.15">
      <c r="A93" s="198"/>
      <c r="B93" s="137"/>
      <c r="C93" s="144"/>
      <c r="D93" s="149"/>
      <c r="E93" s="137"/>
      <c r="F93" s="78">
        <v>2</v>
      </c>
      <c r="G93" s="78">
        <v>1</v>
      </c>
      <c r="H93" s="78">
        <v>2</v>
      </c>
      <c r="I93" s="78">
        <v>3</v>
      </c>
      <c r="J93" s="78">
        <v>1</v>
      </c>
      <c r="K93" s="78">
        <v>2</v>
      </c>
      <c r="L93" s="154"/>
    </row>
    <row r="94" spans="1:12" ht="36" customHeight="1" x14ac:dyDescent="0.15">
      <c r="A94" s="198"/>
      <c r="B94" s="137"/>
      <c r="C94" s="144"/>
      <c r="D94" s="149"/>
      <c r="E94" s="137"/>
      <c r="F94" s="144" t="s">
        <v>100</v>
      </c>
      <c r="G94" s="137"/>
      <c r="H94" s="137"/>
      <c r="I94" s="144" t="s">
        <v>100</v>
      </c>
      <c r="J94" s="137"/>
      <c r="K94" s="137"/>
      <c r="L94" s="154"/>
    </row>
    <row r="95" spans="1:12" ht="36" customHeight="1" x14ac:dyDescent="0.15">
      <c r="A95" s="198"/>
      <c r="B95" s="137"/>
      <c r="C95" s="144"/>
      <c r="D95" s="149"/>
      <c r="E95" s="137"/>
      <c r="F95" s="78">
        <v>3</v>
      </c>
      <c r="G95" s="78">
        <v>3</v>
      </c>
      <c r="H95" s="78">
        <v>0</v>
      </c>
      <c r="I95" s="78">
        <v>3</v>
      </c>
      <c r="J95" s="78">
        <v>3</v>
      </c>
      <c r="K95" s="78">
        <v>0</v>
      </c>
      <c r="L95" s="154"/>
    </row>
    <row r="96" spans="1:12" ht="36" customHeight="1" x14ac:dyDescent="0.15">
      <c r="A96" s="198"/>
      <c r="B96" s="137"/>
      <c r="C96" s="144"/>
      <c r="D96" s="149"/>
      <c r="E96" s="137"/>
      <c r="F96" s="144" t="s">
        <v>99</v>
      </c>
      <c r="G96" s="137"/>
      <c r="H96" s="137"/>
      <c r="I96" s="137"/>
      <c r="J96" s="137"/>
      <c r="K96" s="137"/>
      <c r="L96" s="154"/>
    </row>
    <row r="97" spans="1:12" ht="36" customHeight="1" x14ac:dyDescent="0.15">
      <c r="A97" s="198"/>
      <c r="B97" s="137"/>
      <c r="C97" s="144"/>
      <c r="D97" s="149"/>
      <c r="E97" s="137"/>
      <c r="F97" s="78">
        <v>2</v>
      </c>
      <c r="G97" s="78">
        <v>1</v>
      </c>
      <c r="H97" s="78">
        <v>2</v>
      </c>
      <c r="I97" s="78"/>
      <c r="J97" s="78"/>
      <c r="K97" s="78"/>
      <c r="L97" s="154"/>
    </row>
    <row r="98" spans="1:12" ht="36" customHeight="1" x14ac:dyDescent="0.15">
      <c r="A98" s="198"/>
      <c r="B98" s="137"/>
      <c r="C98" s="144"/>
      <c r="D98" s="149"/>
      <c r="E98" s="137"/>
      <c r="F98" s="144" t="s">
        <v>98</v>
      </c>
      <c r="G98" s="137"/>
      <c r="H98" s="137"/>
      <c r="I98" s="91"/>
      <c r="J98" s="91"/>
      <c r="K98" s="91"/>
      <c r="L98" s="90"/>
    </row>
    <row r="99" spans="1:12" ht="36" customHeight="1" x14ac:dyDescent="0.15">
      <c r="A99" s="198"/>
      <c r="B99" s="137"/>
      <c r="C99" s="144"/>
      <c r="D99" s="148"/>
      <c r="E99" s="137"/>
      <c r="F99" s="78">
        <v>3</v>
      </c>
      <c r="G99" s="78">
        <v>2</v>
      </c>
      <c r="H99" s="78">
        <v>2</v>
      </c>
      <c r="I99" s="91"/>
      <c r="J99" s="91"/>
      <c r="K99" s="91"/>
      <c r="L99" s="90"/>
    </row>
    <row r="100" spans="1:12" ht="16.5" customHeight="1" x14ac:dyDescent="0.15">
      <c r="A100" s="198"/>
      <c r="B100" s="137"/>
      <c r="C100" s="155" t="s">
        <v>77</v>
      </c>
      <c r="D100" s="155"/>
      <c r="E100" s="155"/>
      <c r="F100" s="79">
        <v>14</v>
      </c>
      <c r="G100" s="79">
        <v>8</v>
      </c>
      <c r="H100" s="79">
        <v>6</v>
      </c>
      <c r="I100" s="79">
        <f>SUM(I87,I93,I95)</f>
        <v>9</v>
      </c>
      <c r="J100" s="79">
        <f>SUM(J87,J93,J95)</f>
        <v>4</v>
      </c>
      <c r="K100" s="79">
        <f>SUM(K87,K93,K95)</f>
        <v>2</v>
      </c>
      <c r="L100" s="40"/>
    </row>
    <row r="101" spans="1:12" x14ac:dyDescent="0.15">
      <c r="A101" s="198"/>
      <c r="B101" s="156" t="s">
        <v>76</v>
      </c>
      <c r="C101" s="156"/>
      <c r="D101" s="156"/>
      <c r="E101" s="156"/>
      <c r="F101" s="77">
        <v>23</v>
      </c>
      <c r="G101" s="77">
        <v>13</v>
      </c>
      <c r="H101" s="77">
        <v>13</v>
      </c>
      <c r="I101" s="77">
        <f>SUM(I74,I85,I100)</f>
        <v>21</v>
      </c>
      <c r="J101" s="77">
        <f>SUM(J74,J85,J100)</f>
        <v>8</v>
      </c>
      <c r="K101" s="77">
        <f>SUM(K74,K85,K100)</f>
        <v>10</v>
      </c>
      <c r="L101" s="43"/>
    </row>
    <row r="102" spans="1:12" ht="30" customHeight="1" x14ac:dyDescent="0.15">
      <c r="A102" s="198"/>
      <c r="B102" s="147">
        <v>2</v>
      </c>
      <c r="C102" s="144" t="s">
        <v>97</v>
      </c>
      <c r="D102" s="137" t="s">
        <v>19</v>
      </c>
      <c r="E102" s="137"/>
      <c r="F102" s="137"/>
      <c r="G102" s="137"/>
      <c r="H102" s="137"/>
      <c r="I102" s="136"/>
      <c r="J102" s="136"/>
      <c r="K102" s="136"/>
      <c r="L102" s="154"/>
    </row>
    <row r="103" spans="1:12" ht="27" customHeight="1" x14ac:dyDescent="0.15">
      <c r="A103" s="198"/>
      <c r="B103" s="149"/>
      <c r="C103" s="137"/>
      <c r="D103" s="137"/>
      <c r="E103" s="137"/>
      <c r="F103" s="78"/>
      <c r="G103" s="78"/>
      <c r="H103" s="78"/>
      <c r="I103" s="76"/>
      <c r="J103" s="76"/>
      <c r="K103" s="76"/>
      <c r="L103" s="154"/>
    </row>
    <row r="104" spans="1:12" ht="24" customHeight="1" x14ac:dyDescent="0.15">
      <c r="A104" s="198"/>
      <c r="B104" s="149"/>
      <c r="C104" s="137"/>
      <c r="D104" s="137" t="s">
        <v>94</v>
      </c>
      <c r="E104" s="137"/>
      <c r="F104" s="136"/>
      <c r="G104" s="136"/>
      <c r="H104" s="136"/>
      <c r="I104" s="135"/>
      <c r="J104" s="136"/>
      <c r="K104" s="136"/>
      <c r="L104" s="90"/>
    </row>
    <row r="105" spans="1:12" ht="25.5" customHeight="1" x14ac:dyDescent="0.15">
      <c r="A105" s="198"/>
      <c r="B105" s="149"/>
      <c r="C105" s="137"/>
      <c r="D105" s="137"/>
      <c r="E105" s="137"/>
      <c r="F105" s="76"/>
      <c r="G105" s="76"/>
      <c r="H105" s="76"/>
      <c r="I105" s="76"/>
      <c r="J105" s="76"/>
      <c r="K105" s="76"/>
      <c r="L105" s="81"/>
    </row>
    <row r="106" spans="1:12" x14ac:dyDescent="0.15">
      <c r="A106" s="198"/>
      <c r="B106" s="149"/>
      <c r="C106" s="155" t="s">
        <v>96</v>
      </c>
      <c r="D106" s="155"/>
      <c r="E106" s="155"/>
      <c r="F106" s="79">
        <v>0</v>
      </c>
      <c r="G106" s="79">
        <v>0</v>
      </c>
      <c r="H106" s="79">
        <v>0</v>
      </c>
      <c r="I106" s="79">
        <f>SUM(I105)</f>
        <v>0</v>
      </c>
      <c r="J106" s="79">
        <f>SUM(J105)</f>
        <v>0</v>
      </c>
      <c r="K106" s="79">
        <f>SUM(K105)</f>
        <v>0</v>
      </c>
      <c r="L106" s="40"/>
    </row>
    <row r="107" spans="1:12" ht="24.75" customHeight="1" x14ac:dyDescent="0.15">
      <c r="A107" s="198"/>
      <c r="B107" s="149"/>
      <c r="C107" s="144" t="s">
        <v>95</v>
      </c>
      <c r="D107" s="137" t="s">
        <v>86</v>
      </c>
      <c r="E107" s="137"/>
      <c r="F107" s="136"/>
      <c r="G107" s="136"/>
      <c r="H107" s="136"/>
      <c r="I107" s="137"/>
      <c r="J107" s="137"/>
      <c r="K107" s="137"/>
      <c r="L107" s="154"/>
    </row>
    <row r="108" spans="1:12" ht="24.75" customHeight="1" x14ac:dyDescent="0.15">
      <c r="A108" s="198"/>
      <c r="B108" s="149"/>
      <c r="C108" s="144"/>
      <c r="D108" s="137"/>
      <c r="E108" s="137"/>
      <c r="F108" s="76"/>
      <c r="G108" s="76"/>
      <c r="H108" s="76"/>
      <c r="I108" s="78"/>
      <c r="J108" s="78"/>
      <c r="K108" s="78"/>
      <c r="L108" s="154"/>
    </row>
    <row r="109" spans="1:12" ht="44.25" customHeight="1" x14ac:dyDescent="0.15">
      <c r="A109" s="198"/>
      <c r="B109" s="149"/>
      <c r="C109" s="144"/>
      <c r="D109" s="137" t="s">
        <v>94</v>
      </c>
      <c r="E109" s="137"/>
      <c r="F109" s="135" t="s">
        <v>93</v>
      </c>
      <c r="G109" s="136"/>
      <c r="H109" s="136"/>
      <c r="I109" s="137"/>
      <c r="J109" s="137"/>
      <c r="K109" s="137"/>
      <c r="L109" s="154"/>
    </row>
    <row r="110" spans="1:12" ht="24.75" customHeight="1" x14ac:dyDescent="0.15">
      <c r="A110" s="198"/>
      <c r="B110" s="149"/>
      <c r="C110" s="144"/>
      <c r="D110" s="137"/>
      <c r="E110" s="137"/>
      <c r="F110" s="76">
        <v>2</v>
      </c>
      <c r="G110" s="76">
        <v>1</v>
      </c>
      <c r="H110" s="76">
        <v>2</v>
      </c>
      <c r="I110" s="78"/>
      <c r="J110" s="78"/>
      <c r="K110" s="78"/>
      <c r="L110" s="154"/>
    </row>
    <row r="111" spans="1:12" ht="39.75" customHeight="1" x14ac:dyDescent="0.15">
      <c r="A111" s="198"/>
      <c r="B111" s="149"/>
      <c r="C111" s="144"/>
      <c r="D111" s="137"/>
      <c r="E111" s="137"/>
      <c r="F111" s="135" t="s">
        <v>92</v>
      </c>
      <c r="G111" s="136"/>
      <c r="H111" s="136"/>
      <c r="I111" s="91"/>
      <c r="J111" s="91"/>
      <c r="K111" s="91"/>
      <c r="L111" s="90"/>
    </row>
    <row r="112" spans="1:12" ht="24.75" customHeight="1" x14ac:dyDescent="0.15">
      <c r="A112" s="198"/>
      <c r="B112" s="149"/>
      <c r="C112" s="144"/>
      <c r="D112" s="137"/>
      <c r="E112" s="137"/>
      <c r="F112" s="76">
        <v>2</v>
      </c>
      <c r="G112" s="76">
        <v>1</v>
      </c>
      <c r="H112" s="76">
        <v>2</v>
      </c>
      <c r="I112" s="137"/>
      <c r="J112" s="137"/>
      <c r="K112" s="137"/>
      <c r="L112" s="154"/>
    </row>
    <row r="113" spans="1:17" ht="39" customHeight="1" x14ac:dyDescent="0.15">
      <c r="A113" s="198"/>
      <c r="B113" s="149"/>
      <c r="C113" s="144"/>
      <c r="D113" s="137"/>
      <c r="E113" s="137"/>
      <c r="F113" s="135" t="s">
        <v>91</v>
      </c>
      <c r="G113" s="136"/>
      <c r="H113" s="136"/>
      <c r="I113" s="135" t="s">
        <v>91</v>
      </c>
      <c r="J113" s="136"/>
      <c r="K113" s="136"/>
      <c r="L113" s="154"/>
    </row>
    <row r="114" spans="1:17" ht="24.75" customHeight="1" x14ac:dyDescent="0.15">
      <c r="A114" s="198"/>
      <c r="B114" s="149"/>
      <c r="C114" s="144"/>
      <c r="D114" s="137"/>
      <c r="E114" s="137"/>
      <c r="F114" s="76">
        <v>2</v>
      </c>
      <c r="G114" s="76">
        <v>1</v>
      </c>
      <c r="H114" s="76">
        <v>2</v>
      </c>
      <c r="I114" s="76">
        <v>3</v>
      </c>
      <c r="J114" s="76">
        <v>1</v>
      </c>
      <c r="K114" s="76">
        <v>2</v>
      </c>
      <c r="L114" s="154"/>
    </row>
    <row r="115" spans="1:17" ht="37.5" customHeight="1" x14ac:dyDescent="0.15">
      <c r="A115" s="198"/>
      <c r="B115" s="149"/>
      <c r="C115" s="144"/>
      <c r="D115" s="137"/>
      <c r="E115" s="137"/>
      <c r="F115" s="135" t="s">
        <v>90</v>
      </c>
      <c r="G115" s="136"/>
      <c r="H115" s="136"/>
      <c r="I115" s="135" t="s">
        <v>90</v>
      </c>
      <c r="J115" s="136"/>
      <c r="K115" s="136"/>
      <c r="L115" s="154"/>
    </row>
    <row r="116" spans="1:17" ht="24.75" customHeight="1" x14ac:dyDescent="0.15">
      <c r="A116" s="198"/>
      <c r="B116" s="149"/>
      <c r="C116" s="144"/>
      <c r="D116" s="137"/>
      <c r="E116" s="137"/>
      <c r="F116" s="76">
        <v>2</v>
      </c>
      <c r="G116" s="76">
        <v>1</v>
      </c>
      <c r="H116" s="76">
        <v>2</v>
      </c>
      <c r="I116" s="76">
        <v>3</v>
      </c>
      <c r="J116" s="76">
        <v>1</v>
      </c>
      <c r="K116" s="76">
        <v>2</v>
      </c>
      <c r="L116" s="154"/>
    </row>
    <row r="117" spans="1:17" ht="36.75" customHeight="1" x14ac:dyDescent="0.15">
      <c r="A117" s="198"/>
      <c r="B117" s="149"/>
      <c r="C117" s="144"/>
      <c r="D117" s="137"/>
      <c r="E117" s="137"/>
      <c r="F117" s="135"/>
      <c r="G117" s="136"/>
      <c r="H117" s="136"/>
      <c r="I117" s="135" t="s">
        <v>89</v>
      </c>
      <c r="J117" s="136"/>
      <c r="K117" s="136"/>
      <c r="L117" s="154"/>
    </row>
    <row r="118" spans="1:17" ht="24.75" customHeight="1" x14ac:dyDescent="0.15">
      <c r="A118" s="198"/>
      <c r="B118" s="149"/>
      <c r="C118" s="144"/>
      <c r="D118" s="137"/>
      <c r="E118" s="137"/>
      <c r="F118" s="76"/>
      <c r="G118" s="76"/>
      <c r="H118" s="76"/>
      <c r="I118" s="76">
        <v>3</v>
      </c>
      <c r="J118" s="76">
        <v>1</v>
      </c>
      <c r="K118" s="76">
        <v>2</v>
      </c>
      <c r="L118" s="90"/>
    </row>
    <row r="119" spans="1:17" x14ac:dyDescent="0.15">
      <c r="A119" s="198"/>
      <c r="B119" s="149"/>
      <c r="C119" s="155" t="s">
        <v>88</v>
      </c>
      <c r="D119" s="155"/>
      <c r="E119" s="155"/>
      <c r="F119" s="79">
        <v>8</v>
      </c>
      <c r="G119" s="79">
        <v>4</v>
      </c>
      <c r="H119" s="79">
        <v>8</v>
      </c>
      <c r="I119" s="79">
        <f>SUM(I114,I116,I118)</f>
        <v>9</v>
      </c>
      <c r="J119" s="79">
        <f>SUM(J114,J116,J118)</f>
        <v>3</v>
      </c>
      <c r="K119" s="79">
        <f>SUM(K114,K116,K118)</f>
        <v>6</v>
      </c>
      <c r="L119" s="44"/>
    </row>
    <row r="120" spans="1:17" ht="18" customHeight="1" x14ac:dyDescent="0.15">
      <c r="A120" s="198"/>
      <c r="B120" s="149"/>
      <c r="C120" s="163" t="s">
        <v>87</v>
      </c>
      <c r="D120" s="137" t="s">
        <v>86</v>
      </c>
      <c r="E120" s="137"/>
      <c r="F120" s="144"/>
      <c r="G120" s="137"/>
      <c r="H120" s="137"/>
      <c r="I120" s="144"/>
      <c r="J120" s="137"/>
      <c r="K120" s="137"/>
      <c r="L120" s="166"/>
    </row>
    <row r="121" spans="1:17" ht="21" customHeight="1" x14ac:dyDescent="0.15">
      <c r="A121" s="198"/>
      <c r="B121" s="149"/>
      <c r="C121" s="164"/>
      <c r="D121" s="137"/>
      <c r="E121" s="137"/>
      <c r="F121" s="78"/>
      <c r="G121" s="78"/>
      <c r="H121" s="78"/>
      <c r="I121" s="78"/>
      <c r="J121" s="78"/>
      <c r="K121" s="78"/>
      <c r="L121" s="166"/>
    </row>
    <row r="122" spans="1:17" ht="44.25" customHeight="1" x14ac:dyDescent="0.15">
      <c r="A122" s="198"/>
      <c r="B122" s="149"/>
      <c r="C122" s="164"/>
      <c r="D122" s="147" t="s">
        <v>85</v>
      </c>
      <c r="E122" s="87"/>
      <c r="F122" s="144" t="s">
        <v>84</v>
      </c>
      <c r="G122" s="137"/>
      <c r="H122" s="137"/>
      <c r="I122" s="144" t="s">
        <v>83</v>
      </c>
      <c r="J122" s="137"/>
      <c r="K122" s="137"/>
      <c r="L122" s="83"/>
    </row>
    <row r="123" spans="1:17" ht="24" customHeight="1" x14ac:dyDescent="0.15">
      <c r="A123" s="198"/>
      <c r="B123" s="149"/>
      <c r="C123" s="164"/>
      <c r="D123" s="149"/>
      <c r="E123" s="87"/>
      <c r="F123" s="78">
        <v>1</v>
      </c>
      <c r="G123" s="78">
        <v>1</v>
      </c>
      <c r="H123" s="78">
        <v>0</v>
      </c>
      <c r="I123" s="78">
        <v>1</v>
      </c>
      <c r="J123" s="78">
        <v>1</v>
      </c>
      <c r="K123" s="78">
        <v>0</v>
      </c>
      <c r="L123" s="83"/>
    </row>
    <row r="124" spans="1:17" ht="45.75" customHeight="1" x14ac:dyDescent="0.15">
      <c r="A124" s="198"/>
      <c r="B124" s="149"/>
      <c r="C124" s="164"/>
      <c r="D124" s="149"/>
      <c r="E124" s="147"/>
      <c r="F124" s="173" t="s">
        <v>82</v>
      </c>
      <c r="G124" s="133"/>
      <c r="H124" s="134"/>
      <c r="I124" s="173" t="s">
        <v>137</v>
      </c>
      <c r="J124" s="193"/>
      <c r="K124" s="194"/>
      <c r="L124" s="83"/>
    </row>
    <row r="125" spans="1:17" ht="24" customHeight="1" x14ac:dyDescent="0.15">
      <c r="A125" s="198"/>
      <c r="B125" s="149"/>
      <c r="C125" s="164"/>
      <c r="D125" s="149"/>
      <c r="E125" s="148"/>
      <c r="F125" s="78">
        <v>2</v>
      </c>
      <c r="G125" s="78">
        <v>1</v>
      </c>
      <c r="H125" s="78">
        <v>2</v>
      </c>
      <c r="I125" s="78">
        <v>3</v>
      </c>
      <c r="J125" s="78">
        <v>3</v>
      </c>
      <c r="K125" s="78">
        <v>0</v>
      </c>
      <c r="L125" s="83"/>
    </row>
    <row r="126" spans="1:17" ht="40.5" customHeight="1" x14ac:dyDescent="0.15">
      <c r="A126" s="198"/>
      <c r="B126" s="149"/>
      <c r="C126" s="164"/>
      <c r="D126" s="149"/>
      <c r="E126" s="137"/>
      <c r="F126" s="144" t="s">
        <v>81</v>
      </c>
      <c r="G126" s="137"/>
      <c r="H126" s="137"/>
      <c r="I126" s="144" t="s">
        <v>80</v>
      </c>
      <c r="J126" s="137"/>
      <c r="K126" s="137"/>
      <c r="L126" s="85"/>
    </row>
    <row r="127" spans="1:17" ht="24" customHeight="1" x14ac:dyDescent="0.15">
      <c r="A127" s="198"/>
      <c r="B127" s="149"/>
      <c r="C127" s="164"/>
      <c r="D127" s="149"/>
      <c r="E127" s="137"/>
      <c r="F127" s="78">
        <v>2</v>
      </c>
      <c r="G127" s="78">
        <v>1</v>
      </c>
      <c r="H127" s="78">
        <v>2</v>
      </c>
      <c r="I127" s="78">
        <v>3</v>
      </c>
      <c r="J127" s="78">
        <v>1</v>
      </c>
      <c r="K127" s="78">
        <v>2</v>
      </c>
      <c r="L127" s="166"/>
      <c r="N127" s="93"/>
      <c r="O127" s="93"/>
      <c r="P127" s="93"/>
      <c r="Q127" s="93"/>
    </row>
    <row r="128" spans="1:17" ht="35.25" customHeight="1" x14ac:dyDescent="0.15">
      <c r="A128" s="198"/>
      <c r="B128" s="149"/>
      <c r="C128" s="164"/>
      <c r="D128" s="149"/>
      <c r="E128" s="147"/>
      <c r="F128" s="144" t="s">
        <v>79</v>
      </c>
      <c r="G128" s="199"/>
      <c r="H128" s="199"/>
      <c r="I128" s="144"/>
      <c r="J128" s="137"/>
      <c r="K128" s="137"/>
      <c r="L128" s="166"/>
      <c r="N128" s="93"/>
      <c r="O128" s="145"/>
      <c r="P128" s="146"/>
      <c r="Q128" s="146"/>
    </row>
    <row r="129" spans="1:17" ht="24" customHeight="1" x14ac:dyDescent="0.15">
      <c r="A129" s="198"/>
      <c r="B129" s="149"/>
      <c r="C129" s="164"/>
      <c r="D129" s="149"/>
      <c r="E129" s="148"/>
      <c r="F129" s="78">
        <v>2</v>
      </c>
      <c r="G129" s="78">
        <v>1</v>
      </c>
      <c r="H129" s="78">
        <v>2</v>
      </c>
      <c r="I129" s="78"/>
      <c r="J129" s="78"/>
      <c r="K129" s="78"/>
      <c r="L129" s="154"/>
      <c r="N129" s="93"/>
      <c r="O129" s="94"/>
      <c r="P129" s="94"/>
      <c r="Q129" s="94"/>
    </row>
    <row r="130" spans="1:17" ht="36" customHeight="1" x14ac:dyDescent="0.15">
      <c r="A130" s="198"/>
      <c r="B130" s="149"/>
      <c r="C130" s="164"/>
      <c r="D130" s="149"/>
      <c r="E130" s="137"/>
      <c r="F130" s="144" t="s">
        <v>78</v>
      </c>
      <c r="G130" s="137"/>
      <c r="H130" s="137"/>
      <c r="I130" s="132"/>
      <c r="J130" s="206"/>
      <c r="K130" s="207"/>
      <c r="L130" s="154"/>
      <c r="N130" s="93"/>
      <c r="O130" s="93"/>
      <c r="P130" s="93"/>
      <c r="Q130" s="93"/>
    </row>
    <row r="131" spans="1:17" ht="24" customHeight="1" x14ac:dyDescent="0.15">
      <c r="A131" s="198"/>
      <c r="B131" s="149"/>
      <c r="C131" s="165"/>
      <c r="D131" s="148"/>
      <c r="E131" s="137"/>
      <c r="F131" s="78">
        <v>2</v>
      </c>
      <c r="G131" s="78">
        <v>1</v>
      </c>
      <c r="H131" s="78">
        <v>2</v>
      </c>
      <c r="I131" s="91"/>
      <c r="J131" s="91"/>
      <c r="K131" s="91"/>
      <c r="L131" s="90"/>
    </row>
    <row r="132" spans="1:17" x14ac:dyDescent="0.15">
      <c r="A132" s="198"/>
      <c r="B132" s="148"/>
      <c r="C132" s="141" t="s">
        <v>77</v>
      </c>
      <c r="D132" s="142"/>
      <c r="E132" s="143"/>
      <c r="F132" s="79">
        <v>9</v>
      </c>
      <c r="G132" s="79">
        <v>5</v>
      </c>
      <c r="H132" s="79">
        <v>8</v>
      </c>
      <c r="I132" s="79">
        <v>7</v>
      </c>
      <c r="J132" s="79">
        <v>5</v>
      </c>
      <c r="K132" s="79">
        <f>SUM(K121,K129,K127)</f>
        <v>2</v>
      </c>
      <c r="L132" s="44"/>
    </row>
    <row r="133" spans="1:17" x14ac:dyDescent="0.15">
      <c r="A133" s="195"/>
      <c r="B133" s="202" t="s">
        <v>76</v>
      </c>
      <c r="C133" s="203"/>
      <c r="D133" s="203"/>
      <c r="E133" s="204"/>
      <c r="F133" s="77">
        <v>17</v>
      </c>
      <c r="G133" s="77">
        <v>9</v>
      </c>
      <c r="H133" s="77">
        <v>16</v>
      </c>
      <c r="I133" s="77">
        <f>SUM(I106,I119,I132)</f>
        <v>16</v>
      </c>
      <c r="J133" s="77">
        <f>SUM(J106,J119,J132)</f>
        <v>8</v>
      </c>
      <c r="K133" s="77">
        <f>SUM(K106,K119,K132)</f>
        <v>8</v>
      </c>
      <c r="L133" s="43"/>
    </row>
    <row r="134" spans="1:17" x14ac:dyDescent="0.15">
      <c r="A134" s="205" t="s">
        <v>20</v>
      </c>
      <c r="B134" s="203"/>
      <c r="C134" s="203"/>
      <c r="D134" s="203"/>
      <c r="E134" s="204"/>
      <c r="F134" s="77">
        <v>83</v>
      </c>
      <c r="G134" s="77">
        <v>47</v>
      </c>
      <c r="H134" s="77">
        <v>58</v>
      </c>
      <c r="I134" s="77">
        <v>78</v>
      </c>
      <c r="J134" s="77">
        <v>43</v>
      </c>
      <c r="K134" s="77">
        <f>SUM(K39,K69,K101,K133)</f>
        <v>32</v>
      </c>
      <c r="L134" s="43"/>
    </row>
    <row r="135" spans="1:17" x14ac:dyDescent="0.15">
      <c r="A135" s="168" t="s">
        <v>75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69"/>
    </row>
    <row r="136" spans="1:17" ht="20.100000000000001" customHeight="1" x14ac:dyDescent="0.15">
      <c r="A136" s="171" t="s">
        <v>21</v>
      </c>
      <c r="B136" s="131"/>
      <c r="C136" s="128" t="s">
        <v>74</v>
      </c>
      <c r="D136" s="129"/>
      <c r="E136" s="129"/>
      <c r="F136" s="129"/>
      <c r="G136" s="130"/>
      <c r="H136" s="131" t="s">
        <v>22</v>
      </c>
      <c r="I136" s="131"/>
      <c r="J136" s="131"/>
      <c r="K136" s="131"/>
      <c r="L136" s="84" t="s">
        <v>23</v>
      </c>
    </row>
    <row r="137" spans="1:17" ht="20.100000000000001" customHeight="1" x14ac:dyDescent="0.15">
      <c r="A137" s="171"/>
      <c r="B137" s="131"/>
      <c r="C137" s="128">
        <v>3</v>
      </c>
      <c r="D137" s="129"/>
      <c r="E137" s="129"/>
      <c r="F137" s="129"/>
      <c r="G137" s="130"/>
      <c r="H137" s="131">
        <v>62</v>
      </c>
      <c r="I137" s="131"/>
      <c r="J137" s="131"/>
      <c r="K137" s="131"/>
      <c r="L137" s="46">
        <v>65</v>
      </c>
    </row>
    <row r="138" spans="1:17" ht="20.100000000000001" customHeight="1" x14ac:dyDescent="0.15">
      <c r="A138" s="170" t="s">
        <v>73</v>
      </c>
      <c r="B138" s="131"/>
      <c r="C138" s="128" t="s">
        <v>72</v>
      </c>
      <c r="D138" s="129"/>
      <c r="E138" s="129"/>
      <c r="F138" s="129"/>
      <c r="G138" s="130"/>
      <c r="H138" s="131"/>
      <c r="I138" s="131"/>
      <c r="J138" s="131"/>
      <c r="K138" s="131"/>
      <c r="L138" s="84" t="s">
        <v>71</v>
      </c>
    </row>
    <row r="139" spans="1:17" ht="20.100000000000001" customHeight="1" x14ac:dyDescent="0.15">
      <c r="A139" s="171"/>
      <c r="B139" s="131"/>
      <c r="C139" s="128">
        <v>13</v>
      </c>
      <c r="D139" s="129"/>
      <c r="E139" s="129"/>
      <c r="F139" s="129"/>
      <c r="G139" s="130"/>
      <c r="H139" s="131"/>
      <c r="I139" s="131"/>
      <c r="J139" s="131"/>
      <c r="K139" s="131"/>
      <c r="L139" s="46">
        <v>13</v>
      </c>
    </row>
    <row r="140" spans="1:17" ht="22.5" customHeight="1" x14ac:dyDescent="0.15">
      <c r="A140" s="157" t="s">
        <v>70</v>
      </c>
      <c r="B140" s="158"/>
      <c r="C140" s="138" t="s">
        <v>69</v>
      </c>
      <c r="D140" s="139"/>
      <c r="E140" s="140"/>
      <c r="F140" s="127" t="s">
        <v>68</v>
      </c>
      <c r="G140" s="127"/>
      <c r="H140" s="127" t="s">
        <v>67</v>
      </c>
      <c r="I140" s="127"/>
      <c r="J140" s="127" t="s">
        <v>66</v>
      </c>
      <c r="K140" s="127"/>
      <c r="L140" s="47" t="s">
        <v>65</v>
      </c>
    </row>
    <row r="141" spans="1:17" ht="22.5" customHeight="1" thickBot="1" x14ac:dyDescent="0.2">
      <c r="A141" s="159"/>
      <c r="B141" s="126"/>
      <c r="C141" s="160">
        <v>78</v>
      </c>
      <c r="D141" s="161"/>
      <c r="E141" s="162"/>
      <c r="F141" s="126">
        <v>7</v>
      </c>
      <c r="G141" s="126"/>
      <c r="H141" s="126">
        <v>9</v>
      </c>
      <c r="I141" s="126"/>
      <c r="J141" s="126">
        <v>14</v>
      </c>
      <c r="K141" s="126"/>
      <c r="L141" s="48">
        <v>30</v>
      </c>
    </row>
  </sheetData>
  <mergeCells count="270">
    <mergeCell ref="L129:L130"/>
    <mergeCell ref="I130:K130"/>
    <mergeCell ref="L127:L128"/>
    <mergeCell ref="A136:B137"/>
    <mergeCell ref="B133:E133"/>
    <mergeCell ref="A134:E134"/>
    <mergeCell ref="E130:E131"/>
    <mergeCell ref="E124:E125"/>
    <mergeCell ref="E126:E127"/>
    <mergeCell ref="C85:E85"/>
    <mergeCell ref="E83:E84"/>
    <mergeCell ref="F115:H115"/>
    <mergeCell ref="C86:C99"/>
    <mergeCell ref="D86:D87"/>
    <mergeCell ref="F117:H117"/>
    <mergeCell ref="F104:H104"/>
    <mergeCell ref="F111:H111"/>
    <mergeCell ref="F86:H86"/>
    <mergeCell ref="I86:K86"/>
    <mergeCell ref="F90:H90"/>
    <mergeCell ref="I120:K120"/>
    <mergeCell ref="I81:K81"/>
    <mergeCell ref="I44:K44"/>
    <mergeCell ref="I70:K70"/>
    <mergeCell ref="I79:K79"/>
    <mergeCell ref="O74:Q74"/>
    <mergeCell ref="L120:L121"/>
    <mergeCell ref="E8:E9"/>
    <mergeCell ref="C38:E38"/>
    <mergeCell ref="E96:E97"/>
    <mergeCell ref="E92:E93"/>
    <mergeCell ref="F128:H128"/>
    <mergeCell ref="F109:H109"/>
    <mergeCell ref="I109:K109"/>
    <mergeCell ref="F124:H124"/>
    <mergeCell ref="C68:E68"/>
    <mergeCell ref="B69:E69"/>
    <mergeCell ref="D109:D118"/>
    <mergeCell ref="E111:E112"/>
    <mergeCell ref="E113:E114"/>
    <mergeCell ref="E115:E116"/>
    <mergeCell ref="E117:E118"/>
    <mergeCell ref="E86:E87"/>
    <mergeCell ref="D88:D99"/>
    <mergeCell ref="F83:H83"/>
    <mergeCell ref="F88:H88"/>
    <mergeCell ref="F77:H77"/>
    <mergeCell ref="F79:H79"/>
    <mergeCell ref="F81:H81"/>
    <mergeCell ref="F70:H70"/>
    <mergeCell ref="F98:H98"/>
    <mergeCell ref="D70:D71"/>
    <mergeCell ref="E70:E71"/>
    <mergeCell ref="D26:D27"/>
    <mergeCell ref="A70:A133"/>
    <mergeCell ref="B70:B100"/>
    <mergeCell ref="E109:E110"/>
    <mergeCell ref="C74:E74"/>
    <mergeCell ref="C75:C84"/>
    <mergeCell ref="D75:D84"/>
    <mergeCell ref="E75:E76"/>
    <mergeCell ref="E77:E78"/>
    <mergeCell ref="D107:D108"/>
    <mergeCell ref="E42:E43"/>
    <mergeCell ref="E107:E108"/>
    <mergeCell ref="D72:D73"/>
    <mergeCell ref="E94:E95"/>
    <mergeCell ref="E98:E99"/>
    <mergeCell ref="C18:E18"/>
    <mergeCell ref="E62:E63"/>
    <mergeCell ref="F62:H62"/>
    <mergeCell ref="E26:E27"/>
    <mergeCell ref="F26:H26"/>
    <mergeCell ref="D40:D41"/>
    <mergeCell ref="E40:E41"/>
    <mergeCell ref="F66:H66"/>
    <mergeCell ref="F28:H28"/>
    <mergeCell ref="C51:C56"/>
    <mergeCell ref="D51:D56"/>
    <mergeCell ref="E51:E52"/>
    <mergeCell ref="E53:E54"/>
    <mergeCell ref="E55:E56"/>
    <mergeCell ref="E19:E20"/>
    <mergeCell ref="F32:H32"/>
    <mergeCell ref="E79:E80"/>
    <mergeCell ref="E81:E82"/>
    <mergeCell ref="D19:D24"/>
    <mergeCell ref="U1:AA1"/>
    <mergeCell ref="H1:K1"/>
    <mergeCell ref="N1:S1"/>
    <mergeCell ref="F21:H21"/>
    <mergeCell ref="I21:K21"/>
    <mergeCell ref="L21:L22"/>
    <mergeCell ref="I2:K2"/>
    <mergeCell ref="L2:L5"/>
    <mergeCell ref="I3:K3"/>
    <mergeCell ref="I4:I5"/>
    <mergeCell ref="J4:K4"/>
    <mergeCell ref="F8:H8"/>
    <mergeCell ref="I8:K8"/>
    <mergeCell ref="L8:L9"/>
    <mergeCell ref="F6:H6"/>
    <mergeCell ref="I6:K6"/>
    <mergeCell ref="L6:L7"/>
    <mergeCell ref="L19:L20"/>
    <mergeCell ref="F19:H19"/>
    <mergeCell ref="I19:K19"/>
    <mergeCell ref="F10:H10"/>
    <mergeCell ref="L32:L33"/>
    <mergeCell ref="I32:K32"/>
    <mergeCell ref="I34:K34"/>
    <mergeCell ref="F34:H34"/>
    <mergeCell ref="I28:K28"/>
    <mergeCell ref="F30:H30"/>
    <mergeCell ref="A2:A5"/>
    <mergeCell ref="B2:B5"/>
    <mergeCell ref="C2:C5"/>
    <mergeCell ref="D2:D5"/>
    <mergeCell ref="E2:E5"/>
    <mergeCell ref="F2:H2"/>
    <mergeCell ref="F3:H3"/>
    <mergeCell ref="F4:F5"/>
    <mergeCell ref="G4:H4"/>
    <mergeCell ref="D6:D7"/>
    <mergeCell ref="L23:L24"/>
    <mergeCell ref="E6:E7"/>
    <mergeCell ref="A6:A69"/>
    <mergeCell ref="B6:B38"/>
    <mergeCell ref="C26:C37"/>
    <mergeCell ref="D28:D37"/>
    <mergeCell ref="B39:E39"/>
    <mergeCell ref="B40:B68"/>
    <mergeCell ref="F64:H64"/>
    <mergeCell ref="L26:L27"/>
    <mergeCell ref="I10:K10"/>
    <mergeCell ref="C25:E25"/>
    <mergeCell ref="I23:K23"/>
    <mergeCell ref="E23:E24"/>
    <mergeCell ref="F36:H36"/>
    <mergeCell ref="F53:H53"/>
    <mergeCell ref="F55:H55"/>
    <mergeCell ref="F40:H40"/>
    <mergeCell ref="F42:H42"/>
    <mergeCell ref="F51:H51"/>
    <mergeCell ref="I46:K46"/>
    <mergeCell ref="I48:K48"/>
    <mergeCell ref="I53:K53"/>
    <mergeCell ref="I55:K55"/>
    <mergeCell ref="I42:K42"/>
    <mergeCell ref="L34:L35"/>
    <mergeCell ref="L28:L29"/>
    <mergeCell ref="L30:L31"/>
    <mergeCell ref="I60:K60"/>
    <mergeCell ref="C50:E50"/>
    <mergeCell ref="C6:C17"/>
    <mergeCell ref="D8:D17"/>
    <mergeCell ref="I77:K77"/>
    <mergeCell ref="I75:K75"/>
    <mergeCell ref="F120:H120"/>
    <mergeCell ref="L80:L81"/>
    <mergeCell ref="L82:L83"/>
    <mergeCell ref="A135:L135"/>
    <mergeCell ref="A138:B139"/>
    <mergeCell ref="I51:K51"/>
    <mergeCell ref="L41:L42"/>
    <mergeCell ref="C40:C49"/>
    <mergeCell ref="D42:D49"/>
    <mergeCell ref="I58:K58"/>
    <mergeCell ref="C57:E57"/>
    <mergeCell ref="I41:K41"/>
    <mergeCell ref="F58:H58"/>
    <mergeCell ref="L58:L59"/>
    <mergeCell ref="L54:L55"/>
    <mergeCell ref="C58:C67"/>
    <mergeCell ref="D58:D67"/>
    <mergeCell ref="E64:E65"/>
    <mergeCell ref="E66:E67"/>
    <mergeCell ref="E58:E59"/>
    <mergeCell ref="I64:K64"/>
    <mergeCell ref="I66:K66"/>
    <mergeCell ref="A140:B141"/>
    <mergeCell ref="C141:E141"/>
    <mergeCell ref="E72:E73"/>
    <mergeCell ref="F72:H72"/>
    <mergeCell ref="I113:K113"/>
    <mergeCell ref="L114:L115"/>
    <mergeCell ref="L116:L117"/>
    <mergeCell ref="L112:L113"/>
    <mergeCell ref="I102:K102"/>
    <mergeCell ref="L102:L103"/>
    <mergeCell ref="L109:L110"/>
    <mergeCell ref="F107:H107"/>
    <mergeCell ref="I107:K107"/>
    <mergeCell ref="L107:L108"/>
    <mergeCell ref="I104:K104"/>
    <mergeCell ref="I72:K72"/>
    <mergeCell ref="I94:K94"/>
    <mergeCell ref="I92:K92"/>
    <mergeCell ref="E120:E121"/>
    <mergeCell ref="I128:K128"/>
    <mergeCell ref="I117:K117"/>
    <mergeCell ref="C119:E119"/>
    <mergeCell ref="C120:C131"/>
    <mergeCell ref="I126:K126"/>
    <mergeCell ref="N8:P8"/>
    <mergeCell ref="I12:K12"/>
    <mergeCell ref="I14:K14"/>
    <mergeCell ref="I16:K16"/>
    <mergeCell ref="F23:H23"/>
    <mergeCell ref="D120:D121"/>
    <mergeCell ref="L72:L73"/>
    <mergeCell ref="F130:H130"/>
    <mergeCell ref="C100:E100"/>
    <mergeCell ref="B101:E101"/>
    <mergeCell ref="B102:B132"/>
    <mergeCell ref="C102:C105"/>
    <mergeCell ref="D104:D105"/>
    <mergeCell ref="E104:E105"/>
    <mergeCell ref="C106:E106"/>
    <mergeCell ref="C107:C118"/>
    <mergeCell ref="L94:L95"/>
    <mergeCell ref="D102:D103"/>
    <mergeCell ref="L76:L77"/>
    <mergeCell ref="L52:L53"/>
    <mergeCell ref="F113:H113"/>
    <mergeCell ref="F126:H126"/>
    <mergeCell ref="I26:K26"/>
    <mergeCell ref="I36:K36"/>
    <mergeCell ref="C19:C24"/>
    <mergeCell ref="C70:C73"/>
    <mergeCell ref="C138:G138"/>
    <mergeCell ref="H138:K138"/>
    <mergeCell ref="C139:G139"/>
    <mergeCell ref="H139:K139"/>
    <mergeCell ref="J140:K140"/>
    <mergeCell ref="I30:K30"/>
    <mergeCell ref="O128:Q128"/>
    <mergeCell ref="E128:E129"/>
    <mergeCell ref="F60:H60"/>
    <mergeCell ref="D122:D131"/>
    <mergeCell ref="F122:H122"/>
    <mergeCell ref="L36:L37"/>
    <mergeCell ref="I62:K62"/>
    <mergeCell ref="L62:L63"/>
    <mergeCell ref="L65:L66"/>
    <mergeCell ref="I122:K122"/>
    <mergeCell ref="F75:H75"/>
    <mergeCell ref="F96:H96"/>
    <mergeCell ref="I96:K96"/>
    <mergeCell ref="L96:L97"/>
    <mergeCell ref="F92:H92"/>
    <mergeCell ref="L92:L93"/>
    <mergeCell ref="J141:K141"/>
    <mergeCell ref="H140:I140"/>
    <mergeCell ref="F140:G140"/>
    <mergeCell ref="H141:I141"/>
    <mergeCell ref="C137:G137"/>
    <mergeCell ref="H137:K137"/>
    <mergeCell ref="C136:G136"/>
    <mergeCell ref="H136:K136"/>
    <mergeCell ref="I88:K88"/>
    <mergeCell ref="I115:K115"/>
    <mergeCell ref="I112:K112"/>
    <mergeCell ref="E102:E103"/>
    <mergeCell ref="F102:H102"/>
    <mergeCell ref="C140:E140"/>
    <mergeCell ref="C132:E132"/>
    <mergeCell ref="F141:G141"/>
    <mergeCell ref="I124:K124"/>
    <mergeCell ref="F94:H94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</oddHeader>
  </headerFooter>
  <rowBreaks count="2" manualBreakCount="2">
    <brk id="52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2년제 과정 구성표</vt:lpstr>
      <vt:lpstr>2년제 과정 대비표</vt:lpstr>
      <vt:lpstr>'2년제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장민정</cp:lastModifiedBy>
  <cp:lastPrinted>2018-02-06T07:34:28Z</cp:lastPrinted>
  <dcterms:created xsi:type="dcterms:W3CDTF">2015-01-27T09:59:54Z</dcterms:created>
  <dcterms:modified xsi:type="dcterms:W3CDTF">2018-03-05T07:24:31Z</dcterms:modified>
</cp:coreProperties>
</file>