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신의223(e패션)\Desktop\부서\교육과정구성표\"/>
    </mc:Choice>
  </mc:AlternateContent>
  <bookViews>
    <workbookView xWindow="0" yWindow="0" windowWidth="24000" windowHeight="9690" tabRatio="721"/>
  </bookViews>
  <sheets>
    <sheet name="2019-20 e패션학과 교육과정구성표" sheetId="27" r:id="rId1"/>
    <sheet name="2019-20 e패션학과 대비표" sheetId="18" r:id="rId2"/>
  </sheets>
  <definedNames>
    <definedName name="_xlnm.Print_Area" localSheetId="0">'2019-20 e패션학과 교육과정구성표'!$A$1:$V$40</definedName>
    <definedName name="_xlnm.Print_Area" localSheetId="1">'2019-20 e패션학과 대비표'!$A$1:$L$137</definedName>
  </definedNames>
  <calcPr calcId="162913"/>
</workbook>
</file>

<file path=xl/calcChain.xml><?xml version="1.0" encoding="utf-8"?>
<calcChain xmlns="http://schemas.openxmlformats.org/spreadsheetml/2006/main">
  <c r="V23" i="27" l="1"/>
  <c r="U23" i="27"/>
  <c r="K129" i="18" l="1"/>
  <c r="K130" i="18"/>
  <c r="V7" i="27" l="1"/>
  <c r="U7" i="27"/>
  <c r="T7" i="27"/>
  <c r="T8" i="27"/>
  <c r="U8" i="27"/>
  <c r="V8" i="27"/>
  <c r="T9" i="27"/>
  <c r="U9" i="27"/>
  <c r="V9" i="27"/>
  <c r="T10" i="27"/>
  <c r="U10" i="27"/>
  <c r="V10" i="27"/>
  <c r="V5" i="27"/>
  <c r="U5" i="27"/>
  <c r="T5" i="27"/>
  <c r="V6" i="27"/>
  <c r="U6" i="27"/>
  <c r="I16" i="18" l="1"/>
  <c r="P37" i="27" l="1"/>
  <c r="O37" i="27"/>
  <c r="N37" i="27"/>
  <c r="M37" i="27"/>
  <c r="L37" i="27"/>
  <c r="K37" i="27"/>
  <c r="J37" i="27"/>
  <c r="V35" i="27"/>
  <c r="U35" i="27"/>
  <c r="V34" i="27"/>
  <c r="U34" i="27"/>
  <c r="T34" i="27"/>
  <c r="V33" i="27"/>
  <c r="U33" i="27"/>
  <c r="T33" i="27"/>
  <c r="V32" i="27"/>
  <c r="U32" i="27"/>
  <c r="T32" i="27"/>
  <c r="V31" i="27"/>
  <c r="U31" i="27"/>
  <c r="T31" i="27"/>
  <c r="V30" i="27"/>
  <c r="U30" i="27"/>
  <c r="T30" i="27"/>
  <c r="V29" i="27"/>
  <c r="U29" i="27"/>
  <c r="T29" i="27"/>
  <c r="V28" i="27"/>
  <c r="U28" i="27"/>
  <c r="T28" i="27"/>
  <c r="V27" i="27"/>
  <c r="U27" i="27"/>
  <c r="T27" i="27"/>
  <c r="V26" i="27"/>
  <c r="U26" i="27"/>
  <c r="T26" i="27"/>
  <c r="V25" i="27"/>
  <c r="U25" i="27"/>
  <c r="T25" i="27"/>
  <c r="V24" i="27"/>
  <c r="V37" i="27" s="1"/>
  <c r="U24" i="27"/>
  <c r="P23" i="27"/>
  <c r="O23" i="27"/>
  <c r="N23" i="27"/>
  <c r="M23" i="27"/>
  <c r="L23" i="27"/>
  <c r="K23" i="27"/>
  <c r="J23" i="27"/>
  <c r="V22" i="27"/>
  <c r="U22" i="27"/>
  <c r="T22" i="27"/>
  <c r="V21" i="27"/>
  <c r="U21" i="27"/>
  <c r="T21" i="27"/>
  <c r="V20" i="27"/>
  <c r="U20" i="27"/>
  <c r="T20" i="27"/>
  <c r="V19" i="27"/>
  <c r="U19" i="27"/>
  <c r="T19" i="27"/>
  <c r="V17" i="27"/>
  <c r="U17" i="27"/>
  <c r="T17" i="27"/>
  <c r="V16" i="27"/>
  <c r="U16" i="27"/>
  <c r="T16" i="27"/>
  <c r="V15" i="27"/>
  <c r="U15" i="27"/>
  <c r="T15" i="27"/>
  <c r="V14" i="27"/>
  <c r="U14" i="27"/>
  <c r="T14" i="27"/>
  <c r="V13" i="27"/>
  <c r="U13" i="27"/>
  <c r="T13" i="27"/>
  <c r="S12" i="27"/>
  <c r="R12" i="27"/>
  <c r="Q12" i="27"/>
  <c r="P12" i="27"/>
  <c r="O12" i="27"/>
  <c r="N12" i="27"/>
  <c r="M12" i="27"/>
  <c r="L12" i="27"/>
  <c r="K12" i="27"/>
  <c r="J12" i="27"/>
  <c r="H12" i="27"/>
  <c r="T23" i="27" l="1"/>
  <c r="T37" i="27"/>
  <c r="U37" i="27"/>
  <c r="J48" i="18"/>
  <c r="I48" i="18"/>
  <c r="L135" i="18" l="1"/>
  <c r="L133" i="18" l="1"/>
  <c r="L137" i="18" s="1"/>
  <c r="I115" i="18"/>
  <c r="I130" i="18" l="1"/>
</calcChain>
</file>

<file path=xl/sharedStrings.xml><?xml version="1.0" encoding="utf-8"?>
<sst xmlns="http://schemas.openxmlformats.org/spreadsheetml/2006/main" count="328" uniqueCount="190">
  <si>
    <t>구분</t>
  </si>
  <si>
    <t>1 학 년</t>
  </si>
  <si>
    <t>2 학 년</t>
  </si>
  <si>
    <t>계</t>
  </si>
  <si>
    <t>1학기</t>
  </si>
  <si>
    <t>2학기</t>
  </si>
  <si>
    <t>학점</t>
  </si>
  <si>
    <t>이론</t>
  </si>
  <si>
    <t>실습</t>
  </si>
  <si>
    <t>선택</t>
    <phoneticPr fontId="7" type="noConversion"/>
  </si>
  <si>
    <t>합   계</t>
  </si>
  <si>
    <t>교과목
코드</t>
    <phoneticPr fontId="7" type="noConversion"/>
  </si>
  <si>
    <t>학년</t>
  </si>
  <si>
    <t>학기</t>
  </si>
  <si>
    <t>이수
구분</t>
  </si>
  <si>
    <t>과목
구분</t>
  </si>
  <si>
    <t>비고</t>
  </si>
  <si>
    <t>시간</t>
  </si>
  <si>
    <t>필수</t>
  </si>
  <si>
    <t>선택</t>
    <phoneticPr fontId="11" type="noConversion"/>
  </si>
  <si>
    <t>총계</t>
  </si>
  <si>
    <t>전공학점</t>
  </si>
  <si>
    <t>전공선택 개설학점</t>
  </si>
  <si>
    <t>전공 개설학점 계</t>
  </si>
  <si>
    <t>총
개설
학점</t>
    <phoneticPr fontId="11" type="noConversion"/>
  </si>
  <si>
    <t>선택</t>
    <phoneticPr fontId="7" type="noConversion"/>
  </si>
  <si>
    <t>학기 계</t>
    <phoneticPr fontId="7" type="noConversion"/>
  </si>
  <si>
    <t>전공필수 개설학점</t>
    <phoneticPr fontId="7" type="noConversion"/>
  </si>
  <si>
    <t>전공·
현장중심 과목수</t>
    <phoneticPr fontId="7" type="noConversion"/>
  </si>
  <si>
    <t>교양·직업기초 계</t>
    <phoneticPr fontId="7" type="noConversion"/>
  </si>
  <si>
    <t>필수</t>
    <phoneticPr fontId="11" type="noConversion"/>
  </si>
  <si>
    <t>전공·NCS 계</t>
    <phoneticPr fontId="7" type="noConversion"/>
  </si>
  <si>
    <t>전공·현장중심 계</t>
    <phoneticPr fontId="7" type="noConversion"/>
  </si>
  <si>
    <t>학기 계</t>
    <phoneticPr fontId="7" type="noConversion"/>
  </si>
  <si>
    <t>전공·
NCS 과목수</t>
    <phoneticPr fontId="7" type="noConversion"/>
  </si>
  <si>
    <t>교양
·
직업
기초</t>
    <phoneticPr fontId="7" type="noConversion"/>
  </si>
  <si>
    <t>소계</t>
    <phoneticPr fontId="7" type="noConversion"/>
  </si>
  <si>
    <t>교과목
코드</t>
    <phoneticPr fontId="7" type="noConversion"/>
  </si>
  <si>
    <t>교양
·
직업
기초</t>
    <phoneticPr fontId="11" type="noConversion"/>
  </si>
  <si>
    <t>전공
 ·
현장
중심</t>
    <phoneticPr fontId="7" type="noConversion"/>
  </si>
  <si>
    <t>전공
·
NCS</t>
    <phoneticPr fontId="7" type="noConversion"/>
  </si>
  <si>
    <t>전공 
·
현장
중심</t>
    <phoneticPr fontId="7" type="noConversion"/>
  </si>
  <si>
    <r>
      <t>교과목명</t>
    </r>
    <r>
      <rPr>
        <sz val="9"/>
        <color rgb="FF0000FF"/>
        <rFont val="맑은 고딕"/>
        <family val="3"/>
        <charset val="129"/>
        <scheme val="major"/>
      </rPr>
      <t>(영문명)</t>
    </r>
    <phoneticPr fontId="7" type="noConversion"/>
  </si>
  <si>
    <t>※ 비고란-과목폐지, 과목신설, 명칭변경, 학점·시수변경, 선택·필수변경, 개설학기 변경</t>
    <phoneticPr fontId="7" type="noConversion"/>
  </si>
  <si>
    <t>NCS
관련성2)</t>
    <phoneticPr fontId="7" type="noConversion"/>
  </si>
  <si>
    <t>학습
모듈
3)</t>
    <phoneticPr fontId="7" type="noConversion"/>
  </si>
  <si>
    <t>교과
구분
1)</t>
    <phoneticPr fontId="7" type="noConversion"/>
  </si>
  <si>
    <t>창업</t>
    <phoneticPr fontId="7" type="noConversion"/>
  </si>
  <si>
    <t>-</t>
    <phoneticPr fontId="7" type="noConversion"/>
  </si>
  <si>
    <t>교양·직업
기초학점</t>
    <phoneticPr fontId="11" type="noConversion"/>
  </si>
  <si>
    <t>교양·
직업기초 과목수</t>
    <phoneticPr fontId="11" type="noConversion"/>
  </si>
  <si>
    <t>O</t>
    <phoneticPr fontId="7" type="noConversion"/>
  </si>
  <si>
    <t>2018~2019학년도 교육과정</t>
    <phoneticPr fontId="11" type="noConversion"/>
  </si>
  <si>
    <t>교양·직업기초 개설학점</t>
    <phoneticPr fontId="11" type="noConversion"/>
  </si>
  <si>
    <t>교양·직업기초 개설학점 계</t>
    <phoneticPr fontId="11" type="noConversion"/>
  </si>
  <si>
    <t xml:space="preserve"> 총 개설학점 계</t>
    <phoneticPr fontId="11" type="noConversion"/>
  </si>
  <si>
    <t>전체과목수</t>
    <phoneticPr fontId="7" type="noConversion"/>
  </si>
  <si>
    <t>직업기초능력</t>
    <phoneticPr fontId="7" type="noConversion"/>
  </si>
  <si>
    <t>2019~2020학년도 교육과정</t>
    <phoneticPr fontId="11" type="noConversion"/>
  </si>
  <si>
    <t>2019~2020 교육과정(2년제)</t>
    <phoneticPr fontId="11" type="noConversion"/>
  </si>
  <si>
    <t>2019~2020 학년도 교육과정</t>
    <phoneticPr fontId="11" type="noConversion"/>
  </si>
  <si>
    <t>2019~2020 교육과정</t>
    <phoneticPr fontId="7" type="noConversion"/>
  </si>
  <si>
    <t>자유선택교양교과</t>
    <phoneticPr fontId="7" type="noConversion"/>
  </si>
  <si>
    <t>인재양성유형명 : 패션제조업종사자 유형</t>
    <phoneticPr fontId="7" type="noConversion"/>
  </si>
  <si>
    <t>교양A</t>
    <phoneticPr fontId="7" type="noConversion"/>
  </si>
  <si>
    <t>교양B</t>
    <phoneticPr fontId="7" type="noConversion"/>
  </si>
  <si>
    <t>교양C</t>
    <phoneticPr fontId="7" type="noConversion"/>
  </si>
  <si>
    <t>교양D</t>
    <phoneticPr fontId="7" type="noConversion"/>
  </si>
  <si>
    <t>교양 A</t>
    <phoneticPr fontId="7" type="noConversion"/>
  </si>
  <si>
    <t>교양B</t>
    <phoneticPr fontId="7" type="noConversion"/>
  </si>
  <si>
    <t>패션디자인기초(Fundamentals of Fashion Design)</t>
  </si>
  <si>
    <t>기초봉제(Sewing Techniques)</t>
    <phoneticPr fontId="7" type="noConversion"/>
  </si>
  <si>
    <t>패턴디자인기초(Fundamentals of Pattern Design)</t>
    <phoneticPr fontId="7" type="noConversion"/>
  </si>
  <si>
    <t>패션드로잉기초(Fundamentals of Fashion Drawing)</t>
    <phoneticPr fontId="7" type="noConversion"/>
  </si>
  <si>
    <t>패션드로잉실습(Fashion Drawing)</t>
    <phoneticPr fontId="7" type="noConversion"/>
  </si>
  <si>
    <t>패션디자인개발(Fashion Design Development)</t>
    <phoneticPr fontId="7" type="noConversion"/>
  </si>
  <si>
    <t>샘플제품개발(Fundamentals of Apparel Construction)</t>
    <phoneticPr fontId="7" type="noConversion"/>
  </si>
  <si>
    <t>교양D</t>
    <phoneticPr fontId="7" type="noConversion"/>
  </si>
  <si>
    <t>선택</t>
  </si>
  <si>
    <t>선택</t>
    <phoneticPr fontId="7" type="noConversion"/>
  </si>
  <si>
    <t>패션CAD운영(Computer Design CAD Practice)</t>
    <phoneticPr fontId="7" type="noConversion"/>
  </si>
  <si>
    <t>패션드로잉실습(Fashion Drawing)</t>
    <phoneticPr fontId="7" type="noConversion"/>
  </si>
  <si>
    <t>패션CS기초(Fundamentals of Fashion CS)　</t>
    <phoneticPr fontId="7" type="noConversion"/>
  </si>
  <si>
    <t>메인제품개발(Advanced Apparel Construction)</t>
    <phoneticPr fontId="7" type="noConversion"/>
  </si>
  <si>
    <t>테일러링(Tailoring)</t>
    <phoneticPr fontId="7" type="noConversion"/>
  </si>
  <si>
    <t>패션캐드심화(Advenced Computer Design CAD)</t>
    <phoneticPr fontId="7" type="noConversion"/>
  </si>
  <si>
    <t>패션마케팅(Fashion Marketing</t>
    <phoneticPr fontId="7" type="noConversion"/>
  </si>
  <si>
    <t>패션품질관리(Quality Analysis of Sewn Products)</t>
    <phoneticPr fontId="7" type="noConversion"/>
  </si>
  <si>
    <t xml:space="preserve">현장실습I(Work Experience) </t>
    <phoneticPr fontId="7" type="noConversion"/>
  </si>
  <si>
    <t xml:space="preserve">현장실습II (Work Experience) </t>
    <phoneticPr fontId="7" type="noConversion"/>
  </si>
  <si>
    <t>캡스톤디자인(Capstone Design)</t>
    <phoneticPr fontId="7" type="noConversion"/>
  </si>
  <si>
    <t>패션상품생산(Apparel  Production)</t>
    <phoneticPr fontId="7" type="noConversion"/>
  </si>
  <si>
    <t>VMD</t>
    <phoneticPr fontId="7" type="noConversion"/>
  </si>
  <si>
    <t>교직개설학점</t>
    <phoneticPr fontId="7" type="noConversion"/>
  </si>
  <si>
    <t xml:space="preserve">          </t>
    <phoneticPr fontId="7" type="noConversion"/>
  </si>
  <si>
    <t xml:space="preserve">필수에서 선택으로 </t>
    <phoneticPr fontId="7" type="noConversion"/>
  </si>
  <si>
    <t>신설</t>
    <phoneticPr fontId="7" type="noConversion"/>
  </si>
  <si>
    <t>폐지</t>
    <phoneticPr fontId="7" type="noConversion"/>
  </si>
  <si>
    <t>전공·NCS 계</t>
    <phoneticPr fontId="7" type="noConversion"/>
  </si>
  <si>
    <t>필수</t>
    <phoneticPr fontId="7" type="noConversion"/>
  </si>
  <si>
    <t>NCS 교과목으로 개발신설</t>
    <phoneticPr fontId="7" type="noConversion"/>
  </si>
  <si>
    <t>유지</t>
    <phoneticPr fontId="7" type="noConversion"/>
  </si>
  <si>
    <t>교양직업기초</t>
    <phoneticPr fontId="7" type="noConversion"/>
  </si>
  <si>
    <t>전공 현장중심</t>
    <phoneticPr fontId="7" type="noConversion"/>
  </si>
  <si>
    <t xml:space="preserve">신설 </t>
    <phoneticPr fontId="7" type="noConversion"/>
  </si>
  <si>
    <t xml:space="preserve">현장중심교과목에서  NCS로 개발 신설 </t>
    <phoneticPr fontId="7" type="noConversion"/>
  </si>
  <si>
    <t>2-1에서 2-2로 학기이동</t>
    <phoneticPr fontId="7" type="noConversion"/>
  </si>
  <si>
    <t>패션마케팅에서 교과목 변경    및 2-1에서 1-2로 학기 이동</t>
    <phoneticPr fontId="7" type="noConversion"/>
  </si>
  <si>
    <t>NCS능력단위 변경</t>
    <phoneticPr fontId="7" type="noConversion"/>
  </si>
  <si>
    <t xml:space="preserve">교과목명 변경 </t>
    <phoneticPr fontId="7" type="noConversion"/>
  </si>
  <si>
    <t>학기변경2-1에서 2-2로               학점변경</t>
    <phoneticPr fontId="7" type="noConversion"/>
  </si>
  <si>
    <t xml:space="preserve"> 현장중심에서 NCS 교과목으로      개발 신설</t>
    <phoneticPr fontId="7" type="noConversion"/>
  </si>
  <si>
    <t>전공
·
NCS</t>
  </si>
  <si>
    <t>전공
·
NCS</t>
    <phoneticPr fontId="7" type="noConversion"/>
  </si>
  <si>
    <t>2-1
학기변경</t>
    <phoneticPr fontId="7" type="noConversion"/>
  </si>
  <si>
    <r>
      <t xml:space="preserve">교과목명
</t>
    </r>
    <r>
      <rPr>
        <b/>
        <sz val="10"/>
        <color rgb="FF0000FF"/>
        <rFont val="맑은 고딕"/>
        <family val="3"/>
        <charset val="129"/>
        <scheme val="minor"/>
      </rPr>
      <t>(영문명)</t>
    </r>
    <phoneticPr fontId="7" type="noConversion"/>
  </si>
  <si>
    <t>교양A</t>
    <phoneticPr fontId="7" type="noConversion"/>
  </si>
  <si>
    <t>전공
·
현장
중심</t>
    <phoneticPr fontId="7" type="noConversion"/>
  </si>
  <si>
    <r>
      <rPr>
        <b/>
        <sz val="12"/>
        <color rgb="FFFF0000"/>
        <rFont val="맑은 고딕"/>
        <family val="3"/>
        <charset val="129"/>
        <scheme val="minor"/>
      </rPr>
      <t>1) 교과구분은 다음과 같이 관련 키워드를 포함하거나 교과내용이 관련성이 있는 경우 "창의", "창업", "캡스톤디자인", "자격증", "진로"로
   표기함.</t>
    </r>
    <r>
      <rPr>
        <sz val="12"/>
        <color rgb="FFFF0000"/>
        <rFont val="맑은 고딕"/>
        <family val="3"/>
        <charset val="129"/>
        <scheme val="minor"/>
      </rPr>
      <t xml:space="preserve">
</t>
    </r>
    <r>
      <rPr>
        <sz val="11"/>
        <color rgb="FFFF0000"/>
        <rFont val="맑은 고딕"/>
        <family val="3"/>
        <charset val="129"/>
        <scheme val="minor"/>
      </rPr>
      <t xml:space="preserve">※ 다음의 교과구분에 해당되지 않는경우 "-"로 가운데 정렬하여 표시
- 창의 관련 키워드 : 창의, 독창, 창출, 아이디어, 창작, 발상
- 창업 관련 키워드 : 기업가정신, 창업가정신, 창업, 사업계획서, 지적재산권, 특허, 비즈니스모델
- 캡스톤디자인 관련 키워드 : 캡스톤디자인, 창의공학설계, 팀프로젝트, 팀프로젝트 실습
- 자격증 관련 : 보육관련, 유치원정교사관련, 사회복지사관련, 안경사관련, 간호사관련 등 자격증 취득과 관련한 교과목
- 자유선택 교양교과목 : 학과별 요구분석 및 CATCH 결과를 기반으로한 교양교육실에서 직업기초능력을 연계한 교양교과목 
  생활속의 일본어, 차이나는 중국어, 철학콘서트, 인성 이미지 메이킹, 성공창업의 비밀, 재미있는 생활 속의 법, 사회봉사활동Ⅰ
  수학, 영어회화, 문화콘텐츠로 배우는 중국어, 인성을 향상시키는 한국사의 이해, 꿈이 있는 삶(옴니버스), 아로마 테라피와 도자기, 
  인성을 겸비한 대중음악(K-POP)여행, 힐링이 있는 도자체험, 스토리텔링이 있는 음악이야기, 스포츠를 통한 건강관리, 국가안보론
</t>
    </r>
    <r>
      <rPr>
        <b/>
        <sz val="12"/>
        <color rgb="FFFF0000"/>
        <rFont val="맑은 고딕"/>
        <family val="3"/>
        <charset val="129"/>
        <scheme val="minor"/>
      </rPr>
      <t>2) 직업기초교과목은 학과 특성 및 인재양성유형의 학습모듈에서 요구하는 교과목으로 수요자 요구분석 결과 및 CATCH 결과를 반영하여
    학과 교육과정위원회에서 도출한 2개 능력단위 최소 2과목(과목 당 2학점 2시간 기준) 이상을 반드시 편성 권장함</t>
    </r>
    <r>
      <rPr>
        <sz val="11"/>
        <color rgb="FFFF0000"/>
        <rFont val="맑은 고딕"/>
        <family val="3"/>
        <charset val="129"/>
        <scheme val="minor"/>
      </rPr>
      <t xml:space="preserve">
- 직업기초능력교과목 : 의사소통능력, 수리능력, 문제해결능력, 자기개발능력, 자원관리능력, 대인관계능력, 정보능력, 기술능력, 조직이해능력, 
  직업윤리 중 택 2</t>
    </r>
    <r>
      <rPr>
        <sz val="12"/>
        <color rgb="FFFF0000"/>
        <rFont val="맑은 고딕"/>
        <family val="3"/>
        <charset val="129"/>
        <scheme val="minor"/>
      </rPr>
      <t xml:space="preserve">
</t>
    </r>
    <r>
      <rPr>
        <b/>
        <sz val="12"/>
        <color rgb="FFFF0000"/>
        <rFont val="맑은 고딕"/>
        <family val="3"/>
        <charset val="129"/>
        <scheme val="minor"/>
      </rPr>
      <t>3) NCS관련성</t>
    </r>
    <r>
      <rPr>
        <sz val="12"/>
        <color rgb="FFFF0000"/>
        <rFont val="맑은 고딕"/>
        <family val="3"/>
        <charset val="129"/>
        <scheme val="minor"/>
      </rPr>
      <t xml:space="preserve">
</t>
    </r>
    <r>
      <rPr>
        <sz val="11"/>
        <color rgb="FFFF0000"/>
        <rFont val="맑은 고딕"/>
        <family val="3"/>
        <charset val="129"/>
        <scheme val="minor"/>
      </rPr>
      <t>- (O) 인재양성별 능력단위를 사용하여 학습모듈을 일부 혹은 전부를 사용하는 경우
- (X) 인재양성별 능력단위를 사용하지 않는 경우</t>
    </r>
    <r>
      <rPr>
        <sz val="12"/>
        <color rgb="FFFF0000"/>
        <rFont val="맑은 고딕"/>
        <family val="3"/>
        <charset val="129"/>
        <scheme val="minor"/>
      </rPr>
      <t xml:space="preserve">
</t>
    </r>
    <r>
      <rPr>
        <b/>
        <sz val="12"/>
        <color rgb="FFFF0000"/>
        <rFont val="맑은 고딕"/>
        <family val="3"/>
        <charset val="129"/>
        <scheme val="minor"/>
      </rPr>
      <t>4) 학습모듈은 개발유무로 판단(O, X)로 표기 : (O)-개발, (X)-미개발</t>
    </r>
    <r>
      <rPr>
        <sz val="12"/>
        <color rgb="FFFF0000"/>
        <rFont val="맑은 고딕"/>
        <family val="3"/>
        <charset val="129"/>
        <scheme val="minor"/>
      </rPr>
      <t xml:space="preserve">
</t>
    </r>
    <r>
      <rPr>
        <b/>
        <sz val="12"/>
        <color rgb="FFFF0000"/>
        <rFont val="맑은 고딕"/>
        <family val="3"/>
        <charset val="129"/>
        <scheme val="minor"/>
      </rPr>
      <t xml:space="preserve">5) 학점/이론/실습 시수의 소계와 합계가 반드시 일치되도록 작성 요망
6) 교과목명에 영문명을 반드시 표기 </t>
    </r>
    <phoneticPr fontId="7" type="noConversion"/>
  </si>
  <si>
    <t>학기변경 2-2에서 2-1</t>
    <phoneticPr fontId="7" type="noConversion"/>
  </si>
  <si>
    <t>패션소재(Fashion Fabric)</t>
    <phoneticPr fontId="7" type="noConversion"/>
  </si>
  <si>
    <t>패션트랜드분석(Fashion Trend)</t>
    <phoneticPr fontId="7" type="noConversion"/>
  </si>
  <si>
    <t>e-패션CS(e-fashion CS)</t>
    <phoneticPr fontId="7" type="noConversion"/>
  </si>
  <si>
    <t>e-패션비즈니스(e-fashion business)</t>
    <phoneticPr fontId="7" type="noConversion"/>
  </si>
  <si>
    <t xml:space="preserve">e-패션상품기획(e-fashion Product plan) </t>
    <phoneticPr fontId="7" type="noConversion"/>
  </si>
  <si>
    <t>패션SNS컨텐츠개발(Fashion Media contents)</t>
    <phoneticPr fontId="7" type="noConversion"/>
  </si>
  <si>
    <t>캡스톤 디자인(capstone design)</t>
    <phoneticPr fontId="7" type="noConversion"/>
  </si>
  <si>
    <t xml:space="preserve">e-패션창업(e-fashion Launching)  </t>
    <phoneticPr fontId="7" type="noConversion"/>
  </si>
  <si>
    <t xml:space="preserve">패션품질관리(fashion Quilty Control) </t>
    <phoneticPr fontId="7" type="noConversion"/>
  </si>
  <si>
    <t>패션스케치(Fashion Sketch)</t>
    <phoneticPr fontId="7" type="noConversion"/>
  </si>
  <si>
    <t>봉제기법과 기술(Sewing Technique)</t>
    <phoneticPr fontId="7" type="noConversion"/>
  </si>
  <si>
    <t>CAD 도식화 제작(CAD Flat Sketch)</t>
    <phoneticPr fontId="7" type="noConversion"/>
  </si>
  <si>
    <t>테크니컬 패턴디자인(Technical Pattern)</t>
    <phoneticPr fontId="7" type="noConversion"/>
  </si>
  <si>
    <t>2D 패션디자인(2D fashion Design)</t>
    <phoneticPr fontId="7" type="noConversion"/>
  </si>
  <si>
    <t>3D 어패럴 캐드(3D apparel CAD)</t>
    <phoneticPr fontId="7" type="noConversion"/>
  </si>
  <si>
    <t>현장실습(Work Experience)</t>
    <phoneticPr fontId="7" type="noConversion"/>
  </si>
  <si>
    <t>e패션바잉(e-fashion buying)</t>
    <phoneticPr fontId="7" type="noConversion"/>
  </si>
  <si>
    <t>샘플패턴디자인
(Sample Pattern Design)</t>
    <phoneticPr fontId="7" type="noConversion"/>
  </si>
  <si>
    <t xml:space="preserve">샘플제품제작
(Sample product 
Manufacturing)  </t>
    <phoneticPr fontId="7" type="noConversion"/>
  </si>
  <si>
    <t>폐지</t>
    <phoneticPr fontId="7" type="noConversion"/>
  </si>
  <si>
    <t>신설</t>
    <phoneticPr fontId="7" type="noConversion"/>
  </si>
  <si>
    <t>인재양성유형명 :  패션제조업종사자 유형</t>
    <phoneticPr fontId="7" type="noConversion"/>
  </si>
  <si>
    <t>학과명(전공명/과정명) :e패션학과(예체능계열)</t>
    <phoneticPr fontId="7" type="noConversion"/>
  </si>
  <si>
    <t>학과명(전공명/과정명) : e패션학과(예체능계열)</t>
    <phoneticPr fontId="7" type="noConversion"/>
  </si>
  <si>
    <t xml:space="preserve">패션 제품 제작
(fashion product 
Manufacturing)   </t>
    <phoneticPr fontId="7" type="noConversion"/>
  </si>
  <si>
    <t>패션소재
(Fashion Fabric)</t>
    <phoneticPr fontId="7" type="noConversion"/>
  </si>
  <si>
    <t>패션스케치
(Fashion Sketch)</t>
    <phoneticPr fontId="7" type="noConversion"/>
  </si>
  <si>
    <t>패션 트렌드 분석
(Fashion Trend)</t>
    <phoneticPr fontId="7" type="noConversion"/>
  </si>
  <si>
    <t>e-패션 CS
(e-fashion CS)</t>
    <phoneticPr fontId="7" type="noConversion"/>
  </si>
  <si>
    <t>e-패션 비즈니스
(e-fashion business)</t>
    <phoneticPr fontId="7" type="noConversion"/>
  </si>
  <si>
    <t xml:space="preserve">샘플제품제작 
(Sample product Manufacturing)  </t>
    <phoneticPr fontId="7" type="noConversion"/>
  </si>
  <si>
    <t>CAD 도식화 제작 
(CAD Flat Sketch)</t>
    <phoneticPr fontId="7" type="noConversion"/>
  </si>
  <si>
    <t xml:space="preserve">e-패션상품기획
(e-fashion Product plan) </t>
    <phoneticPr fontId="7" type="noConversion"/>
  </si>
  <si>
    <t>패션SNS컨텐츠개발
(Fashion Media contents)</t>
    <phoneticPr fontId="7" type="noConversion"/>
  </si>
  <si>
    <t>e-패션 바잉
(e-fashion buying)</t>
    <phoneticPr fontId="7" type="noConversion"/>
  </si>
  <si>
    <t>테크니컬 패턴디자인
(Technical Pattern)</t>
    <phoneticPr fontId="7" type="noConversion"/>
  </si>
  <si>
    <t>캡스톤 디자인
(capstone design)</t>
    <phoneticPr fontId="7" type="noConversion"/>
  </si>
  <si>
    <t>현장실습
(Work Experience)</t>
    <phoneticPr fontId="7" type="noConversion"/>
  </si>
  <si>
    <t>3D 어패럴캐드
(3D apparel CAD)</t>
    <phoneticPr fontId="7" type="noConversion"/>
  </si>
  <si>
    <t>패션상품생산
(Apparel  Production)</t>
    <phoneticPr fontId="7" type="noConversion"/>
  </si>
  <si>
    <t>2D 패션디자인
(2D fahion Design)</t>
    <phoneticPr fontId="7" type="noConversion"/>
  </si>
  <si>
    <t xml:space="preserve">패션지식과 정보 
(Fashion Knowledge and information </t>
    <phoneticPr fontId="7" type="noConversion"/>
  </si>
  <si>
    <t xml:space="preserve">패션지식과 정보
(Fashion Knowledge and information </t>
    <phoneticPr fontId="7" type="noConversion"/>
  </si>
  <si>
    <t>필수</t>
    <phoneticPr fontId="7" type="noConversion"/>
  </si>
  <si>
    <t>선택</t>
    <phoneticPr fontId="7" type="noConversion"/>
  </si>
  <si>
    <t>필수</t>
    <phoneticPr fontId="7" type="noConversion"/>
  </si>
  <si>
    <t xml:space="preserve">e-패션창업
(e-fashion Launching)  </t>
    <phoneticPr fontId="7" type="noConversion"/>
  </si>
  <si>
    <t xml:space="preserve">패션품질관리
(fashion Quilty Control) </t>
    <phoneticPr fontId="7" type="noConversion"/>
  </si>
  <si>
    <t xml:space="preserve">패션제품제작
(fashion product 
Manufacturing)   </t>
    <phoneticPr fontId="7" type="noConversion"/>
  </si>
  <si>
    <t>패션봉제기법
(Sewing Technique)</t>
    <phoneticPr fontId="7" type="noConversion"/>
  </si>
  <si>
    <t>필수</t>
    <phoneticPr fontId="7" type="noConversion"/>
  </si>
  <si>
    <t>대학생활</t>
    <phoneticPr fontId="7" type="noConversion"/>
  </si>
  <si>
    <t>의사소통능력
(Communication and Problem-solving Ability)</t>
    <phoneticPr fontId="7" type="noConversion"/>
  </si>
  <si>
    <t>대학생활과 진로탐색
(Collegelife and Career search)</t>
    <phoneticPr fontId="7" type="noConversion"/>
  </si>
  <si>
    <t>e-패션 정보 능력 
(e-fashion Information ability)</t>
    <phoneticPr fontId="7" type="noConversion"/>
  </si>
  <si>
    <t>취업·창업준비실무
(Employment and startups pratice)</t>
    <phoneticPr fontId="7" type="noConversion"/>
  </si>
  <si>
    <t>캡스톤
디자인</t>
    <phoneticPr fontId="7" type="noConversion"/>
  </si>
  <si>
    <t>직업기초능력</t>
    <phoneticPr fontId="7" type="noConversion"/>
  </si>
  <si>
    <t>O</t>
    <phoneticPr fontId="7" type="noConversion"/>
  </si>
  <si>
    <t>x</t>
    <phoneticPr fontId="7" type="noConversion"/>
  </si>
  <si>
    <t>의사소통능력
Communication and Problem-solving Ability)</t>
    <phoneticPr fontId="7" type="noConversion"/>
  </si>
  <si>
    <t>대학생활과 진로탐색
(campus life/ Career search)</t>
    <phoneticPr fontId="7" type="noConversion"/>
  </si>
  <si>
    <t>패션소재 및  가공
(Fashion Materials)</t>
    <phoneticPr fontId="7" type="noConversion"/>
  </si>
  <si>
    <t>패션산업자원관리
 Fashion Industrial Resource Management</t>
    <phoneticPr fontId="7" type="noConversion"/>
  </si>
  <si>
    <t>e-패션정보능력
(e-fashion Information ability)</t>
    <phoneticPr fontId="7" type="noConversion"/>
  </si>
  <si>
    <t>패션상품개발
(Advanced Apparel Construction)</t>
    <phoneticPr fontId="7" type="noConversion"/>
  </si>
  <si>
    <t>취업 창업준비실무 
(Employment and startups pratice)</t>
    <phoneticPr fontId="7" type="noConversion"/>
  </si>
  <si>
    <t>온라인쇼핑몰창업
(Online shopping mall Startups)</t>
    <phoneticPr fontId="7" type="noConversion"/>
  </si>
  <si>
    <t>패션리테일링
(Fashion Retailing)</t>
    <phoneticPr fontId="7" type="noConversion"/>
  </si>
  <si>
    <t>취업·창업준비실무
(Employment and startups pratice)</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</si>
</sst>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m&quot;월&quot;\ dd&quot;일&quot;"/>
  </numFmts>
  <fonts count="35" x14ac:knownFonts="1">
    <font>
      <sz val="11"/>
      <color rgb="FF000000"/>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rgb="FF000000"/>
      <name val="돋움"/>
      <family val="3"/>
      <charset val="129"/>
    </font>
    <font>
      <sz val="8"/>
      <name val="돋움"/>
      <family val="3"/>
      <charset val="129"/>
    </font>
    <font>
      <sz val="9"/>
      <color rgb="FF000000"/>
      <name val="맑은 고딕"/>
      <family val="3"/>
      <charset val="129"/>
      <scheme val="minor"/>
    </font>
    <font>
      <b/>
      <sz val="9"/>
      <color rgb="FF000000"/>
      <name val="맑은 고딕"/>
      <family val="3"/>
      <charset val="129"/>
      <scheme val="minor"/>
    </font>
    <font>
      <sz val="11"/>
      <name val="돋움"/>
      <family val="3"/>
      <charset val="129"/>
    </font>
    <font>
      <sz val="8"/>
      <name val="맑은 고딕"/>
      <family val="2"/>
      <charset val="129"/>
      <scheme val="minor"/>
    </font>
    <font>
      <b/>
      <sz val="7"/>
      <color indexed="8"/>
      <name val="맑은 고딕"/>
      <family val="3"/>
      <charset val="129"/>
      <scheme val="major"/>
    </font>
    <font>
      <sz val="9"/>
      <color indexed="8"/>
      <name val="맑은 고딕"/>
      <family val="3"/>
      <charset val="129"/>
      <scheme val="major"/>
    </font>
    <font>
      <sz val="9"/>
      <name val="맑은 고딕"/>
      <family val="3"/>
      <charset val="129"/>
      <scheme val="major"/>
    </font>
    <font>
      <b/>
      <sz val="9"/>
      <color indexed="8"/>
      <name val="맑은 고딕"/>
      <family val="3"/>
      <charset val="129"/>
      <scheme val="major"/>
    </font>
    <font>
      <sz val="9"/>
      <color rgb="FF0000FF"/>
      <name val="맑은 고딕"/>
      <family val="3"/>
      <charset val="129"/>
      <scheme val="major"/>
    </font>
    <font>
      <sz val="10"/>
      <color rgb="FF000000"/>
      <name val="맑은 고딕"/>
      <family val="3"/>
      <charset val="129"/>
      <scheme val="minor"/>
    </font>
    <font>
      <b/>
      <sz val="10"/>
      <color rgb="FF000000"/>
      <name val="맑은 고딕"/>
      <family val="3"/>
      <charset val="129"/>
      <scheme val="minor"/>
    </font>
    <font>
      <sz val="12"/>
      <color rgb="FFFF0000"/>
      <name val="맑은 고딕"/>
      <family val="3"/>
      <charset val="129"/>
      <scheme val="minor"/>
    </font>
    <font>
      <b/>
      <sz val="10"/>
      <color rgb="FF0000FF"/>
      <name val="맑은 고딕"/>
      <family val="3"/>
      <charset val="129"/>
      <scheme val="minor"/>
    </font>
    <font>
      <sz val="10"/>
      <color theme="1"/>
      <name val="맑은 고딕"/>
      <family val="3"/>
      <charset val="129"/>
      <scheme val="minor"/>
    </font>
    <font>
      <b/>
      <sz val="11"/>
      <color rgb="FFFF0000"/>
      <name val="맑은 고딕"/>
      <family val="3"/>
      <charset val="129"/>
      <scheme val="minor"/>
    </font>
    <font>
      <b/>
      <sz val="10"/>
      <color theme="1"/>
      <name val="맑은 고딕"/>
      <family val="3"/>
      <charset val="129"/>
      <scheme val="minor"/>
    </font>
    <font>
      <b/>
      <sz val="9"/>
      <name val="맑은 고딕"/>
      <family val="3"/>
      <charset val="129"/>
      <scheme val="major"/>
    </font>
    <font>
      <sz val="10"/>
      <color indexed="8"/>
      <name val="맑은 고딕"/>
      <family val="3"/>
      <charset val="129"/>
      <scheme val="major"/>
    </font>
    <font>
      <b/>
      <sz val="8"/>
      <color indexed="8"/>
      <name val="맑은 고딕"/>
      <family val="3"/>
      <charset val="129"/>
      <scheme val="major"/>
    </font>
    <font>
      <sz val="10"/>
      <color rgb="FF0000FF"/>
      <name val="맑은 고딕"/>
      <family val="3"/>
      <charset val="129"/>
      <scheme val="minor"/>
    </font>
    <font>
      <sz val="10"/>
      <color rgb="FFFF0000"/>
      <name val="맑은 고딕"/>
      <family val="3"/>
      <charset val="129"/>
      <scheme val="minor"/>
    </font>
    <font>
      <b/>
      <sz val="12"/>
      <color rgb="FFFF0000"/>
      <name val="맑은 고딕"/>
      <family val="3"/>
      <charset val="129"/>
      <scheme val="minor"/>
    </font>
    <font>
      <sz val="11"/>
      <color rgb="FFFF0000"/>
      <name val="맑은 고딕"/>
      <family val="3"/>
      <charset val="129"/>
      <scheme val="minor"/>
    </font>
    <font>
      <sz val="8"/>
      <color theme="1"/>
      <name val="맑은 고딕"/>
      <family val="3"/>
      <charset val="129"/>
      <scheme val="minor"/>
    </font>
    <font>
      <sz val="8"/>
      <name val="맑은 고딕"/>
      <family val="3"/>
      <charset val="129"/>
      <scheme val="major"/>
    </font>
    <font>
      <sz val="8"/>
      <color indexed="8"/>
      <name val="맑은 고딕"/>
      <family val="3"/>
      <charset val="129"/>
      <scheme val="major"/>
    </font>
    <font>
      <sz val="9"/>
      <color theme="1"/>
      <name val="맑은 고딕"/>
      <family val="3"/>
      <charset val="129"/>
      <scheme val="minor"/>
    </font>
  </fonts>
  <fills count="7">
    <fill>
      <patternFill patternType="none"/>
    </fill>
    <fill>
      <patternFill patternType="gray125"/>
    </fill>
    <fill>
      <patternFill patternType="solid">
        <fgColor theme="0" tint="-0.14999847407452621"/>
        <bgColor indexed="64"/>
      </patternFill>
    </fill>
    <fill>
      <patternFill patternType="solid">
        <fgColor auto="1"/>
        <bgColor theme="3" tint="0.59996337778862885"/>
      </patternFill>
    </fill>
    <fill>
      <patternFill patternType="solid">
        <fgColor indexed="65"/>
        <bgColor theme="3" tint="0.59996337778862885"/>
      </patternFill>
    </fill>
    <fill>
      <patternFill patternType="solid">
        <fgColor theme="9" tint="0.79998168889431442"/>
        <bgColor indexed="64"/>
      </patternFill>
    </fill>
    <fill>
      <patternFill patternType="solid">
        <fgColor rgb="FFFFFF00"/>
        <bgColor indexed="64"/>
      </patternFill>
    </fill>
  </fills>
  <borders count="40">
    <border>
      <left/>
      <right/>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right style="dashed">
        <color indexed="64"/>
      </right>
      <top/>
      <bottom style="dashed">
        <color indexed="64"/>
      </bottom>
      <diagonal/>
    </border>
    <border>
      <left style="medium">
        <color indexed="64"/>
      </left>
      <right style="dashed">
        <color indexed="64"/>
      </right>
      <top/>
      <bottom style="dashed">
        <color indexed="64"/>
      </bottom>
      <diagonal/>
    </border>
    <border>
      <left/>
      <right/>
      <top/>
      <bottom style="medium">
        <color indexed="64"/>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right/>
      <top style="dashed">
        <color indexed="64"/>
      </top>
      <bottom style="dashed">
        <color indexed="64"/>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dashed">
        <color indexed="64"/>
      </right>
      <top style="dashed">
        <color indexed="64"/>
      </top>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style="dashed">
        <color indexed="64"/>
      </right>
      <top style="medium">
        <color indexed="64"/>
      </top>
      <bottom/>
      <diagonal/>
    </border>
    <border>
      <left style="dashed">
        <color indexed="64"/>
      </left>
      <right/>
      <top style="medium">
        <color indexed="64"/>
      </top>
      <bottom style="dashed">
        <color indexed="64"/>
      </bottom>
      <diagonal/>
    </border>
    <border>
      <left style="dashed">
        <color indexed="64"/>
      </left>
      <right/>
      <top style="dashed">
        <color indexed="64"/>
      </top>
      <bottom/>
      <diagonal/>
    </border>
    <border>
      <left style="dashed">
        <color indexed="64"/>
      </left>
      <right/>
      <top/>
      <bottom style="dashed">
        <color indexed="64"/>
      </bottom>
      <diagonal/>
    </border>
    <border>
      <left style="dashed">
        <color indexed="64"/>
      </left>
      <right style="dashed">
        <color indexed="64"/>
      </right>
      <top/>
      <bottom style="medium">
        <color indexed="64"/>
      </bottom>
      <diagonal/>
    </border>
    <border>
      <left style="medium">
        <color indexed="64"/>
      </left>
      <right/>
      <top style="dashed">
        <color indexed="64"/>
      </top>
      <bottom style="dashed">
        <color indexed="64"/>
      </bottom>
      <diagonal/>
    </border>
    <border>
      <left style="medium">
        <color indexed="64"/>
      </left>
      <right style="dashed">
        <color indexed="64"/>
      </right>
      <top/>
      <bottom/>
      <diagonal/>
    </border>
    <border>
      <left style="dashed">
        <color indexed="64"/>
      </left>
      <right style="dashed">
        <color indexed="64"/>
      </right>
      <top style="dotted">
        <color indexed="64"/>
      </top>
      <bottom/>
      <diagonal/>
    </border>
    <border>
      <left style="dashed">
        <color indexed="64"/>
      </left>
      <right style="medium">
        <color indexed="64"/>
      </right>
      <top/>
      <bottom/>
      <diagonal/>
    </border>
    <border>
      <left/>
      <right/>
      <top style="dashed">
        <color indexed="64"/>
      </top>
      <bottom/>
      <diagonal/>
    </border>
    <border>
      <left/>
      <right/>
      <top/>
      <bottom style="dashed">
        <color indexed="64"/>
      </bottom>
      <diagonal/>
    </border>
  </borders>
  <cellStyleXfs count="11">
    <xf numFmtId="0" fontId="0" fillId="0" borderId="0"/>
    <xf numFmtId="0" fontId="6" fillId="0" borderId="0"/>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94">
    <xf numFmtId="0" fontId="0" fillId="0" borderId="0" xfId="0"/>
    <xf numFmtId="0" fontId="8" fillId="0" borderId="0" xfId="0" applyFont="1" applyFill="1" applyAlignment="1">
      <alignment vertical="center"/>
    </xf>
    <xf numFmtId="0" fontId="8" fillId="0" borderId="0" xfId="0" applyFont="1" applyFill="1" applyBorder="1" applyAlignment="1">
      <alignment horizontal="center" vertical="center" wrapText="1"/>
    </xf>
    <xf numFmtId="0" fontId="3" fillId="0" borderId="0" xfId="8">
      <alignment vertical="center"/>
    </xf>
    <xf numFmtId="0" fontId="9" fillId="0" borderId="0" xfId="0" applyFont="1" applyFill="1" applyBorder="1" applyAlignment="1">
      <alignment horizontal="left" vertical="center"/>
    </xf>
    <xf numFmtId="0" fontId="12" fillId="0" borderId="19" xfId="2" applyFont="1" applyFill="1" applyBorder="1" applyAlignment="1">
      <alignment vertical="center"/>
    </xf>
    <xf numFmtId="0" fontId="13" fillId="0" borderId="5" xfId="4" applyFont="1" applyBorder="1" applyAlignment="1">
      <alignment horizontal="center" vertical="center" shrinkToFit="1"/>
    </xf>
    <xf numFmtId="0" fontId="15" fillId="0" borderId="9" xfId="5" applyFont="1" applyBorder="1" applyAlignment="1">
      <alignment horizontal="center" vertical="center"/>
    </xf>
    <xf numFmtId="0" fontId="15" fillId="5" borderId="9" xfId="5" applyFont="1" applyFill="1" applyBorder="1" applyAlignment="1">
      <alignment horizontal="center" vertical="center"/>
    </xf>
    <xf numFmtId="0" fontId="15" fillId="5" borderId="14" xfId="5" applyFont="1" applyFill="1" applyBorder="1" applyAlignment="1">
      <alignment horizontal="center" vertical="center"/>
    </xf>
    <xf numFmtId="0" fontId="21" fillId="3" borderId="5" xfId="0" applyFont="1" applyFill="1" applyBorder="1" applyAlignment="1">
      <alignment horizontal="left" vertical="center" wrapText="1"/>
    </xf>
    <xf numFmtId="0" fontId="21" fillId="3"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2" borderId="12" xfId="0" applyFont="1" applyFill="1" applyBorder="1" applyAlignment="1">
      <alignment vertical="center" wrapText="1"/>
    </xf>
    <xf numFmtId="0" fontId="18" fillId="2" borderId="11"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5" xfId="0" applyFont="1" applyFill="1" applyBorder="1" applyAlignment="1">
      <alignment vertical="center" wrapText="1"/>
    </xf>
    <xf numFmtId="0" fontId="21" fillId="4" borderId="15" xfId="0" applyFont="1" applyFill="1" applyBorder="1" applyAlignment="1">
      <alignment horizontal="center" vertical="center"/>
    </xf>
    <xf numFmtId="0" fontId="21" fillId="4" borderId="5" xfId="0" applyFont="1" applyFill="1" applyBorder="1" applyAlignment="1">
      <alignment horizontal="center" vertical="center"/>
    </xf>
    <xf numFmtId="0" fontId="18" fillId="0" borderId="5" xfId="0" applyFont="1" applyFill="1" applyBorder="1" applyAlignment="1">
      <alignment vertical="center" wrapText="1"/>
    </xf>
    <xf numFmtId="0" fontId="18" fillId="2" borderId="26"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22" fillId="0" borderId="0" xfId="8" applyFont="1">
      <alignment vertical="center"/>
    </xf>
    <xf numFmtId="0" fontId="21" fillId="0" borderId="5" xfId="0" applyFont="1" applyFill="1" applyBorder="1" applyAlignment="1">
      <alignment horizontal="center" vertical="center" wrapText="1"/>
    </xf>
    <xf numFmtId="0" fontId="13" fillId="0" borderId="5" xfId="4" applyFont="1" applyBorder="1" applyAlignment="1">
      <alignment horizontal="center" vertical="center"/>
    </xf>
    <xf numFmtId="0" fontId="17" fillId="0" borderId="8" xfId="0" applyFont="1" applyFill="1" applyBorder="1" applyAlignment="1">
      <alignment horizontal="center" vertical="center" wrapText="1"/>
    </xf>
    <xf numFmtId="0" fontId="15" fillId="5" borderId="5" xfId="4" applyFont="1" applyFill="1" applyBorder="1" applyAlignment="1">
      <alignment horizontal="center" vertical="center"/>
    </xf>
    <xf numFmtId="0" fontId="13" fillId="2" borderId="5" xfId="4" applyFont="1" applyFill="1" applyBorder="1" applyAlignment="1">
      <alignment horizontal="center" vertical="center"/>
    </xf>
    <xf numFmtId="0" fontId="14" fillId="2" borderId="9" xfId="4" applyFont="1" applyFill="1" applyBorder="1">
      <alignment vertical="center"/>
    </xf>
    <xf numFmtId="0" fontId="24" fillId="5" borderId="9" xfId="4" applyFont="1" applyFill="1" applyBorder="1">
      <alignment vertical="center"/>
    </xf>
    <xf numFmtId="0" fontId="13" fillId="2" borderId="9" xfId="4" applyFont="1" applyFill="1" applyBorder="1" applyAlignment="1">
      <alignment horizontal="center" vertical="center"/>
    </xf>
    <xf numFmtId="0" fontId="25" fillId="0" borderId="0" xfId="2" applyFont="1" applyFill="1" applyBorder="1" applyAlignment="1">
      <alignment horizontal="center" vertical="center"/>
    </xf>
    <xf numFmtId="0" fontId="26" fillId="0" borderId="19" xfId="2" applyFont="1" applyFill="1" applyBorder="1" applyAlignment="1">
      <alignment vertical="center"/>
    </xf>
    <xf numFmtId="0" fontId="27" fillId="0" borderId="5"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13" fillId="0" borderId="9" xfId="5" applyFont="1" applyBorder="1" applyAlignment="1">
      <alignment horizontal="center" vertical="center"/>
    </xf>
    <xf numFmtId="0" fontId="18" fillId="2" borderId="33" xfId="0" applyFont="1" applyFill="1" applyBorder="1" applyAlignment="1">
      <alignment vertical="center" wrapText="1"/>
    </xf>
    <xf numFmtId="0" fontId="28" fillId="3" borderId="5" xfId="0" applyFont="1" applyFill="1" applyBorder="1" applyAlignment="1">
      <alignment horizontal="left" vertical="center" wrapText="1"/>
    </xf>
    <xf numFmtId="0" fontId="28" fillId="0" borderId="5"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vertical="center"/>
    </xf>
    <xf numFmtId="0" fontId="28" fillId="0" borderId="8"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18" fillId="2" borderId="33" xfId="0" applyFont="1" applyFill="1" applyBorder="1" applyAlignment="1">
      <alignment vertical="center" shrinkToFit="1"/>
    </xf>
    <xf numFmtId="0" fontId="18" fillId="2" borderId="5" xfId="0" applyFont="1" applyFill="1" applyBorder="1" applyAlignment="1">
      <alignment vertical="center" shrinkToFit="1"/>
    </xf>
    <xf numFmtId="0" fontId="21" fillId="4" borderId="5" xfId="0" quotePrefix="1" applyFont="1" applyFill="1" applyBorder="1" applyAlignment="1">
      <alignment horizontal="center" vertical="center" shrinkToFit="1"/>
    </xf>
    <xf numFmtId="0" fontId="8" fillId="0" borderId="0" xfId="0" applyFont="1" applyFill="1" applyAlignment="1">
      <alignment vertical="center" shrinkToFit="1"/>
    </xf>
    <xf numFmtId="0" fontId="27" fillId="0" borderId="5" xfId="0" applyFont="1" applyFill="1" applyBorder="1" applyAlignment="1">
      <alignment vertical="center"/>
    </xf>
    <xf numFmtId="0" fontId="20" fillId="0" borderId="5"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7" fillId="0" borderId="8" xfId="0" applyFont="1" applyFill="1" applyBorder="1" applyAlignment="1">
      <alignment vertical="center"/>
    </xf>
    <xf numFmtId="0" fontId="18" fillId="2" borderId="13" xfId="0" applyFont="1" applyFill="1" applyBorder="1" applyAlignment="1">
      <alignment horizontal="center" vertical="center" wrapText="1"/>
    </xf>
    <xf numFmtId="0" fontId="13" fillId="0" borderId="5" xfId="4" applyFont="1" applyBorder="1" applyAlignment="1">
      <alignment horizontal="center" vertical="center"/>
    </xf>
    <xf numFmtId="0" fontId="13" fillId="2" borderId="5" xfId="4" applyFont="1" applyFill="1" applyBorder="1" applyAlignment="1">
      <alignment horizontal="center" vertical="center"/>
    </xf>
    <xf numFmtId="0" fontId="13" fillId="0" borderId="5" xfId="4" applyFont="1" applyBorder="1" applyAlignment="1">
      <alignment horizontal="center" vertical="center" shrinkToFi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5" xfId="6" applyFont="1" applyFill="1" applyBorder="1" applyAlignment="1">
      <alignment horizontal="center" vertical="center" wrapText="1"/>
    </xf>
    <xf numFmtId="0" fontId="15" fillId="5" borderId="5" xfId="4" applyFont="1" applyFill="1" applyBorder="1" applyAlignment="1">
      <alignment horizontal="center" vertical="center"/>
    </xf>
    <xf numFmtId="0" fontId="13" fillId="0" borderId="5" xfId="4" applyFont="1" applyBorder="1" applyAlignment="1">
      <alignment horizontal="center" vertical="center"/>
    </xf>
    <xf numFmtId="0" fontId="13" fillId="0" borderId="5" xfId="4" applyFont="1" applyBorder="1" applyAlignment="1">
      <alignment horizontal="center" vertical="center" shrinkToFit="1"/>
    </xf>
    <xf numFmtId="0" fontId="14" fillId="0" borderId="5" xfId="4" applyFont="1" applyBorder="1" applyAlignment="1">
      <alignment horizontal="center" vertical="center"/>
    </xf>
    <xf numFmtId="0" fontId="13" fillId="5" borderId="12" xfId="4" applyFont="1" applyFill="1" applyBorder="1" applyAlignment="1">
      <alignment horizontal="center" vertical="center"/>
    </xf>
    <xf numFmtId="0" fontId="13" fillId="0" borderId="5" xfId="4" applyFont="1" applyBorder="1" applyAlignment="1">
      <alignment vertical="center" shrinkToFit="1"/>
    </xf>
    <xf numFmtId="0" fontId="13" fillId="0" borderId="8" xfId="4" applyFont="1" applyBorder="1" applyAlignment="1">
      <alignment vertical="center" shrinkToFit="1"/>
    </xf>
    <xf numFmtId="0" fontId="13" fillId="0" borderId="5" xfId="4" applyFont="1" applyBorder="1" applyAlignment="1">
      <alignment horizontal="center" vertical="center" shrinkToFit="1"/>
    </xf>
    <xf numFmtId="0" fontId="13" fillId="0" borderId="5" xfId="4" applyFont="1" applyBorder="1" applyAlignment="1">
      <alignment horizontal="center" vertical="center"/>
    </xf>
    <xf numFmtId="0" fontId="13" fillId="0" borderId="21" xfId="4" applyFont="1" applyBorder="1" applyAlignment="1">
      <alignment horizontal="center" vertical="center"/>
    </xf>
    <xf numFmtId="0" fontId="13" fillId="0" borderId="20" xfId="4" applyFont="1" applyBorder="1" applyAlignment="1">
      <alignment horizontal="center" vertical="center"/>
    </xf>
    <xf numFmtId="0" fontId="32" fillId="0" borderId="5" xfId="4" applyFont="1" applyBorder="1" applyAlignment="1">
      <alignment horizontal="center" vertical="center"/>
    </xf>
    <xf numFmtId="0" fontId="13" fillId="0" borderId="8" xfId="4" applyFont="1" applyBorder="1" applyAlignment="1">
      <alignment horizontal="center" vertical="center"/>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3" fillId="0" borderId="8" xfId="4" applyFont="1" applyBorder="1" applyAlignment="1">
      <alignment horizontal="center" vertical="center" shrinkToFit="1"/>
    </xf>
    <xf numFmtId="0" fontId="13" fillId="0" borderId="8" xfId="4" applyFont="1" applyBorder="1" applyAlignment="1">
      <alignment horizontal="center" vertical="center"/>
    </xf>
    <xf numFmtId="0" fontId="13" fillId="0" borderId="5" xfId="4" applyFont="1" applyBorder="1" applyAlignment="1">
      <alignment horizontal="center" vertical="center"/>
    </xf>
    <xf numFmtId="0" fontId="13" fillId="0" borderId="5" xfId="4" applyFont="1" applyBorder="1" applyAlignment="1">
      <alignment horizontal="center" vertical="center" shrinkToFit="1"/>
    </xf>
    <xf numFmtId="0" fontId="13" fillId="2" borderId="5" xfId="4" applyFont="1" applyFill="1" applyBorder="1" applyAlignment="1">
      <alignment horizontal="center" vertical="center"/>
    </xf>
    <xf numFmtId="0" fontId="15" fillId="5" borderId="5" xfId="4" applyFont="1" applyFill="1" applyBorder="1" applyAlignment="1">
      <alignment horizontal="center" vertical="center"/>
    </xf>
    <xf numFmtId="0" fontId="18" fillId="2" borderId="33" xfId="0" applyFont="1" applyFill="1" applyBorder="1" applyAlignment="1">
      <alignment horizontal="center" vertical="center" wrapText="1"/>
    </xf>
    <xf numFmtId="0" fontId="21" fillId="3" borderId="5" xfId="0" applyFont="1" applyFill="1" applyBorder="1" applyAlignment="1">
      <alignment horizontal="center" vertical="center" shrinkToFit="1"/>
    </xf>
    <xf numFmtId="0" fontId="13" fillId="0" borderId="21" xfId="4" applyFont="1" applyBorder="1" applyAlignment="1">
      <alignment vertical="center"/>
    </xf>
    <xf numFmtId="0" fontId="13" fillId="0" borderId="20" xfId="4" applyFont="1" applyBorder="1" applyAlignment="1">
      <alignment vertical="center"/>
    </xf>
    <xf numFmtId="0" fontId="13" fillId="0" borderId="15" xfId="4" applyFont="1" applyBorder="1" applyAlignment="1">
      <alignment vertical="center"/>
    </xf>
    <xf numFmtId="0" fontId="13" fillId="2" borderId="5" xfId="4" applyFont="1" applyFill="1" applyBorder="1" applyAlignment="1">
      <alignment horizontal="center" vertical="center" shrinkToFit="1"/>
    </xf>
    <xf numFmtId="0" fontId="13" fillId="2" borderId="24" xfId="4" applyFont="1" applyFill="1" applyBorder="1" applyAlignment="1">
      <alignment horizontal="center" vertical="center"/>
    </xf>
    <xf numFmtId="0" fontId="13" fillId="0" borderId="5" xfId="4" applyFont="1" applyBorder="1" applyAlignment="1">
      <alignment vertical="center"/>
    </xf>
    <xf numFmtId="176" fontId="13" fillId="0" borderId="21" xfId="4" applyNumberFormat="1" applyFont="1" applyBorder="1" applyAlignment="1">
      <alignment vertical="center"/>
    </xf>
    <xf numFmtId="176" fontId="13" fillId="0" borderId="15" xfId="4" applyNumberFormat="1" applyFont="1" applyBorder="1" applyAlignment="1">
      <alignment vertical="center"/>
    </xf>
    <xf numFmtId="0" fontId="3" fillId="0" borderId="5" xfId="8" applyBorder="1">
      <alignment vertical="center"/>
    </xf>
    <xf numFmtId="0" fontId="13" fillId="0" borderId="5" xfId="4" applyFont="1" applyBorder="1" applyAlignment="1">
      <alignment horizontal="center" vertical="center"/>
    </xf>
    <xf numFmtId="0" fontId="21" fillId="4" borderId="5" xfId="0" applyFont="1" applyFill="1" applyBorder="1" applyAlignment="1">
      <alignment horizontal="center" vertical="center" wrapText="1"/>
    </xf>
    <xf numFmtId="0" fontId="13" fillId="0" borderId="5" xfId="4" applyFont="1" applyBorder="1" applyAlignment="1">
      <alignment horizontal="center" vertical="center" shrinkToFit="1"/>
    </xf>
    <xf numFmtId="0" fontId="23" fillId="0" borderId="21" xfId="0" applyFont="1" applyFill="1" applyBorder="1" applyAlignment="1">
      <alignment vertical="center" wrapText="1"/>
    </xf>
    <xf numFmtId="0" fontId="18" fillId="0"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7" fillId="3" borderId="5" xfId="0" applyFont="1" applyFill="1" applyBorder="1" applyAlignment="1">
      <alignment horizontal="left" vertical="center" shrinkToFit="1"/>
    </xf>
    <xf numFmtId="0" fontId="28" fillId="3" borderId="5" xfId="0" applyFont="1" applyFill="1" applyBorder="1" applyAlignment="1">
      <alignment horizontal="left" vertical="center" shrinkToFit="1"/>
    </xf>
    <xf numFmtId="0" fontId="28" fillId="3" borderId="2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1" fillId="6" borderId="5" xfId="6" applyFont="1" applyFill="1" applyBorder="1" applyAlignment="1">
      <alignment horizontal="center" vertical="center" wrapText="1"/>
    </xf>
    <xf numFmtId="0" fontId="21" fillId="0" borderId="6" xfId="6" applyFont="1" applyFill="1" applyBorder="1" applyAlignment="1">
      <alignment horizontal="center" vertical="center" wrapText="1"/>
    </xf>
    <xf numFmtId="0" fontId="21" fillId="0" borderId="9" xfId="6" applyFont="1" applyFill="1" applyBorder="1" applyAlignment="1">
      <alignment horizontal="center" vertical="center" wrapText="1"/>
    </xf>
    <xf numFmtId="0" fontId="21" fillId="0" borderId="7" xfId="6" applyFont="1" applyFill="1" applyBorder="1" applyAlignment="1">
      <alignment horizontal="center" vertical="center" wrapText="1"/>
    </xf>
    <xf numFmtId="0" fontId="21" fillId="0" borderId="8" xfId="6" applyFont="1" applyFill="1" applyBorder="1" applyAlignment="1">
      <alignment horizontal="center" vertical="center" wrapText="1"/>
    </xf>
    <xf numFmtId="0" fontId="21" fillId="0" borderId="7" xfId="6" applyFont="1" applyBorder="1" applyAlignment="1">
      <alignment horizontal="center" vertical="center"/>
    </xf>
    <xf numFmtId="0" fontId="21" fillId="0" borderId="5" xfId="6" applyFont="1" applyBorder="1" applyAlignment="1">
      <alignment horizontal="center" vertical="center"/>
    </xf>
    <xf numFmtId="0" fontId="21" fillId="0" borderId="9" xfId="6" applyFont="1" applyBorder="1" applyAlignment="1">
      <alignment horizontal="center" vertical="center"/>
    </xf>
    <xf numFmtId="0" fontId="21" fillId="0" borderId="5" xfId="6" applyFont="1" applyFill="1" applyBorder="1" applyAlignment="1">
      <alignment horizontal="center" vertical="center" shrinkToFit="1"/>
    </xf>
    <xf numFmtId="0" fontId="21" fillId="0" borderId="6" xfId="6" applyFont="1" applyBorder="1" applyAlignment="1">
      <alignment horizontal="center" vertical="center"/>
    </xf>
    <xf numFmtId="0" fontId="23" fillId="2" borderId="12" xfId="0" applyFont="1" applyFill="1" applyBorder="1" applyAlignment="1">
      <alignment vertical="center" wrapText="1"/>
    </xf>
    <xf numFmtId="0" fontId="23" fillId="2" borderId="12" xfId="0" applyFont="1" applyFill="1" applyBorder="1" applyAlignment="1">
      <alignment vertical="center" shrinkToFit="1"/>
    </xf>
    <xf numFmtId="0" fontId="23" fillId="2" borderId="12"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1" fillId="0" borderId="2" xfId="6" applyFont="1" applyBorder="1" applyAlignment="1">
      <alignment horizontal="center" vertical="center"/>
    </xf>
    <xf numFmtId="0" fontId="21" fillId="0" borderId="1" xfId="6" applyFont="1" applyBorder="1" applyAlignment="1">
      <alignment horizontal="center" vertical="center"/>
    </xf>
    <xf numFmtId="0" fontId="21" fillId="0" borderId="1" xfId="6" applyFont="1" applyFill="1" applyBorder="1" applyAlignment="1">
      <alignment horizontal="center" vertical="center" wrapText="1"/>
    </xf>
    <xf numFmtId="0" fontId="21" fillId="0" borderId="4" xfId="6" applyFont="1" applyBorder="1" applyAlignment="1">
      <alignment horizontal="center" vertical="center"/>
    </xf>
    <xf numFmtId="0" fontId="21" fillId="0" borderId="17" xfId="6" applyFont="1" applyBorder="1" applyAlignment="1">
      <alignment horizontal="center" vertical="center"/>
    </xf>
    <xf numFmtId="0" fontId="21" fillId="0" borderId="15" xfId="6" applyFont="1" applyBorder="1" applyAlignment="1">
      <alignment horizontal="center" vertical="center"/>
    </xf>
    <xf numFmtId="0" fontId="21" fillId="0" borderId="15" xfId="6" applyFont="1" applyFill="1" applyBorder="1" applyAlignment="1">
      <alignment horizontal="center" vertical="center" wrapText="1"/>
    </xf>
    <xf numFmtId="0" fontId="21" fillId="0" borderId="32" xfId="6" applyFont="1" applyFill="1" applyBorder="1" applyAlignment="1">
      <alignment horizontal="center" vertical="center" wrapText="1"/>
    </xf>
    <xf numFmtId="0" fontId="23" fillId="0" borderId="18" xfId="6" applyFont="1" applyFill="1" applyBorder="1" applyAlignment="1">
      <alignment horizontal="center" vertical="center" wrapText="1"/>
    </xf>
    <xf numFmtId="0" fontId="23" fillId="0" borderId="15" xfId="6" applyFont="1" applyFill="1" applyBorder="1" applyAlignment="1">
      <alignment horizontal="center" vertical="center" wrapText="1"/>
    </xf>
    <xf numFmtId="0" fontId="23" fillId="0" borderId="16" xfId="6" applyFont="1" applyFill="1" applyBorder="1" applyAlignment="1">
      <alignment horizontal="center" vertical="center" wrapText="1"/>
    </xf>
    <xf numFmtId="0" fontId="21" fillId="0" borderId="8" xfId="6" applyFont="1" applyBorder="1" applyAlignment="1">
      <alignment horizontal="center" vertical="center"/>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34" fillId="0" borderId="0" xfId="0" applyFont="1" applyFill="1" applyAlignment="1">
      <alignment horizontal="center" vertical="center"/>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9" fillId="0" borderId="0" xfId="0" applyFont="1" applyFill="1" applyAlignment="1">
      <alignment horizontal="left" vertical="center" wrapText="1"/>
    </xf>
    <xf numFmtId="0" fontId="18" fillId="0" borderId="6"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29"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8" fillId="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7" fillId="2" borderId="1" xfId="0" applyFont="1" applyFill="1" applyBorder="1" applyAlignment="1">
      <alignment vertical="center"/>
    </xf>
    <xf numFmtId="0" fontId="18" fillId="2" borderId="3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7" fillId="2" borderId="5" xfId="0" applyFont="1" applyFill="1" applyBorder="1" applyAlignment="1">
      <alignment vertical="center"/>
    </xf>
    <xf numFmtId="0" fontId="18" fillId="2" borderId="8" xfId="0" applyFont="1" applyFill="1" applyBorder="1" applyAlignment="1">
      <alignment horizontal="center" vertical="center" wrapText="1"/>
    </xf>
    <xf numFmtId="0" fontId="13" fillId="0" borderId="24" xfId="4" applyFont="1" applyBorder="1" applyAlignment="1">
      <alignment horizontal="center" vertical="center"/>
    </xf>
    <xf numFmtId="0" fontId="13" fillId="0" borderId="16" xfId="4" applyFont="1" applyBorder="1" applyAlignment="1">
      <alignment horizontal="center" vertical="center"/>
    </xf>
    <xf numFmtId="0" fontId="13" fillId="0" borderId="8" xfId="4" applyFont="1" applyBorder="1" applyAlignment="1">
      <alignment horizontal="center" vertical="center"/>
    </xf>
    <xf numFmtId="0" fontId="13" fillId="0" borderId="22" xfId="4" applyFont="1" applyBorder="1" applyAlignment="1">
      <alignment horizontal="center" vertical="center"/>
    </xf>
    <xf numFmtId="0" fontId="13" fillId="0" borderId="7" xfId="4" applyFont="1" applyBorder="1" applyAlignment="1">
      <alignment horizontal="center" vertical="center"/>
    </xf>
    <xf numFmtId="0" fontId="13" fillId="0" borderId="24" xfId="4" applyFont="1" applyBorder="1" applyAlignment="1">
      <alignment horizontal="center" vertical="center" shrinkToFit="1"/>
    </xf>
    <xf numFmtId="0" fontId="13" fillId="0" borderId="16" xfId="4" applyFont="1" applyBorder="1" applyAlignment="1">
      <alignment horizontal="center" vertical="center" shrinkToFit="1"/>
    </xf>
    <xf numFmtId="0" fontId="14" fillId="0" borderId="9" xfId="4" applyFont="1" applyBorder="1" applyAlignment="1">
      <alignment horizontal="center" vertical="center"/>
    </xf>
    <xf numFmtId="0" fontId="14" fillId="0" borderId="24" xfId="4" applyFont="1" applyBorder="1" applyAlignment="1">
      <alignment horizontal="center" vertical="center"/>
    </xf>
    <xf numFmtId="0" fontId="14" fillId="0" borderId="16" xfId="4" applyFont="1" applyBorder="1" applyAlignment="1">
      <alignment horizontal="center" vertical="center"/>
    </xf>
    <xf numFmtId="0" fontId="13" fillId="0" borderId="8" xfId="4" applyFont="1" applyBorder="1" applyAlignment="1">
      <alignment horizontal="center" vertical="center" shrinkToFit="1"/>
    </xf>
    <xf numFmtId="0" fontId="13" fillId="0" borderId="22" xfId="4" applyFont="1" applyBorder="1" applyAlignment="1">
      <alignment horizontal="center" vertical="center" shrinkToFit="1"/>
    </xf>
    <xf numFmtId="0" fontId="13" fillId="0" borderId="7" xfId="4" applyFont="1" applyBorder="1" applyAlignment="1">
      <alignment horizontal="center" vertical="center" shrinkToFit="1"/>
    </xf>
    <xf numFmtId="0" fontId="13" fillId="0" borderId="9" xfId="4" applyFont="1" applyBorder="1" applyAlignment="1">
      <alignment horizontal="center" vertical="center"/>
    </xf>
    <xf numFmtId="0" fontId="13" fillId="0" borderId="37" xfId="4" applyFont="1" applyBorder="1" applyAlignment="1">
      <alignment horizontal="center" vertical="center"/>
    </xf>
    <xf numFmtId="0" fontId="13" fillId="0" borderId="5" xfId="4" applyFont="1" applyBorder="1" applyAlignment="1">
      <alignment horizontal="center" vertical="center" wrapText="1"/>
    </xf>
    <xf numFmtId="0" fontId="13" fillId="0" borderId="5" xfId="4" applyFont="1" applyBorder="1" applyAlignment="1">
      <alignment horizontal="center" vertical="center"/>
    </xf>
    <xf numFmtId="0" fontId="14" fillId="0" borderId="24" xfId="4" applyFont="1" applyBorder="1" applyAlignment="1">
      <alignment horizontal="center" vertical="center" wrapText="1"/>
    </xf>
    <xf numFmtId="0" fontId="14" fillId="0" borderId="16" xfId="4" applyFont="1" applyBorder="1" applyAlignment="1">
      <alignment horizontal="center" vertical="center" wrapText="1"/>
    </xf>
    <xf numFmtId="0" fontId="14" fillId="0" borderId="37" xfId="4" applyFont="1" applyBorder="1" applyAlignment="1">
      <alignment horizontal="center" vertical="center" wrapText="1"/>
    </xf>
    <xf numFmtId="0" fontId="13" fillId="0" borderId="8" xfId="4" applyFont="1" applyBorder="1" applyAlignment="1">
      <alignment horizontal="center" vertical="center" wrapText="1"/>
    </xf>
    <xf numFmtId="0" fontId="13" fillId="0" borderId="5" xfId="4" applyFont="1" applyBorder="1" applyAlignment="1">
      <alignment horizontal="center" vertical="center" shrinkToFit="1"/>
    </xf>
    <xf numFmtId="176" fontId="13" fillId="0" borderId="24" xfId="4" applyNumberFormat="1" applyFont="1" applyBorder="1" applyAlignment="1">
      <alignment horizontal="center" vertical="center" wrapText="1"/>
    </xf>
    <xf numFmtId="0" fontId="13" fillId="0" borderId="8" xfId="4" applyFont="1" applyBorder="1" applyAlignment="1">
      <alignment horizontal="center" vertical="center" wrapText="1" shrinkToFit="1"/>
    </xf>
    <xf numFmtId="0" fontId="15" fillId="5" borderId="5" xfId="5" applyFont="1" applyFill="1" applyBorder="1" applyAlignment="1">
      <alignment horizontal="center" vertical="center" wrapText="1"/>
    </xf>
    <xf numFmtId="0" fontId="15" fillId="5" borderId="12" xfId="5" applyFont="1" applyFill="1" applyBorder="1" applyAlignment="1">
      <alignment horizontal="center" vertical="center"/>
    </xf>
    <xf numFmtId="0" fontId="14" fillId="0" borderId="5" xfId="4" applyFont="1" applyFill="1" applyBorder="1" applyAlignment="1">
      <alignment horizontal="center" vertical="center" shrinkToFit="1"/>
    </xf>
    <xf numFmtId="0" fontId="13" fillId="2" borderId="8" xfId="4" applyFont="1" applyFill="1" applyBorder="1" applyAlignment="1">
      <alignment horizontal="center" vertical="center"/>
    </xf>
    <xf numFmtId="0" fontId="13" fillId="2" borderId="22" xfId="4" applyFont="1" applyFill="1" applyBorder="1" applyAlignment="1">
      <alignment horizontal="center" vertical="center"/>
    </xf>
    <xf numFmtId="0" fontId="13" fillId="2" borderId="7" xfId="4" applyFont="1" applyFill="1" applyBorder="1" applyAlignment="1">
      <alignment horizontal="center" vertical="center"/>
    </xf>
    <xf numFmtId="0" fontId="13" fillId="0" borderId="21" xfId="4" applyFont="1" applyBorder="1" applyAlignment="1">
      <alignment horizontal="center" vertical="center"/>
    </xf>
    <xf numFmtId="0" fontId="13" fillId="0" borderId="15" xfId="4" applyFont="1" applyBorder="1" applyAlignment="1">
      <alignment horizontal="center" vertical="center"/>
    </xf>
    <xf numFmtId="0" fontId="13" fillId="0" borderId="5" xfId="4" applyFont="1" applyFill="1" applyBorder="1" applyAlignment="1">
      <alignment horizontal="center" vertical="center" shrinkToFit="1"/>
    </xf>
    <xf numFmtId="0" fontId="33" fillId="0" borderId="5" xfId="4" applyFont="1" applyFill="1" applyBorder="1" applyAlignment="1">
      <alignment horizontal="center" vertical="center" shrinkToFit="1"/>
    </xf>
    <xf numFmtId="0" fontId="3" fillId="0" borderId="8" xfId="8" applyBorder="1" applyAlignment="1">
      <alignment horizontal="center" vertical="center"/>
    </xf>
    <xf numFmtId="0" fontId="3" fillId="0" borderId="22" xfId="8" applyBorder="1" applyAlignment="1">
      <alignment horizontal="center" vertical="center"/>
    </xf>
    <xf numFmtId="0" fontId="3" fillId="0" borderId="7" xfId="8" applyBorder="1" applyAlignment="1">
      <alignment horizontal="center" vertical="center"/>
    </xf>
    <xf numFmtId="0" fontId="13" fillId="0" borderId="5" xfId="4" applyFont="1" applyBorder="1" applyAlignment="1">
      <alignment horizontal="center" vertical="center" wrapText="1" shrinkToFit="1"/>
    </xf>
    <xf numFmtId="0" fontId="13" fillId="0" borderId="20" xfId="4" applyFont="1" applyBorder="1" applyAlignment="1">
      <alignment horizontal="center" vertical="center"/>
    </xf>
    <xf numFmtId="0" fontId="9" fillId="0" borderId="0" xfId="0" applyFont="1" applyFill="1" applyBorder="1" applyAlignment="1">
      <alignment vertical="center"/>
    </xf>
    <xf numFmtId="0" fontId="15" fillId="0" borderId="19" xfId="2" applyFont="1" applyFill="1" applyBorder="1" applyAlignment="1">
      <alignment horizontal="left" vertical="center"/>
    </xf>
    <xf numFmtId="0" fontId="13" fillId="0" borderId="6" xfId="5" applyFont="1" applyBorder="1" applyAlignment="1">
      <alignment horizontal="center" vertical="center" wrapText="1"/>
    </xf>
    <xf numFmtId="0" fontId="13" fillId="0" borderId="5" xfId="5" applyFont="1" applyBorder="1" applyAlignment="1">
      <alignment horizontal="center" vertical="center"/>
    </xf>
    <xf numFmtId="0" fontId="13" fillId="0" borderId="6" xfId="5" applyFont="1" applyBorder="1" applyAlignment="1">
      <alignment horizontal="center" vertical="center"/>
    </xf>
    <xf numFmtId="0" fontId="13" fillId="0" borderId="8" xfId="5" applyFont="1" applyBorder="1" applyAlignment="1">
      <alignment horizontal="center" vertical="center"/>
    </xf>
    <xf numFmtId="0" fontId="13" fillId="0" borderId="22" xfId="5" applyFont="1" applyBorder="1" applyAlignment="1">
      <alignment horizontal="center" vertical="center"/>
    </xf>
    <xf numFmtId="0" fontId="13" fillId="0" borderId="7" xfId="5" applyFont="1" applyBorder="1" applyAlignment="1">
      <alignment horizontal="center" vertical="center"/>
    </xf>
    <xf numFmtId="0" fontId="15" fillId="5" borderId="6" xfId="5" applyFont="1" applyFill="1" applyBorder="1" applyAlignment="1">
      <alignment horizontal="center" vertical="center" wrapText="1"/>
    </xf>
    <xf numFmtId="0" fontId="15" fillId="5" borderId="5" xfId="5" applyFont="1" applyFill="1" applyBorder="1" applyAlignment="1">
      <alignment horizontal="center" vertical="center"/>
    </xf>
    <xf numFmtId="0" fontId="15" fillId="5" borderId="10" xfId="5" applyFont="1" applyFill="1" applyBorder="1" applyAlignment="1">
      <alignment horizontal="center" vertical="center"/>
    </xf>
    <xf numFmtId="0" fontId="15" fillId="5" borderId="8" xfId="5" applyFont="1" applyFill="1" applyBorder="1" applyAlignment="1">
      <alignment horizontal="center" vertical="center"/>
    </xf>
    <xf numFmtId="0" fontId="15" fillId="5" borderId="22" xfId="5" applyFont="1" applyFill="1" applyBorder="1" applyAlignment="1">
      <alignment horizontal="center" vertical="center"/>
    </xf>
    <xf numFmtId="0" fontId="15" fillId="5" borderId="7" xfId="5" applyFont="1" applyFill="1" applyBorder="1" applyAlignment="1">
      <alignment horizontal="center" vertical="center"/>
    </xf>
    <xf numFmtId="0" fontId="15" fillId="5" borderId="13" xfId="5" applyFont="1" applyFill="1" applyBorder="1" applyAlignment="1">
      <alignment horizontal="center" vertical="center"/>
    </xf>
    <xf numFmtId="0" fontId="15" fillId="5" borderId="27" xfId="5" applyFont="1" applyFill="1" applyBorder="1" applyAlignment="1">
      <alignment horizontal="center" vertical="center"/>
    </xf>
    <xf numFmtId="0" fontId="15" fillId="5" borderId="11" xfId="5" applyFont="1" applyFill="1" applyBorder="1" applyAlignment="1">
      <alignment horizontal="center" vertical="center"/>
    </xf>
    <xf numFmtId="0" fontId="15" fillId="5" borderId="8" xfId="4" applyFont="1" applyFill="1" applyBorder="1" applyAlignment="1">
      <alignment horizontal="center" vertical="center"/>
    </xf>
    <xf numFmtId="0" fontId="15" fillId="5" borderId="22" xfId="4" applyFont="1" applyFill="1" applyBorder="1" applyAlignment="1">
      <alignment horizontal="center" vertical="center"/>
    </xf>
    <xf numFmtId="0" fontId="15" fillId="5" borderId="7" xfId="4" applyFont="1" applyFill="1" applyBorder="1" applyAlignment="1">
      <alignment horizontal="center" vertical="center"/>
    </xf>
    <xf numFmtId="0" fontId="15" fillId="5" borderId="34" xfId="4" applyFont="1" applyFill="1" applyBorder="1" applyAlignment="1">
      <alignment horizontal="center" vertical="center"/>
    </xf>
    <xf numFmtId="0" fontId="13" fillId="0" borderId="34" xfId="5" applyFont="1" applyBorder="1" applyAlignment="1">
      <alignment horizontal="center" vertical="center"/>
    </xf>
    <xf numFmtId="0" fontId="13" fillId="0" borderId="26" xfId="5" applyFont="1" applyBorder="1" applyAlignment="1">
      <alignment horizontal="center" vertical="center"/>
    </xf>
    <xf numFmtId="0" fontId="13" fillId="0" borderId="6" xfId="4" applyFont="1" applyBorder="1" applyAlignment="1">
      <alignment horizontal="center" vertical="center"/>
    </xf>
    <xf numFmtId="0" fontId="13" fillId="0" borderId="21" xfId="4" applyFont="1" applyBorder="1" applyAlignment="1">
      <alignment horizontal="center" vertical="center" wrapText="1"/>
    </xf>
    <xf numFmtId="0" fontId="13" fillId="0" borderId="20" xfId="4" applyFont="1" applyBorder="1" applyAlignment="1">
      <alignment horizontal="center" vertical="center" wrapText="1"/>
    </xf>
    <xf numFmtId="0" fontId="14" fillId="0" borderId="5" xfId="4" applyFont="1" applyFill="1" applyBorder="1" applyAlignment="1">
      <alignment horizontal="center" vertical="center"/>
    </xf>
    <xf numFmtId="0" fontId="14" fillId="0" borderId="5" xfId="4" applyFont="1" applyBorder="1" applyAlignment="1">
      <alignment horizontal="center" vertical="center"/>
    </xf>
    <xf numFmtId="0" fontId="13" fillId="5" borderId="2" xfId="4" applyFont="1" applyFill="1" applyBorder="1" applyAlignment="1">
      <alignment horizontal="center" vertical="center"/>
    </xf>
    <xf numFmtId="0" fontId="13" fillId="5" borderId="6" xfId="4" applyFont="1" applyFill="1" applyBorder="1" applyAlignment="1">
      <alignment horizontal="center" vertical="center"/>
    </xf>
    <xf numFmtId="0" fontId="13" fillId="5" borderId="10" xfId="4" applyFont="1" applyFill="1" applyBorder="1" applyAlignment="1">
      <alignment horizontal="center" vertical="center"/>
    </xf>
    <xf numFmtId="0" fontId="13" fillId="5" borderId="1" xfId="4" applyFont="1" applyFill="1" applyBorder="1" applyAlignment="1">
      <alignment horizontal="center" vertical="center"/>
    </xf>
    <xf numFmtId="0" fontId="13" fillId="5" borderId="5" xfId="4" applyFont="1" applyFill="1" applyBorder="1" applyAlignment="1">
      <alignment horizontal="center" vertical="center"/>
    </xf>
    <xf numFmtId="0" fontId="13" fillId="5" borderId="12" xfId="4" applyFont="1" applyFill="1" applyBorder="1" applyAlignment="1">
      <alignment horizontal="center" vertical="center"/>
    </xf>
    <xf numFmtId="0" fontId="13" fillId="5" borderId="1" xfId="4" applyFont="1" applyFill="1" applyBorder="1" applyAlignment="1">
      <alignment horizontal="center" vertical="center" wrapText="1"/>
    </xf>
    <xf numFmtId="0" fontId="13" fillId="5" borderId="5" xfId="4" applyFont="1" applyFill="1" applyBorder="1" applyAlignment="1">
      <alignment horizontal="center" vertical="center" wrapText="1"/>
    </xf>
    <xf numFmtId="0" fontId="13" fillId="5" borderId="12" xfId="4" applyFont="1" applyFill="1" applyBorder="1" applyAlignment="1">
      <alignment horizontal="center" vertical="center" wrapText="1"/>
    </xf>
    <xf numFmtId="0" fontId="13" fillId="0" borderId="35" xfId="4" applyFont="1" applyBorder="1" applyAlignment="1">
      <alignment horizontal="center" vertical="center"/>
    </xf>
    <xf numFmtId="0" fontId="13" fillId="0" borderId="18" xfId="4" applyFont="1" applyBorder="1" applyAlignment="1">
      <alignment horizontal="center" vertical="center"/>
    </xf>
    <xf numFmtId="0" fontId="13" fillId="0" borderId="15" xfId="4" applyFont="1" applyBorder="1" applyAlignment="1">
      <alignment horizontal="center" vertical="center" wrapText="1"/>
    </xf>
    <xf numFmtId="0" fontId="13" fillId="2" borderId="5" xfId="4" applyFont="1" applyFill="1" applyBorder="1" applyAlignment="1">
      <alignment horizontal="center" vertical="center"/>
    </xf>
    <xf numFmtId="0" fontId="13" fillId="0" borderId="24" xfId="4" applyFont="1" applyBorder="1" applyAlignment="1">
      <alignment horizontal="center" vertical="center" wrapText="1"/>
    </xf>
    <xf numFmtId="0" fontId="13" fillId="0" borderId="16" xfId="4" applyFont="1" applyBorder="1" applyAlignment="1">
      <alignment horizontal="center" vertical="center" wrapText="1"/>
    </xf>
    <xf numFmtId="0" fontId="13" fillId="0" borderId="36" xfId="4" applyFont="1" applyBorder="1" applyAlignment="1">
      <alignment horizontal="center" vertical="center"/>
    </xf>
    <xf numFmtId="0" fontId="9" fillId="0" borderId="0" xfId="0" applyFont="1" applyFill="1" applyBorder="1" applyAlignment="1">
      <alignment horizontal="left" vertical="center"/>
    </xf>
    <xf numFmtId="0" fontId="13" fillId="5" borderId="4" xfId="4" applyFont="1" applyFill="1" applyBorder="1" applyAlignment="1">
      <alignment horizontal="center" vertical="center"/>
    </xf>
    <xf numFmtId="0" fontId="13" fillId="5" borderId="9" xfId="4" applyFont="1" applyFill="1" applyBorder="1" applyAlignment="1">
      <alignment horizontal="center" vertical="center"/>
    </xf>
    <xf numFmtId="0" fontId="13" fillId="5" borderId="14" xfId="4" applyFont="1" applyFill="1" applyBorder="1" applyAlignment="1">
      <alignment horizontal="center" vertical="center"/>
    </xf>
    <xf numFmtId="0" fontId="32" fillId="0" borderId="5" xfId="4" applyFont="1" applyBorder="1" applyAlignment="1">
      <alignment horizontal="center" vertical="center" wrapText="1"/>
    </xf>
    <xf numFmtId="0" fontId="32" fillId="0" borderId="5" xfId="4" applyFont="1" applyBorder="1" applyAlignment="1">
      <alignment horizontal="center" vertical="center"/>
    </xf>
    <xf numFmtId="0" fontId="31" fillId="0" borderId="8" xfId="10" applyFont="1" applyBorder="1" applyAlignment="1">
      <alignment horizontal="center" vertical="center" wrapText="1"/>
    </xf>
    <xf numFmtId="0" fontId="31" fillId="0" borderId="22" xfId="10" applyFont="1" applyBorder="1" applyAlignment="1">
      <alignment horizontal="center" vertical="center"/>
    </xf>
    <xf numFmtId="0" fontId="31" fillId="0" borderId="7" xfId="10" applyFont="1" applyBorder="1" applyAlignment="1">
      <alignment horizontal="center" vertical="center"/>
    </xf>
    <xf numFmtId="0" fontId="13" fillId="0" borderId="5" xfId="4" applyFont="1" applyFill="1" applyBorder="1" applyAlignment="1">
      <alignment horizontal="center" vertical="center"/>
    </xf>
    <xf numFmtId="0" fontId="3" fillId="0" borderId="5" xfId="8" applyBorder="1" applyAlignment="1">
      <alignment horizontal="center" vertical="center"/>
    </xf>
    <xf numFmtId="0" fontId="13" fillId="0" borderId="39" xfId="4" applyFont="1" applyBorder="1" applyAlignment="1">
      <alignment horizontal="center" vertical="center" shrinkToFit="1"/>
    </xf>
    <xf numFmtId="0" fontId="13" fillId="0" borderId="17" xfId="4" applyFont="1" applyBorder="1" applyAlignment="1">
      <alignment horizontal="center" vertical="center" shrinkToFit="1"/>
    </xf>
    <xf numFmtId="0" fontId="13" fillId="0" borderId="38" xfId="4" applyFont="1" applyBorder="1" applyAlignment="1">
      <alignment horizontal="center" vertical="center" shrinkToFit="1"/>
    </xf>
    <xf numFmtId="0" fontId="13" fillId="0" borderId="23" xfId="4" applyFont="1" applyBorder="1" applyAlignment="1">
      <alignment horizontal="center" vertical="center" shrinkToFit="1"/>
    </xf>
    <xf numFmtId="0" fontId="27" fillId="0" borderId="5" xfId="6"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1" fillId="6" borderId="5" xfId="0" applyFont="1" applyFill="1" applyBorder="1" applyAlignment="1">
      <alignment horizontal="center" vertical="center" wrapText="1"/>
    </xf>
  </cellXfs>
  <cellStyles count="11">
    <cellStyle name="표준" xfId="0" builtinId="0"/>
    <cellStyle name="표준 2" xfId="1"/>
    <cellStyle name="표준 3" xfId="3"/>
    <cellStyle name="표준 3 2" xfId="8"/>
    <cellStyle name="표준 3 2 2 2" xfId="10"/>
    <cellStyle name="표준 4" xfId="7"/>
    <cellStyle name="표준 5" xfId="9"/>
    <cellStyle name="표준_신구교과목대비표(전자정보통신)" xfId="5"/>
    <cellStyle name="표준_신구교과목대비표(컴퓨터정보전공)" xfId="4"/>
    <cellStyle name="표준_전자정보통신" xfId="2"/>
    <cellStyle name="표준_컴퓨터정보전공" xfId="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tabSelected="1" topLeftCell="A10" zoomScale="85" zoomScaleNormal="85" zoomScaleSheetLayoutView="70" workbookViewId="0">
      <selection activeCell="E32" sqref="E32"/>
    </sheetView>
  </sheetViews>
  <sheetFormatPr defaultColWidth="8.88671875" defaultRowHeight="17.100000000000001" customHeight="1" x14ac:dyDescent="0.15"/>
  <cols>
    <col min="1" max="1" width="4.5546875" style="1" customWidth="1"/>
    <col min="2" max="2" width="4.21875" style="1" customWidth="1"/>
    <col min="3" max="3" width="7.21875" style="1" customWidth="1"/>
    <col min="4" max="4" width="19.44140625" style="1" customWidth="1"/>
    <col min="5" max="5" width="8.77734375" style="56" customWidth="1"/>
    <col min="6" max="6" width="6.5546875" style="1" customWidth="1"/>
    <col min="7" max="7" width="5.33203125" style="1" customWidth="1"/>
    <col min="8" max="22" width="3.33203125" style="1" customWidth="1"/>
    <col min="23" max="16384" width="8.88671875" style="1"/>
  </cols>
  <sheetData>
    <row r="1" spans="1:24" s="2" customFormat="1" ht="16.5" customHeight="1" thickBot="1" x14ac:dyDescent="0.2">
      <c r="A1" s="175" t="s">
        <v>142</v>
      </c>
      <c r="B1" s="175"/>
      <c r="C1" s="175"/>
      <c r="D1" s="175"/>
      <c r="E1" s="175"/>
      <c r="F1" s="175"/>
      <c r="G1" s="175"/>
      <c r="H1" s="176" t="s">
        <v>63</v>
      </c>
      <c r="I1" s="176"/>
      <c r="J1" s="176"/>
      <c r="K1" s="176"/>
      <c r="L1" s="176"/>
      <c r="M1" s="176"/>
      <c r="N1" s="176"/>
      <c r="O1" s="176"/>
      <c r="P1" s="176"/>
      <c r="Q1" s="177" t="s">
        <v>61</v>
      </c>
      <c r="R1" s="177"/>
      <c r="S1" s="177"/>
      <c r="T1" s="177"/>
      <c r="U1" s="177"/>
      <c r="V1" s="177"/>
    </row>
    <row r="2" spans="1:24" ht="16.5" customHeight="1" x14ac:dyDescent="0.15">
      <c r="A2" s="178" t="s">
        <v>0</v>
      </c>
      <c r="B2" s="179"/>
      <c r="C2" s="179" t="s">
        <v>11</v>
      </c>
      <c r="D2" s="179" t="s">
        <v>115</v>
      </c>
      <c r="E2" s="182" t="s">
        <v>46</v>
      </c>
      <c r="F2" s="179" t="s">
        <v>44</v>
      </c>
      <c r="G2" s="179" t="s">
        <v>45</v>
      </c>
      <c r="H2" s="178" t="s">
        <v>1</v>
      </c>
      <c r="I2" s="179"/>
      <c r="J2" s="179"/>
      <c r="K2" s="179"/>
      <c r="L2" s="179"/>
      <c r="M2" s="185"/>
      <c r="N2" s="186" t="s">
        <v>2</v>
      </c>
      <c r="O2" s="187"/>
      <c r="P2" s="179"/>
      <c r="Q2" s="179"/>
      <c r="R2" s="179"/>
      <c r="S2" s="188"/>
      <c r="T2" s="178" t="s">
        <v>3</v>
      </c>
      <c r="U2" s="179"/>
      <c r="V2" s="185"/>
      <c r="X2" s="2"/>
    </row>
    <row r="3" spans="1:24" ht="16.5" customHeight="1" x14ac:dyDescent="0.15">
      <c r="A3" s="180"/>
      <c r="B3" s="181"/>
      <c r="C3" s="181"/>
      <c r="D3" s="181"/>
      <c r="E3" s="183"/>
      <c r="F3" s="181"/>
      <c r="G3" s="181"/>
      <c r="H3" s="180" t="s">
        <v>4</v>
      </c>
      <c r="I3" s="181"/>
      <c r="J3" s="181"/>
      <c r="K3" s="181" t="s">
        <v>5</v>
      </c>
      <c r="L3" s="181"/>
      <c r="M3" s="189"/>
      <c r="N3" s="190" t="s">
        <v>4</v>
      </c>
      <c r="O3" s="191"/>
      <c r="P3" s="181"/>
      <c r="Q3" s="181" t="s">
        <v>5</v>
      </c>
      <c r="R3" s="181"/>
      <c r="S3" s="192"/>
      <c r="T3" s="180"/>
      <c r="U3" s="181"/>
      <c r="V3" s="189"/>
    </row>
    <row r="4" spans="1:24" ht="29.45" customHeight="1" x14ac:dyDescent="0.15">
      <c r="A4" s="180"/>
      <c r="B4" s="181"/>
      <c r="C4" s="181"/>
      <c r="D4" s="181"/>
      <c r="E4" s="184"/>
      <c r="F4" s="181"/>
      <c r="G4" s="181"/>
      <c r="H4" s="87" t="s">
        <v>6</v>
      </c>
      <c r="I4" s="88" t="s">
        <v>7</v>
      </c>
      <c r="J4" s="88" t="s">
        <v>8</v>
      </c>
      <c r="K4" s="88" t="s">
        <v>6</v>
      </c>
      <c r="L4" s="88" t="s">
        <v>7</v>
      </c>
      <c r="M4" s="89" t="s">
        <v>8</v>
      </c>
      <c r="N4" s="90" t="s">
        <v>6</v>
      </c>
      <c r="O4" s="88" t="s">
        <v>7</v>
      </c>
      <c r="P4" s="88" t="s">
        <v>8</v>
      </c>
      <c r="Q4" s="88" t="s">
        <v>6</v>
      </c>
      <c r="R4" s="88" t="s">
        <v>7</v>
      </c>
      <c r="S4" s="91" t="s">
        <v>8</v>
      </c>
      <c r="T4" s="87" t="s">
        <v>6</v>
      </c>
      <c r="U4" s="88" t="s">
        <v>7</v>
      </c>
      <c r="V4" s="89" t="s">
        <v>8</v>
      </c>
    </row>
    <row r="5" spans="1:24" ht="45" customHeight="1" x14ac:dyDescent="0.15">
      <c r="A5" s="165" t="s">
        <v>35</v>
      </c>
      <c r="B5" s="112" t="s">
        <v>170</v>
      </c>
      <c r="C5" s="10"/>
      <c r="D5" s="27" t="s">
        <v>173</v>
      </c>
      <c r="E5" s="99" t="s">
        <v>171</v>
      </c>
      <c r="F5" s="11"/>
      <c r="G5" s="27"/>
      <c r="H5" s="65">
        <v>1</v>
      </c>
      <c r="I5" s="27">
        <v>1</v>
      </c>
      <c r="J5" s="27">
        <v>0</v>
      </c>
      <c r="K5" s="27"/>
      <c r="L5" s="27"/>
      <c r="M5" s="66"/>
      <c r="N5" s="38"/>
      <c r="O5" s="37"/>
      <c r="P5" s="37"/>
      <c r="Q5" s="37"/>
      <c r="R5" s="37"/>
      <c r="S5" s="60"/>
      <c r="T5" s="113">
        <f t="shared" ref="T5:V5" si="0">SUM(H5,K5,N5,Q5)</f>
        <v>1</v>
      </c>
      <c r="U5" s="114">
        <f t="shared" si="0"/>
        <v>1</v>
      </c>
      <c r="V5" s="15">
        <f t="shared" si="0"/>
        <v>0</v>
      </c>
    </row>
    <row r="6" spans="1:24" ht="44.25" customHeight="1" x14ac:dyDescent="0.15">
      <c r="A6" s="165"/>
      <c r="B6" s="172" t="s">
        <v>9</v>
      </c>
      <c r="C6" s="27"/>
      <c r="D6" s="37" t="s">
        <v>172</v>
      </c>
      <c r="E6" s="118" t="s">
        <v>57</v>
      </c>
      <c r="F6" s="11" t="s">
        <v>51</v>
      </c>
      <c r="G6" s="27" t="s">
        <v>51</v>
      </c>
      <c r="H6" s="125">
        <v>2</v>
      </c>
      <c r="I6" s="37">
        <v>2</v>
      </c>
      <c r="J6" s="37">
        <v>0</v>
      </c>
      <c r="K6" s="37"/>
      <c r="L6" s="37"/>
      <c r="M6" s="126"/>
      <c r="N6" s="38"/>
      <c r="O6" s="37"/>
      <c r="P6" s="37"/>
      <c r="Q6" s="57"/>
      <c r="R6" s="58"/>
      <c r="S6" s="59"/>
      <c r="T6" s="113">
        <v>2</v>
      </c>
      <c r="U6" s="114">
        <f>SUM(I6,L6,O6,R6)</f>
        <v>2</v>
      </c>
      <c r="V6" s="15">
        <f>SUM(J6,M6,P6,S6)</f>
        <v>0</v>
      </c>
    </row>
    <row r="7" spans="1:24" ht="36" customHeight="1" x14ac:dyDescent="0.15">
      <c r="A7" s="165"/>
      <c r="B7" s="173"/>
      <c r="C7" s="41"/>
      <c r="D7" s="291" t="s">
        <v>174</v>
      </c>
      <c r="E7" s="118" t="s">
        <v>177</v>
      </c>
      <c r="F7" s="11" t="s">
        <v>178</v>
      </c>
      <c r="G7" s="27" t="s">
        <v>178</v>
      </c>
      <c r="H7" s="127"/>
      <c r="I7" s="128"/>
      <c r="J7" s="128"/>
      <c r="K7" s="128">
        <v>2</v>
      </c>
      <c r="L7" s="128">
        <v>1</v>
      </c>
      <c r="M7" s="129">
        <v>1</v>
      </c>
      <c r="N7" s="47"/>
      <c r="O7" s="46"/>
      <c r="P7" s="46"/>
      <c r="Q7" s="51"/>
      <c r="R7" s="51"/>
      <c r="S7" s="52"/>
      <c r="T7" s="49">
        <f t="shared" ref="T7:V7" si="1">SUM(H7,K7,N7,Q7)</f>
        <v>2</v>
      </c>
      <c r="U7" s="84">
        <f t="shared" si="1"/>
        <v>1</v>
      </c>
      <c r="V7" s="50">
        <f t="shared" si="1"/>
        <v>1</v>
      </c>
    </row>
    <row r="8" spans="1:24" ht="16.5" customHeight="1" x14ac:dyDescent="0.15">
      <c r="A8" s="165"/>
      <c r="B8" s="173"/>
      <c r="C8" s="41"/>
      <c r="D8" s="42" t="s">
        <v>116</v>
      </c>
      <c r="E8" s="119" t="s">
        <v>62</v>
      </c>
      <c r="F8" s="117" t="s">
        <v>179</v>
      </c>
      <c r="G8" s="120" t="s">
        <v>179</v>
      </c>
      <c r="H8" s="121">
        <v>2</v>
      </c>
      <c r="I8" s="42">
        <v>2</v>
      </c>
      <c r="J8" s="42">
        <v>0</v>
      </c>
      <c r="K8" s="42"/>
      <c r="L8" s="42"/>
      <c r="M8" s="122"/>
      <c r="N8" s="43"/>
      <c r="O8" s="42"/>
      <c r="P8" s="42"/>
      <c r="Q8" s="42"/>
      <c r="R8" s="42"/>
      <c r="S8" s="44"/>
      <c r="T8" s="49">
        <f t="shared" ref="T8:T10" si="2">SUM(H8,K8,N8,Q8)</f>
        <v>2</v>
      </c>
      <c r="U8" s="84">
        <f t="shared" ref="U8:U10" si="3">SUM(I8,L8,O8,R8)</f>
        <v>2</v>
      </c>
      <c r="V8" s="50">
        <f t="shared" ref="V8:V10" si="4">SUM(J8,M8,P8,S8)</f>
        <v>0</v>
      </c>
    </row>
    <row r="9" spans="1:24" ht="16.5" customHeight="1" x14ac:dyDescent="0.15">
      <c r="A9" s="166"/>
      <c r="B9" s="173"/>
      <c r="C9" s="41"/>
      <c r="D9" s="42" t="s">
        <v>65</v>
      </c>
      <c r="E9" s="119" t="s">
        <v>62</v>
      </c>
      <c r="F9" s="117" t="s">
        <v>179</v>
      </c>
      <c r="G9" s="42" t="s">
        <v>179</v>
      </c>
      <c r="H9" s="121">
        <v>2</v>
      </c>
      <c r="I9" s="42">
        <v>2</v>
      </c>
      <c r="J9" s="42">
        <v>0</v>
      </c>
      <c r="K9" s="42"/>
      <c r="L9" s="42"/>
      <c r="M9" s="122"/>
      <c r="N9" s="43"/>
      <c r="O9" s="42"/>
      <c r="P9" s="42"/>
      <c r="Q9" s="42"/>
      <c r="R9" s="42"/>
      <c r="S9" s="45"/>
      <c r="T9" s="49">
        <f t="shared" si="2"/>
        <v>2</v>
      </c>
      <c r="U9" s="84">
        <f t="shared" si="3"/>
        <v>2</v>
      </c>
      <c r="V9" s="50">
        <f t="shared" si="4"/>
        <v>0</v>
      </c>
    </row>
    <row r="10" spans="1:24" ht="16.5" customHeight="1" x14ac:dyDescent="0.15">
      <c r="A10" s="166"/>
      <c r="B10" s="173"/>
      <c r="C10" s="41"/>
      <c r="D10" s="42" t="s">
        <v>66</v>
      </c>
      <c r="E10" s="119" t="s">
        <v>62</v>
      </c>
      <c r="F10" s="117" t="s">
        <v>179</v>
      </c>
      <c r="G10" s="46" t="s">
        <v>179</v>
      </c>
      <c r="H10" s="123"/>
      <c r="I10" s="46"/>
      <c r="J10" s="46"/>
      <c r="K10" s="46">
        <v>2</v>
      </c>
      <c r="L10" s="46">
        <v>2</v>
      </c>
      <c r="M10" s="124">
        <v>0</v>
      </c>
      <c r="N10" s="47"/>
      <c r="O10" s="46"/>
      <c r="P10" s="46"/>
      <c r="Q10" s="46"/>
      <c r="R10" s="46"/>
      <c r="S10" s="48"/>
      <c r="T10" s="49">
        <f t="shared" si="2"/>
        <v>2</v>
      </c>
      <c r="U10" s="84">
        <f t="shared" si="3"/>
        <v>2</v>
      </c>
      <c r="V10" s="50">
        <f t="shared" si="4"/>
        <v>0</v>
      </c>
    </row>
    <row r="11" spans="1:24" ht="16.5" customHeight="1" x14ac:dyDescent="0.15">
      <c r="A11" s="166"/>
      <c r="B11" s="174"/>
      <c r="C11" s="41"/>
      <c r="D11" s="42" t="s">
        <v>77</v>
      </c>
      <c r="E11" s="119" t="s">
        <v>62</v>
      </c>
      <c r="F11" s="117" t="s">
        <v>179</v>
      </c>
      <c r="G11" s="46" t="s">
        <v>179</v>
      </c>
      <c r="H11" s="123"/>
      <c r="I11" s="46"/>
      <c r="J11" s="46"/>
      <c r="K11" s="46">
        <v>2</v>
      </c>
      <c r="L11" s="46">
        <v>2</v>
      </c>
      <c r="M11" s="124">
        <v>0</v>
      </c>
      <c r="N11" s="47"/>
      <c r="O11" s="46"/>
      <c r="P11" s="46"/>
      <c r="Q11" s="46"/>
      <c r="R11" s="46"/>
      <c r="S11" s="48"/>
      <c r="T11" s="49">
        <v>2</v>
      </c>
      <c r="U11" s="84">
        <v>2</v>
      </c>
      <c r="V11" s="50">
        <v>0</v>
      </c>
    </row>
    <row r="12" spans="1:24" ht="28.15" customHeight="1" thickBot="1" x14ac:dyDescent="0.2">
      <c r="A12" s="167"/>
      <c r="B12" s="98" t="s">
        <v>36</v>
      </c>
      <c r="C12" s="40"/>
      <c r="D12" s="40"/>
      <c r="E12" s="53"/>
      <c r="F12" s="98"/>
      <c r="G12" s="82"/>
      <c r="H12" s="81">
        <f>SUM(H5:H11)</f>
        <v>7</v>
      </c>
      <c r="I12" s="82">
        <v>7</v>
      </c>
      <c r="J12" s="82">
        <f t="shared" ref="J12:S12" si="5">SUM(J5:J11)</f>
        <v>0</v>
      </c>
      <c r="K12" s="82">
        <f t="shared" si="5"/>
        <v>6</v>
      </c>
      <c r="L12" s="82">
        <f t="shared" si="5"/>
        <v>5</v>
      </c>
      <c r="M12" s="19">
        <f t="shared" si="5"/>
        <v>1</v>
      </c>
      <c r="N12" s="18">
        <f t="shared" si="5"/>
        <v>0</v>
      </c>
      <c r="O12" s="82">
        <f t="shared" si="5"/>
        <v>0</v>
      </c>
      <c r="P12" s="82">
        <f t="shared" si="5"/>
        <v>0</v>
      </c>
      <c r="Q12" s="82">
        <f t="shared" si="5"/>
        <v>0</v>
      </c>
      <c r="R12" s="82">
        <f t="shared" si="5"/>
        <v>0</v>
      </c>
      <c r="S12" s="61">
        <f t="shared" si="5"/>
        <v>0</v>
      </c>
      <c r="T12" s="81">
        <v>13</v>
      </c>
      <c r="U12" s="82">
        <v>12</v>
      </c>
      <c r="V12" s="19">
        <v>1</v>
      </c>
    </row>
    <row r="13" spans="1:24" ht="24.95" customHeight="1" x14ac:dyDescent="0.15">
      <c r="A13" s="165" t="s">
        <v>113</v>
      </c>
      <c r="B13" s="168" t="s">
        <v>25</v>
      </c>
      <c r="C13" s="10"/>
      <c r="D13" s="12" t="s">
        <v>145</v>
      </c>
      <c r="E13" s="55" t="s">
        <v>48</v>
      </c>
      <c r="F13" s="11" t="s">
        <v>51</v>
      </c>
      <c r="G13" s="27" t="s">
        <v>51</v>
      </c>
      <c r="H13" s="13">
        <v>2</v>
      </c>
      <c r="I13" s="12">
        <v>2</v>
      </c>
      <c r="J13" s="12">
        <v>0</v>
      </c>
      <c r="K13" s="12"/>
      <c r="L13" s="12"/>
      <c r="M13" s="16"/>
      <c r="N13" s="14"/>
      <c r="O13" s="12"/>
      <c r="P13" s="12"/>
      <c r="Q13" s="12"/>
      <c r="R13" s="12"/>
      <c r="S13" s="29"/>
      <c r="T13" s="83">
        <f>SUM(H13,K13,N13,Q13)</f>
        <v>2</v>
      </c>
      <c r="U13" s="85">
        <f>SUM(I13,L13,O13,R13)</f>
        <v>2</v>
      </c>
      <c r="V13" s="15">
        <f>SUM(J13,M13,P13,S13)</f>
        <v>0</v>
      </c>
    </row>
    <row r="14" spans="1:24" ht="24.95" customHeight="1" x14ac:dyDescent="0.15">
      <c r="A14" s="165"/>
      <c r="B14" s="168"/>
      <c r="C14" s="10"/>
      <c r="D14" s="67" t="s">
        <v>147</v>
      </c>
      <c r="E14" s="55" t="s">
        <v>48</v>
      </c>
      <c r="F14" s="11" t="s">
        <v>51</v>
      </c>
      <c r="G14" s="27" t="s">
        <v>51</v>
      </c>
      <c r="H14" s="131"/>
      <c r="I14" s="67"/>
      <c r="J14" s="67"/>
      <c r="K14" s="67">
        <v>3</v>
      </c>
      <c r="L14" s="67">
        <v>1</v>
      </c>
      <c r="M14" s="132">
        <v>2</v>
      </c>
      <c r="N14" s="133"/>
      <c r="O14" s="67"/>
      <c r="P14" s="67"/>
      <c r="Q14" s="67"/>
      <c r="R14" s="67"/>
      <c r="S14" s="134"/>
      <c r="T14" s="49">
        <f t="shared" ref="T14:V22" si="6">SUM(H14,K14,N14,Q14)</f>
        <v>3</v>
      </c>
      <c r="U14" s="84">
        <f t="shared" si="6"/>
        <v>1</v>
      </c>
      <c r="V14" s="50">
        <f t="shared" si="6"/>
        <v>2</v>
      </c>
    </row>
    <row r="15" spans="1:24" ht="24.95" customHeight="1" x14ac:dyDescent="0.15">
      <c r="A15" s="165"/>
      <c r="B15" s="168"/>
      <c r="C15" s="10"/>
      <c r="D15" s="67" t="s">
        <v>148</v>
      </c>
      <c r="E15" s="55" t="s">
        <v>48</v>
      </c>
      <c r="F15" s="11" t="s">
        <v>51</v>
      </c>
      <c r="G15" s="27" t="s">
        <v>51</v>
      </c>
      <c r="H15" s="131"/>
      <c r="I15" s="67"/>
      <c r="J15" s="67"/>
      <c r="K15" s="67">
        <v>3</v>
      </c>
      <c r="L15" s="67">
        <v>2</v>
      </c>
      <c r="M15" s="132">
        <v>1</v>
      </c>
      <c r="N15" s="135"/>
      <c r="O15" s="136"/>
      <c r="P15" s="136"/>
      <c r="Q15" s="136"/>
      <c r="R15" s="136"/>
      <c r="S15" s="134"/>
      <c r="T15" s="49">
        <f t="shared" si="6"/>
        <v>3</v>
      </c>
      <c r="U15" s="84">
        <f t="shared" si="6"/>
        <v>2</v>
      </c>
      <c r="V15" s="50">
        <f t="shared" si="6"/>
        <v>1</v>
      </c>
    </row>
    <row r="16" spans="1:24" ht="24.95" customHeight="1" x14ac:dyDescent="0.15">
      <c r="A16" s="165"/>
      <c r="B16" s="168"/>
      <c r="C16" s="10"/>
      <c r="D16" s="67" t="s">
        <v>149</v>
      </c>
      <c r="E16" s="55" t="s">
        <v>48</v>
      </c>
      <c r="F16" s="11" t="s">
        <v>51</v>
      </c>
      <c r="G16" s="27" t="s">
        <v>51</v>
      </c>
      <c r="H16" s="131"/>
      <c r="I16" s="67"/>
      <c r="J16" s="67"/>
      <c r="K16" s="67">
        <v>3</v>
      </c>
      <c r="L16" s="67">
        <v>2</v>
      </c>
      <c r="M16" s="132">
        <v>1</v>
      </c>
      <c r="N16" s="135"/>
      <c r="O16" s="136"/>
      <c r="P16" s="136"/>
      <c r="Q16" s="136"/>
      <c r="R16" s="136"/>
      <c r="S16" s="134"/>
      <c r="T16" s="49">
        <f t="shared" si="6"/>
        <v>3</v>
      </c>
      <c r="U16" s="84">
        <f t="shared" si="6"/>
        <v>2</v>
      </c>
      <c r="V16" s="50">
        <f t="shared" si="6"/>
        <v>1</v>
      </c>
    </row>
    <row r="17" spans="1:23" ht="24.95" customHeight="1" x14ac:dyDescent="0.15">
      <c r="A17" s="165"/>
      <c r="B17" s="168"/>
      <c r="C17" s="10"/>
      <c r="D17" s="130" t="s">
        <v>152</v>
      </c>
      <c r="E17" s="55" t="s">
        <v>48</v>
      </c>
      <c r="F17" s="11" t="s">
        <v>51</v>
      </c>
      <c r="G17" s="27" t="s">
        <v>51</v>
      </c>
      <c r="H17" s="131"/>
      <c r="I17" s="67"/>
      <c r="J17" s="67"/>
      <c r="K17" s="67"/>
      <c r="L17" s="136"/>
      <c r="M17" s="137"/>
      <c r="N17" s="133">
        <v>3</v>
      </c>
      <c r="O17" s="67">
        <v>1</v>
      </c>
      <c r="P17" s="67">
        <v>2</v>
      </c>
      <c r="Q17" s="136"/>
      <c r="R17" s="136"/>
      <c r="S17" s="134"/>
      <c r="T17" s="49">
        <f t="shared" si="6"/>
        <v>3</v>
      </c>
      <c r="U17" s="84">
        <f t="shared" si="6"/>
        <v>1</v>
      </c>
      <c r="V17" s="50">
        <f t="shared" si="6"/>
        <v>2</v>
      </c>
    </row>
    <row r="18" spans="1:23" ht="24.95" customHeight="1" x14ac:dyDescent="0.15">
      <c r="A18" s="165"/>
      <c r="B18" s="168"/>
      <c r="C18" s="10"/>
      <c r="D18" s="130" t="s">
        <v>153</v>
      </c>
      <c r="E18" s="55"/>
      <c r="F18" s="11" t="s">
        <v>51</v>
      </c>
      <c r="G18" s="27" t="s">
        <v>51</v>
      </c>
      <c r="H18" s="131"/>
      <c r="I18" s="67"/>
      <c r="J18" s="67"/>
      <c r="K18" s="67"/>
      <c r="L18" s="136"/>
      <c r="M18" s="137"/>
      <c r="N18" s="133">
        <v>3</v>
      </c>
      <c r="O18" s="67">
        <v>1</v>
      </c>
      <c r="P18" s="67">
        <v>2</v>
      </c>
      <c r="Q18" s="136"/>
      <c r="R18" s="136"/>
      <c r="S18" s="134"/>
      <c r="T18" s="49">
        <v>3</v>
      </c>
      <c r="U18" s="84">
        <v>1</v>
      </c>
      <c r="V18" s="50">
        <v>2</v>
      </c>
    </row>
    <row r="19" spans="1:23" ht="24.95" customHeight="1" x14ac:dyDescent="0.15">
      <c r="A19" s="165"/>
      <c r="B19" s="168"/>
      <c r="C19" s="10"/>
      <c r="D19" s="67" t="s">
        <v>156</v>
      </c>
      <c r="E19" s="67" t="s">
        <v>176</v>
      </c>
      <c r="F19" s="11" t="s">
        <v>51</v>
      </c>
      <c r="G19" s="27" t="s">
        <v>51</v>
      </c>
      <c r="H19" s="131"/>
      <c r="I19" s="67"/>
      <c r="J19" s="67"/>
      <c r="K19" s="27"/>
      <c r="L19" s="27"/>
      <c r="M19" s="66"/>
      <c r="N19" s="133"/>
      <c r="O19" s="67"/>
      <c r="P19" s="67"/>
      <c r="Q19" s="136">
        <v>3</v>
      </c>
      <c r="R19" s="67">
        <v>1</v>
      </c>
      <c r="S19" s="134">
        <v>2</v>
      </c>
      <c r="T19" s="49">
        <f t="shared" si="6"/>
        <v>3</v>
      </c>
      <c r="U19" s="84">
        <f t="shared" si="6"/>
        <v>1</v>
      </c>
      <c r="V19" s="50">
        <f t="shared" si="6"/>
        <v>2</v>
      </c>
    </row>
    <row r="20" spans="1:23" ht="24.95" customHeight="1" x14ac:dyDescent="0.15">
      <c r="A20" s="165"/>
      <c r="B20" s="168"/>
      <c r="C20" s="10"/>
      <c r="D20" s="67" t="s">
        <v>166</v>
      </c>
      <c r="E20" s="138" t="s">
        <v>47</v>
      </c>
      <c r="F20" s="11" t="s">
        <v>51</v>
      </c>
      <c r="G20" s="27" t="s">
        <v>51</v>
      </c>
      <c r="H20" s="131"/>
      <c r="I20" s="67"/>
      <c r="J20" s="67"/>
      <c r="K20" s="67"/>
      <c r="L20" s="67"/>
      <c r="M20" s="132"/>
      <c r="N20" s="133"/>
      <c r="O20" s="67"/>
      <c r="P20" s="67"/>
      <c r="Q20" s="136">
        <v>3</v>
      </c>
      <c r="R20" s="67">
        <v>1</v>
      </c>
      <c r="S20" s="134">
        <v>2</v>
      </c>
      <c r="T20" s="49">
        <f t="shared" si="6"/>
        <v>3</v>
      </c>
      <c r="U20" s="84">
        <f t="shared" si="6"/>
        <v>1</v>
      </c>
      <c r="V20" s="50">
        <f t="shared" si="6"/>
        <v>2</v>
      </c>
    </row>
    <row r="21" spans="1:23" ht="24.95" customHeight="1" x14ac:dyDescent="0.15">
      <c r="A21" s="165"/>
      <c r="B21" s="168"/>
      <c r="C21" s="10"/>
      <c r="D21" s="67" t="s">
        <v>167</v>
      </c>
      <c r="E21" s="55" t="s">
        <v>48</v>
      </c>
      <c r="F21" s="11" t="s">
        <v>51</v>
      </c>
      <c r="G21" s="27" t="s">
        <v>51</v>
      </c>
      <c r="H21" s="139"/>
      <c r="I21" s="136"/>
      <c r="J21" s="67"/>
      <c r="K21" s="67"/>
      <c r="L21" s="67"/>
      <c r="M21" s="132"/>
      <c r="N21" s="133"/>
      <c r="O21" s="67"/>
      <c r="P21" s="67"/>
      <c r="Q21" s="67">
        <v>3</v>
      </c>
      <c r="R21" s="67">
        <v>1</v>
      </c>
      <c r="S21" s="134">
        <v>2</v>
      </c>
      <c r="T21" s="49">
        <f t="shared" si="6"/>
        <v>3</v>
      </c>
      <c r="U21" s="84">
        <f t="shared" si="6"/>
        <v>1</v>
      </c>
      <c r="V21" s="50">
        <f t="shared" si="6"/>
        <v>2</v>
      </c>
    </row>
    <row r="22" spans="1:23" ht="24.95" customHeight="1" x14ac:dyDescent="0.15">
      <c r="A22" s="165"/>
      <c r="B22" s="168"/>
      <c r="C22" s="10"/>
      <c r="D22" s="130" t="s">
        <v>154</v>
      </c>
      <c r="E22" s="55" t="s">
        <v>48</v>
      </c>
      <c r="F22" s="11" t="s">
        <v>51</v>
      </c>
      <c r="G22" s="27"/>
      <c r="H22" s="131"/>
      <c r="I22" s="67"/>
      <c r="J22" s="67"/>
      <c r="K22" s="67"/>
      <c r="L22" s="67"/>
      <c r="M22" s="132"/>
      <c r="N22" s="135">
        <v>2</v>
      </c>
      <c r="O22" s="136">
        <v>1</v>
      </c>
      <c r="P22" s="136">
        <v>1</v>
      </c>
      <c r="Q22" s="136"/>
      <c r="R22" s="67"/>
      <c r="S22" s="134"/>
      <c r="T22" s="49">
        <f t="shared" si="6"/>
        <v>2</v>
      </c>
      <c r="U22" s="84">
        <f t="shared" si="6"/>
        <v>1</v>
      </c>
      <c r="V22" s="50">
        <f t="shared" si="6"/>
        <v>1</v>
      </c>
    </row>
    <row r="23" spans="1:23" ht="25.15" customHeight="1" thickBot="1" x14ac:dyDescent="0.2">
      <c r="A23" s="167"/>
      <c r="B23" s="17" t="s">
        <v>36</v>
      </c>
      <c r="C23" s="17"/>
      <c r="D23" s="140"/>
      <c r="E23" s="141"/>
      <c r="F23" s="142"/>
      <c r="G23" s="142"/>
      <c r="H23" s="143">
        <v>2</v>
      </c>
      <c r="I23" s="142">
        <v>2</v>
      </c>
      <c r="J23" s="142">
        <f t="shared" ref="J23:P23" si="7">SUM(J13:J22)</f>
        <v>0</v>
      </c>
      <c r="K23" s="142">
        <f t="shared" si="7"/>
        <v>9</v>
      </c>
      <c r="L23" s="142">
        <f t="shared" si="7"/>
        <v>5</v>
      </c>
      <c r="M23" s="144">
        <f t="shared" si="7"/>
        <v>4</v>
      </c>
      <c r="N23" s="145">
        <f t="shared" si="7"/>
        <v>8</v>
      </c>
      <c r="O23" s="142">
        <f t="shared" si="7"/>
        <v>3</v>
      </c>
      <c r="P23" s="142">
        <f t="shared" si="7"/>
        <v>5</v>
      </c>
      <c r="Q23" s="142">
        <v>9</v>
      </c>
      <c r="R23" s="142">
        <v>3</v>
      </c>
      <c r="S23" s="146">
        <v>6</v>
      </c>
      <c r="T23" s="143">
        <f>SUM(T13:T22)</f>
        <v>28</v>
      </c>
      <c r="U23" s="142">
        <f>SUM(U13:U22)</f>
        <v>13</v>
      </c>
      <c r="V23" s="144">
        <f>SUM(V13:V22)</f>
        <v>15</v>
      </c>
    </row>
    <row r="24" spans="1:23" ht="24.95" customHeight="1" x14ac:dyDescent="0.15">
      <c r="A24" s="169" t="s">
        <v>117</v>
      </c>
      <c r="B24" s="115" t="s">
        <v>163</v>
      </c>
      <c r="C24" s="86"/>
      <c r="D24" s="292" t="s">
        <v>189</v>
      </c>
      <c r="E24" s="55" t="s">
        <v>48</v>
      </c>
      <c r="F24" s="21"/>
      <c r="G24" s="116"/>
      <c r="H24" s="147"/>
      <c r="I24" s="148"/>
      <c r="J24" s="149"/>
      <c r="K24" s="149"/>
      <c r="L24" s="148"/>
      <c r="M24" s="150"/>
      <c r="N24" s="151">
        <v>1</v>
      </c>
      <c r="O24" s="152">
        <v>1</v>
      </c>
      <c r="P24" s="152">
        <v>0</v>
      </c>
      <c r="Q24" s="153"/>
      <c r="R24" s="153"/>
      <c r="S24" s="154"/>
      <c r="T24" s="155">
        <v>1</v>
      </c>
      <c r="U24" s="156">
        <f>SUM(I24,L24,O24,R24)</f>
        <v>1</v>
      </c>
      <c r="V24" s="157">
        <f>SUM(J24,M24,P24,S24)</f>
        <v>0</v>
      </c>
    </row>
    <row r="25" spans="1:23" ht="24.95" customHeight="1" x14ac:dyDescent="0.15">
      <c r="A25" s="165"/>
      <c r="B25" s="170" t="s">
        <v>78</v>
      </c>
      <c r="C25" s="85"/>
      <c r="D25" s="110" t="s">
        <v>157</v>
      </c>
      <c r="E25" s="55" t="s">
        <v>48</v>
      </c>
      <c r="F25" s="22"/>
      <c r="G25" s="27"/>
      <c r="H25" s="139"/>
      <c r="I25" s="136"/>
      <c r="J25" s="67"/>
      <c r="K25" s="67"/>
      <c r="L25" s="136"/>
      <c r="M25" s="137"/>
      <c r="N25" s="135"/>
      <c r="O25" s="136"/>
      <c r="P25" s="136"/>
      <c r="Q25" s="136">
        <v>3</v>
      </c>
      <c r="R25" s="136">
        <v>0</v>
      </c>
      <c r="S25" s="158">
        <v>0</v>
      </c>
      <c r="T25" s="155">
        <f t="shared" ref="T25:V35" si="8">SUM(H25,K25,N25,Q25)</f>
        <v>3</v>
      </c>
      <c r="U25" s="156">
        <f t="shared" si="8"/>
        <v>0</v>
      </c>
      <c r="V25" s="157">
        <f t="shared" si="8"/>
        <v>0</v>
      </c>
    </row>
    <row r="26" spans="1:23" ht="24.95" customHeight="1" x14ac:dyDescent="0.15">
      <c r="A26" s="165"/>
      <c r="B26" s="170"/>
      <c r="C26" s="85"/>
      <c r="D26" s="27" t="s">
        <v>137</v>
      </c>
      <c r="E26" s="55" t="s">
        <v>48</v>
      </c>
      <c r="F26" s="22"/>
      <c r="G26" s="27"/>
      <c r="H26" s="65">
        <v>3</v>
      </c>
      <c r="I26" s="27">
        <v>0</v>
      </c>
      <c r="J26" s="27">
        <v>3</v>
      </c>
      <c r="K26" s="27"/>
      <c r="L26" s="27"/>
      <c r="M26" s="66"/>
      <c r="N26" s="135"/>
      <c r="O26" s="136"/>
      <c r="P26" s="136"/>
      <c r="Q26" s="27"/>
      <c r="R26" s="27"/>
      <c r="S26" s="159"/>
      <c r="T26" s="155">
        <f t="shared" si="8"/>
        <v>3</v>
      </c>
      <c r="U26" s="156">
        <f t="shared" si="8"/>
        <v>0</v>
      </c>
      <c r="V26" s="157">
        <f t="shared" si="8"/>
        <v>3</v>
      </c>
    </row>
    <row r="27" spans="1:23" ht="24.95" customHeight="1" x14ac:dyDescent="0.15">
      <c r="A27" s="165"/>
      <c r="B27" s="170"/>
      <c r="C27" s="23"/>
      <c r="D27" s="67" t="s">
        <v>169</v>
      </c>
      <c r="E27" s="55" t="s">
        <v>48</v>
      </c>
      <c r="F27" s="67"/>
      <c r="G27" s="27"/>
      <c r="H27" s="65">
        <v>3</v>
      </c>
      <c r="I27" s="27">
        <v>0</v>
      </c>
      <c r="J27" s="27">
        <v>3</v>
      </c>
      <c r="K27" s="27"/>
      <c r="L27" s="27"/>
      <c r="M27" s="66"/>
      <c r="N27" s="135"/>
      <c r="O27" s="136"/>
      <c r="P27" s="136"/>
      <c r="Q27" s="67"/>
      <c r="R27" s="67"/>
      <c r="S27" s="134"/>
      <c r="T27" s="155">
        <f t="shared" si="8"/>
        <v>3</v>
      </c>
      <c r="U27" s="156">
        <f t="shared" si="8"/>
        <v>0</v>
      </c>
      <c r="V27" s="157">
        <f t="shared" si="8"/>
        <v>3</v>
      </c>
    </row>
    <row r="28" spans="1:23" ht="24.95" customHeight="1" x14ac:dyDescent="0.15">
      <c r="A28" s="165"/>
      <c r="B28" s="170"/>
      <c r="C28" s="23"/>
      <c r="D28" s="67" t="s">
        <v>146</v>
      </c>
      <c r="E28" s="55" t="s">
        <v>48</v>
      </c>
      <c r="F28" s="67"/>
      <c r="G28" s="27"/>
      <c r="H28" s="131">
        <v>3</v>
      </c>
      <c r="I28" s="67">
        <v>0</v>
      </c>
      <c r="J28" s="67">
        <v>3</v>
      </c>
      <c r="K28" s="135"/>
      <c r="L28" s="136"/>
      <c r="M28" s="137"/>
      <c r="N28" s="135"/>
      <c r="O28" s="136"/>
      <c r="P28" s="136"/>
      <c r="Q28" s="135"/>
      <c r="R28" s="136"/>
      <c r="S28" s="136"/>
      <c r="T28" s="155">
        <f t="shared" si="8"/>
        <v>3</v>
      </c>
      <c r="U28" s="156">
        <f t="shared" si="8"/>
        <v>0</v>
      </c>
      <c r="V28" s="157">
        <f t="shared" si="8"/>
        <v>3</v>
      </c>
    </row>
    <row r="29" spans="1:23" ht="24.95" customHeight="1" x14ac:dyDescent="0.15">
      <c r="A29" s="165"/>
      <c r="B29" s="170"/>
      <c r="C29" s="23"/>
      <c r="D29" s="67" t="s">
        <v>161</v>
      </c>
      <c r="E29" s="55" t="s">
        <v>48</v>
      </c>
      <c r="F29" s="27"/>
      <c r="G29" s="27"/>
      <c r="H29" s="131">
        <v>3</v>
      </c>
      <c r="I29" s="136">
        <v>2</v>
      </c>
      <c r="J29" s="136">
        <v>1</v>
      </c>
      <c r="K29" s="135"/>
      <c r="L29" s="136"/>
      <c r="M29" s="137"/>
      <c r="N29" s="160"/>
      <c r="O29" s="27"/>
      <c r="P29" s="27"/>
      <c r="Q29" s="27"/>
      <c r="R29" s="27"/>
      <c r="S29" s="159"/>
      <c r="T29" s="155">
        <f t="shared" si="8"/>
        <v>3</v>
      </c>
      <c r="U29" s="156">
        <f t="shared" si="8"/>
        <v>2</v>
      </c>
      <c r="V29" s="157">
        <f t="shared" si="8"/>
        <v>1</v>
      </c>
    </row>
    <row r="30" spans="1:23" ht="24.95" customHeight="1" x14ac:dyDescent="0.15">
      <c r="A30" s="165"/>
      <c r="B30" s="170"/>
      <c r="C30" s="23"/>
      <c r="D30" s="67" t="s">
        <v>150</v>
      </c>
      <c r="E30" s="55" t="s">
        <v>48</v>
      </c>
      <c r="F30" s="67"/>
      <c r="G30" s="27"/>
      <c r="H30" s="139"/>
      <c r="I30" s="136"/>
      <c r="J30" s="67"/>
      <c r="K30" s="135">
        <v>3</v>
      </c>
      <c r="L30" s="136">
        <v>0</v>
      </c>
      <c r="M30" s="137">
        <v>3</v>
      </c>
      <c r="N30" s="135"/>
      <c r="O30" s="136"/>
      <c r="P30" s="136"/>
      <c r="Q30" s="135"/>
      <c r="R30" s="136"/>
      <c r="S30" s="136"/>
      <c r="T30" s="155">
        <f t="shared" si="8"/>
        <v>3</v>
      </c>
      <c r="U30" s="156">
        <f t="shared" si="8"/>
        <v>0</v>
      </c>
      <c r="V30" s="157">
        <f t="shared" si="8"/>
        <v>3</v>
      </c>
    </row>
    <row r="31" spans="1:23" ht="24.95" customHeight="1" x14ac:dyDescent="0.15">
      <c r="A31" s="165"/>
      <c r="B31" s="170"/>
      <c r="C31" s="23"/>
      <c r="D31" s="67" t="s">
        <v>151</v>
      </c>
      <c r="E31" s="55" t="s">
        <v>48</v>
      </c>
      <c r="F31" s="67"/>
      <c r="G31" s="27"/>
      <c r="H31" s="139"/>
      <c r="I31" s="136"/>
      <c r="J31" s="67"/>
      <c r="K31" s="135">
        <v>3</v>
      </c>
      <c r="L31" s="136">
        <v>0</v>
      </c>
      <c r="M31" s="137">
        <v>3</v>
      </c>
      <c r="N31" s="135"/>
      <c r="O31" s="136"/>
      <c r="P31" s="136"/>
      <c r="Q31" s="135"/>
      <c r="R31" s="136"/>
      <c r="S31" s="136"/>
      <c r="T31" s="155">
        <f t="shared" si="8"/>
        <v>3</v>
      </c>
      <c r="U31" s="156">
        <f t="shared" si="8"/>
        <v>0</v>
      </c>
      <c r="V31" s="157">
        <f t="shared" si="8"/>
        <v>3</v>
      </c>
      <c r="W31" s="1" t="s">
        <v>94</v>
      </c>
    </row>
    <row r="32" spans="1:23" ht="24.95" customHeight="1" x14ac:dyDescent="0.15">
      <c r="A32" s="165"/>
      <c r="B32" s="170"/>
      <c r="C32" s="23"/>
      <c r="D32" s="130" t="s">
        <v>168</v>
      </c>
      <c r="E32" s="55" t="s">
        <v>48</v>
      </c>
      <c r="F32" s="67"/>
      <c r="G32" s="27"/>
      <c r="H32" s="131"/>
      <c r="I32" s="136"/>
      <c r="J32" s="136"/>
      <c r="K32" s="135"/>
      <c r="L32" s="136"/>
      <c r="M32" s="137"/>
      <c r="N32" s="135">
        <v>3</v>
      </c>
      <c r="O32" s="136">
        <v>0</v>
      </c>
      <c r="P32" s="136">
        <v>3</v>
      </c>
      <c r="Q32" s="67"/>
      <c r="R32" s="136"/>
      <c r="S32" s="136"/>
      <c r="T32" s="155">
        <f t="shared" si="8"/>
        <v>3</v>
      </c>
      <c r="U32" s="156">
        <f t="shared" si="8"/>
        <v>0</v>
      </c>
      <c r="V32" s="157">
        <f t="shared" si="8"/>
        <v>3</v>
      </c>
    </row>
    <row r="33" spans="1:22" ht="24.95" customHeight="1" x14ac:dyDescent="0.15">
      <c r="A33" s="165"/>
      <c r="B33" s="170"/>
      <c r="C33" s="23"/>
      <c r="D33" s="130" t="s">
        <v>155</v>
      </c>
      <c r="E33" s="55" t="s">
        <v>48</v>
      </c>
      <c r="F33" s="67"/>
      <c r="G33" s="27"/>
      <c r="H33" s="131"/>
      <c r="I33" s="136"/>
      <c r="J33" s="136"/>
      <c r="K33" s="135"/>
      <c r="L33" s="136"/>
      <c r="M33" s="137"/>
      <c r="N33" s="135">
        <v>3</v>
      </c>
      <c r="O33" s="136">
        <v>0</v>
      </c>
      <c r="P33" s="136">
        <v>3</v>
      </c>
      <c r="Q33" s="67"/>
      <c r="R33" s="136"/>
      <c r="S33" s="136"/>
      <c r="T33" s="155">
        <f t="shared" si="8"/>
        <v>3</v>
      </c>
      <c r="U33" s="156">
        <f t="shared" si="8"/>
        <v>0</v>
      </c>
      <c r="V33" s="157">
        <f t="shared" si="8"/>
        <v>3</v>
      </c>
    </row>
    <row r="34" spans="1:22" ht="24.95" customHeight="1" x14ac:dyDescent="0.15">
      <c r="A34" s="165"/>
      <c r="B34" s="170"/>
      <c r="C34" s="23"/>
      <c r="D34" s="293" t="s">
        <v>160</v>
      </c>
      <c r="E34" s="55" t="s">
        <v>48</v>
      </c>
      <c r="F34" s="67"/>
      <c r="G34" s="27"/>
      <c r="H34" s="131"/>
      <c r="I34" s="136"/>
      <c r="J34" s="136"/>
      <c r="K34" s="135"/>
      <c r="L34" s="136"/>
      <c r="M34" s="137"/>
      <c r="N34" s="135">
        <v>3</v>
      </c>
      <c r="O34" s="136">
        <v>0</v>
      </c>
      <c r="P34" s="136">
        <v>3</v>
      </c>
      <c r="Q34" s="67"/>
      <c r="R34" s="136"/>
      <c r="S34" s="136"/>
      <c r="T34" s="155">
        <f t="shared" si="8"/>
        <v>3</v>
      </c>
      <c r="U34" s="156">
        <f t="shared" si="8"/>
        <v>0</v>
      </c>
      <c r="V34" s="157">
        <f t="shared" si="8"/>
        <v>3</v>
      </c>
    </row>
    <row r="35" spans="1:22" ht="24.95" customHeight="1" x14ac:dyDescent="0.15">
      <c r="A35" s="165"/>
      <c r="B35" s="170"/>
      <c r="C35" s="23"/>
      <c r="D35" s="67" t="s">
        <v>158</v>
      </c>
      <c r="E35" s="55" t="s">
        <v>48</v>
      </c>
      <c r="F35" s="67"/>
      <c r="G35" s="27"/>
      <c r="H35" s="139"/>
      <c r="I35" s="136"/>
      <c r="J35" s="67"/>
      <c r="K35" s="135"/>
      <c r="L35" s="136"/>
      <c r="M35" s="137"/>
      <c r="N35" s="135"/>
      <c r="O35" s="136"/>
      <c r="P35" s="136"/>
      <c r="Q35" s="67">
        <v>3</v>
      </c>
      <c r="R35" s="136">
        <v>0</v>
      </c>
      <c r="S35" s="137">
        <v>3</v>
      </c>
      <c r="T35" s="155">
        <v>3</v>
      </c>
      <c r="U35" s="156">
        <f t="shared" si="8"/>
        <v>0</v>
      </c>
      <c r="V35" s="157">
        <f t="shared" si="8"/>
        <v>3</v>
      </c>
    </row>
    <row r="36" spans="1:22" ht="24.95" customHeight="1" x14ac:dyDescent="0.15">
      <c r="A36" s="165"/>
      <c r="B36" s="171"/>
      <c r="C36" s="23"/>
      <c r="D36" s="67" t="s">
        <v>159</v>
      </c>
      <c r="E36" s="55" t="s">
        <v>48</v>
      </c>
      <c r="F36" s="67"/>
      <c r="G36" s="27"/>
      <c r="H36" s="139"/>
      <c r="I36" s="136"/>
      <c r="J36" s="67"/>
      <c r="K36" s="135"/>
      <c r="L36" s="136"/>
      <c r="M36" s="137"/>
      <c r="N36" s="135"/>
      <c r="O36" s="136"/>
      <c r="P36" s="136"/>
      <c r="Q36" s="161">
        <v>3</v>
      </c>
      <c r="R36" s="136">
        <v>0</v>
      </c>
      <c r="S36" s="137">
        <v>3</v>
      </c>
      <c r="T36" s="155">
        <v>3</v>
      </c>
      <c r="U36" s="156">
        <v>0</v>
      </c>
      <c r="V36" s="157">
        <v>3</v>
      </c>
    </row>
    <row r="37" spans="1:22" ht="25.9" customHeight="1" x14ac:dyDescent="0.15">
      <c r="A37" s="165"/>
      <c r="B37" s="88" t="s">
        <v>36</v>
      </c>
      <c r="C37" s="20"/>
      <c r="D37" s="20"/>
      <c r="E37" s="54"/>
      <c r="F37" s="20"/>
      <c r="G37" s="20"/>
      <c r="H37" s="87">
        <v>12</v>
      </c>
      <c r="I37" s="88">
        <v>2</v>
      </c>
      <c r="J37" s="88">
        <f t="shared" ref="J37:P37" si="9">SUM(J24:J36)</f>
        <v>10</v>
      </c>
      <c r="K37" s="88">
        <f t="shared" si="9"/>
        <v>6</v>
      </c>
      <c r="L37" s="88">
        <f t="shared" si="9"/>
        <v>0</v>
      </c>
      <c r="M37" s="89">
        <f t="shared" si="9"/>
        <v>6</v>
      </c>
      <c r="N37" s="90">
        <f t="shared" si="9"/>
        <v>10</v>
      </c>
      <c r="O37" s="88">
        <f t="shared" si="9"/>
        <v>1</v>
      </c>
      <c r="P37" s="88">
        <f t="shared" si="9"/>
        <v>9</v>
      </c>
      <c r="Q37" s="88">
        <v>9</v>
      </c>
      <c r="R37" s="88">
        <v>0</v>
      </c>
      <c r="S37" s="91">
        <v>6</v>
      </c>
      <c r="T37" s="87">
        <f>SUM(T24:T36)</f>
        <v>37</v>
      </c>
      <c r="U37" s="90">
        <f>SUM(U24:U36)</f>
        <v>3</v>
      </c>
      <c r="V37" s="24">
        <f>SUM(V24:V36)</f>
        <v>31</v>
      </c>
    </row>
    <row r="38" spans="1:22" ht="25.15" customHeight="1" thickBot="1" x14ac:dyDescent="0.2">
      <c r="A38" s="162" t="s">
        <v>10</v>
      </c>
      <c r="B38" s="163"/>
      <c r="C38" s="163"/>
      <c r="D38" s="163"/>
      <c r="E38" s="163"/>
      <c r="F38" s="163"/>
      <c r="G38" s="163"/>
      <c r="H38" s="81">
        <v>21</v>
      </c>
      <c r="I38" s="82">
        <v>11</v>
      </c>
      <c r="J38" s="82">
        <v>10</v>
      </c>
      <c r="K38" s="82">
        <v>21</v>
      </c>
      <c r="L38" s="82">
        <v>10</v>
      </c>
      <c r="M38" s="19">
        <v>11</v>
      </c>
      <c r="N38" s="18">
        <v>18</v>
      </c>
      <c r="O38" s="82">
        <v>4</v>
      </c>
      <c r="P38" s="82">
        <v>14</v>
      </c>
      <c r="Q38" s="82">
        <v>18</v>
      </c>
      <c r="R38" s="82">
        <v>3</v>
      </c>
      <c r="S38" s="61">
        <v>12</v>
      </c>
      <c r="T38" s="81">
        <v>78</v>
      </c>
      <c r="U38" s="18">
        <v>28</v>
      </c>
      <c r="V38" s="25">
        <v>47</v>
      </c>
    </row>
    <row r="40" spans="1:22" ht="366.75" customHeight="1" x14ac:dyDescent="0.15">
      <c r="A40" s="164" t="s">
        <v>118</v>
      </c>
      <c r="B40" s="164"/>
      <c r="C40" s="164"/>
      <c r="D40" s="164"/>
      <c r="E40" s="164"/>
      <c r="F40" s="164"/>
      <c r="G40" s="164"/>
      <c r="H40" s="164"/>
      <c r="I40" s="164"/>
      <c r="J40" s="164"/>
      <c r="K40" s="164"/>
      <c r="L40" s="164"/>
      <c r="M40" s="164"/>
      <c r="N40" s="164"/>
      <c r="O40" s="164"/>
      <c r="P40" s="164"/>
      <c r="Q40" s="164"/>
      <c r="R40" s="164"/>
      <c r="S40" s="164"/>
      <c r="T40" s="164"/>
      <c r="U40" s="164"/>
      <c r="V40" s="164"/>
    </row>
  </sheetData>
  <mergeCells count="24">
    <mergeCell ref="A1:G1"/>
    <mergeCell ref="H1:P1"/>
    <mergeCell ref="Q1:V1"/>
    <mergeCell ref="A2:B4"/>
    <mergeCell ref="C2:C4"/>
    <mergeCell ref="D2:D4"/>
    <mergeCell ref="E2:E4"/>
    <mergeCell ref="F2:F4"/>
    <mergeCell ref="G2:G4"/>
    <mergeCell ref="H2:M2"/>
    <mergeCell ref="N2:S2"/>
    <mergeCell ref="T2:V3"/>
    <mergeCell ref="H3:J3"/>
    <mergeCell ref="K3:M3"/>
    <mergeCell ref="N3:P3"/>
    <mergeCell ref="Q3:S3"/>
    <mergeCell ref="A38:G38"/>
    <mergeCell ref="A40:V40"/>
    <mergeCell ref="A5:A12"/>
    <mergeCell ref="A13:A23"/>
    <mergeCell ref="B13:B22"/>
    <mergeCell ref="A24:A37"/>
    <mergeCell ref="B25:B36"/>
    <mergeCell ref="B6:B11"/>
  </mergeCells>
  <phoneticPr fontId="7" type="noConversion"/>
  <printOptions horizontalCentered="1"/>
  <pageMargins left="0.39370078740157483" right="0.39370078740157483" top="1.4566929133858268" bottom="0.74803149606299213" header="0.59055118110236227" footer="0.31496062992125984"/>
  <pageSetup paperSize="9" scale="82" fitToHeight="0" orientation="portrait" r:id="rId1"/>
  <headerFooter>
    <oddHeader>&amp;C&amp;"맑은 고딕,굵게"&amp;20 2019~2020학년도 교육과정구성표(2년제)</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9"/>
  <sheetViews>
    <sheetView topLeftCell="A4" zoomScale="83" zoomScaleNormal="83" zoomScaleSheetLayoutView="100" workbookViewId="0">
      <selection activeCell="I12" sqref="I12:K12"/>
    </sheetView>
  </sheetViews>
  <sheetFormatPr defaultColWidth="8.88671875" defaultRowHeight="16.5" x14ac:dyDescent="0.15"/>
  <cols>
    <col min="1" max="4" width="4.109375" style="3" customWidth="1"/>
    <col min="5" max="5" width="6" style="3" customWidth="1"/>
    <col min="6" max="11" width="6.5546875" style="3" customWidth="1"/>
    <col min="12" max="12" width="22.88671875" style="3" customWidth="1"/>
    <col min="13" max="16384" width="8.88671875" style="3"/>
  </cols>
  <sheetData>
    <row r="1" spans="1:27" ht="17.25" thickBot="1" x14ac:dyDescent="0.2">
      <c r="A1" s="36" t="s">
        <v>143</v>
      </c>
      <c r="B1" s="5"/>
      <c r="C1" s="5"/>
      <c r="D1" s="5"/>
      <c r="E1" s="5"/>
      <c r="F1" s="5"/>
      <c r="G1" s="5"/>
      <c r="H1" s="233" t="s">
        <v>141</v>
      </c>
      <c r="I1" s="233"/>
      <c r="J1" s="233"/>
      <c r="K1" s="233"/>
      <c r="L1" s="35" t="s">
        <v>59</v>
      </c>
      <c r="N1" s="276"/>
      <c r="O1" s="276"/>
      <c r="P1" s="276"/>
      <c r="Q1" s="276"/>
      <c r="R1" s="276"/>
      <c r="S1" s="276"/>
      <c r="T1" s="4"/>
      <c r="U1" s="232"/>
      <c r="V1" s="232"/>
      <c r="W1" s="232"/>
      <c r="X1" s="232"/>
      <c r="Y1" s="232"/>
      <c r="Z1" s="232"/>
      <c r="AA1" s="232"/>
    </row>
    <row r="2" spans="1:27" x14ac:dyDescent="0.15">
      <c r="A2" s="260" t="s">
        <v>12</v>
      </c>
      <c r="B2" s="263" t="s">
        <v>13</v>
      </c>
      <c r="C2" s="266" t="s">
        <v>14</v>
      </c>
      <c r="D2" s="266" t="s">
        <v>15</v>
      </c>
      <c r="E2" s="266" t="s">
        <v>37</v>
      </c>
      <c r="F2" s="263" t="s">
        <v>52</v>
      </c>
      <c r="G2" s="263"/>
      <c r="H2" s="263"/>
      <c r="I2" s="263" t="s">
        <v>58</v>
      </c>
      <c r="J2" s="263"/>
      <c r="K2" s="263"/>
      <c r="L2" s="277" t="s">
        <v>16</v>
      </c>
    </row>
    <row r="3" spans="1:27" x14ac:dyDescent="0.15">
      <c r="A3" s="261"/>
      <c r="B3" s="264"/>
      <c r="C3" s="267"/>
      <c r="D3" s="267"/>
      <c r="E3" s="267"/>
      <c r="F3" s="264" t="s">
        <v>42</v>
      </c>
      <c r="G3" s="264"/>
      <c r="H3" s="264"/>
      <c r="I3" s="264" t="s">
        <v>42</v>
      </c>
      <c r="J3" s="264"/>
      <c r="K3" s="264"/>
      <c r="L3" s="278"/>
    </row>
    <row r="4" spans="1:27" x14ac:dyDescent="0.15">
      <c r="A4" s="261"/>
      <c r="B4" s="264"/>
      <c r="C4" s="267"/>
      <c r="D4" s="267"/>
      <c r="E4" s="267"/>
      <c r="F4" s="264" t="s">
        <v>6</v>
      </c>
      <c r="G4" s="264" t="s">
        <v>17</v>
      </c>
      <c r="H4" s="264"/>
      <c r="I4" s="264" t="s">
        <v>6</v>
      </c>
      <c r="J4" s="264" t="s">
        <v>17</v>
      </c>
      <c r="K4" s="264"/>
      <c r="L4" s="278"/>
    </row>
    <row r="5" spans="1:27" ht="17.25" thickBot="1" x14ac:dyDescent="0.2">
      <c r="A5" s="262"/>
      <c r="B5" s="265"/>
      <c r="C5" s="268"/>
      <c r="D5" s="268"/>
      <c r="E5" s="268"/>
      <c r="F5" s="265"/>
      <c r="G5" s="72" t="s">
        <v>7</v>
      </c>
      <c r="H5" s="72" t="s">
        <v>8</v>
      </c>
      <c r="I5" s="265"/>
      <c r="J5" s="72" t="s">
        <v>7</v>
      </c>
      <c r="K5" s="72" t="s">
        <v>8</v>
      </c>
      <c r="L5" s="279"/>
    </row>
    <row r="6" spans="1:27" x14ac:dyDescent="0.15">
      <c r="A6" s="269">
        <v>1</v>
      </c>
      <c r="B6" s="231">
        <v>1</v>
      </c>
      <c r="C6" s="271" t="s">
        <v>38</v>
      </c>
      <c r="D6" s="224" t="s">
        <v>164</v>
      </c>
      <c r="E6" s="102"/>
      <c r="F6" s="271" t="s">
        <v>180</v>
      </c>
      <c r="G6" s="224"/>
      <c r="H6" s="224"/>
      <c r="I6" s="216" t="s">
        <v>180</v>
      </c>
      <c r="J6" s="204"/>
      <c r="K6" s="205"/>
      <c r="L6" s="194" t="s">
        <v>95</v>
      </c>
    </row>
    <row r="7" spans="1:27" x14ac:dyDescent="0.15">
      <c r="A7" s="269"/>
      <c r="B7" s="231"/>
      <c r="C7" s="209"/>
      <c r="D7" s="209"/>
      <c r="E7" s="105"/>
      <c r="F7" s="62">
        <v>2</v>
      </c>
      <c r="G7" s="62">
        <v>2</v>
      </c>
      <c r="H7" s="62">
        <v>0</v>
      </c>
      <c r="I7" s="111">
        <v>2</v>
      </c>
      <c r="J7" s="111">
        <v>2</v>
      </c>
      <c r="K7" s="111">
        <v>0</v>
      </c>
      <c r="L7" s="206"/>
    </row>
    <row r="8" spans="1:27" x14ac:dyDescent="0.15">
      <c r="A8" s="269"/>
      <c r="B8" s="231"/>
      <c r="C8" s="209"/>
      <c r="D8" s="224" t="s">
        <v>18</v>
      </c>
      <c r="E8" s="105"/>
      <c r="F8" s="208" t="s">
        <v>181</v>
      </c>
      <c r="G8" s="209"/>
      <c r="H8" s="209"/>
      <c r="I8" s="216" t="s">
        <v>181</v>
      </c>
      <c r="J8" s="204"/>
      <c r="K8" s="205"/>
      <c r="L8" s="193" t="s">
        <v>101</v>
      </c>
    </row>
    <row r="9" spans="1:27" x14ac:dyDescent="0.15">
      <c r="A9" s="269"/>
      <c r="B9" s="231"/>
      <c r="C9" s="209"/>
      <c r="D9" s="209"/>
      <c r="E9" s="105"/>
      <c r="F9" s="62">
        <v>1</v>
      </c>
      <c r="G9" s="62">
        <v>1</v>
      </c>
      <c r="H9" s="62">
        <v>0</v>
      </c>
      <c r="I9" s="64">
        <v>1</v>
      </c>
      <c r="J9" s="64">
        <v>1</v>
      </c>
      <c r="K9" s="64">
        <v>0</v>
      </c>
      <c r="L9" s="194"/>
    </row>
    <row r="10" spans="1:27" x14ac:dyDescent="0.15">
      <c r="A10" s="269"/>
      <c r="B10" s="231"/>
      <c r="C10" s="209"/>
      <c r="D10" s="223" t="s">
        <v>164</v>
      </c>
      <c r="E10" s="105"/>
      <c r="F10" s="259" t="s">
        <v>68</v>
      </c>
      <c r="G10" s="259"/>
      <c r="H10" s="259"/>
      <c r="I10" s="203" t="s">
        <v>64</v>
      </c>
      <c r="J10" s="204"/>
      <c r="K10" s="205"/>
      <c r="L10" s="193" t="s">
        <v>101</v>
      </c>
    </row>
    <row r="11" spans="1:27" x14ac:dyDescent="0.15">
      <c r="A11" s="269"/>
      <c r="B11" s="231"/>
      <c r="C11" s="209"/>
      <c r="D11" s="231"/>
      <c r="E11" s="105"/>
      <c r="F11" s="71">
        <v>2</v>
      </c>
      <c r="G11" s="71">
        <v>2</v>
      </c>
      <c r="H11" s="71">
        <v>0</v>
      </c>
      <c r="I11" s="64">
        <v>2</v>
      </c>
      <c r="J11" s="64">
        <v>2</v>
      </c>
      <c r="K11" s="64">
        <v>0</v>
      </c>
      <c r="L11" s="194"/>
    </row>
    <row r="12" spans="1:27" x14ac:dyDescent="0.15">
      <c r="A12" s="269"/>
      <c r="B12" s="231"/>
      <c r="C12" s="209"/>
      <c r="D12" s="231"/>
      <c r="E12" s="105"/>
      <c r="F12" s="214" t="s">
        <v>69</v>
      </c>
      <c r="G12" s="214"/>
      <c r="H12" s="214"/>
      <c r="I12" s="203" t="s">
        <v>65</v>
      </c>
      <c r="J12" s="204"/>
      <c r="K12" s="205"/>
      <c r="L12" s="193" t="s">
        <v>101</v>
      </c>
    </row>
    <row r="13" spans="1:27" x14ac:dyDescent="0.15">
      <c r="A13" s="269"/>
      <c r="B13" s="231"/>
      <c r="C13" s="209"/>
      <c r="D13" s="231"/>
      <c r="E13" s="105"/>
      <c r="F13" s="70">
        <v>2</v>
      </c>
      <c r="G13" s="70">
        <v>2</v>
      </c>
      <c r="H13" s="70">
        <v>0</v>
      </c>
      <c r="I13" s="70">
        <v>2</v>
      </c>
      <c r="J13" s="70">
        <v>2</v>
      </c>
      <c r="K13" s="70">
        <v>0</v>
      </c>
      <c r="L13" s="194"/>
    </row>
    <row r="14" spans="1:27" x14ac:dyDescent="0.15">
      <c r="A14" s="269"/>
      <c r="B14" s="231"/>
      <c r="C14" s="209"/>
      <c r="D14" s="223"/>
      <c r="E14" s="105"/>
      <c r="F14" s="203"/>
      <c r="G14" s="204"/>
      <c r="H14" s="205"/>
      <c r="I14" s="203"/>
      <c r="J14" s="204"/>
      <c r="K14" s="205"/>
      <c r="L14" s="193"/>
    </row>
    <row r="15" spans="1:27" x14ac:dyDescent="0.15">
      <c r="A15" s="269"/>
      <c r="B15" s="231"/>
      <c r="C15" s="209"/>
      <c r="D15" s="224"/>
      <c r="E15" s="105"/>
      <c r="F15" s="64"/>
      <c r="G15" s="64"/>
      <c r="H15" s="64"/>
      <c r="I15" s="6"/>
      <c r="J15" s="6"/>
      <c r="K15" s="6"/>
      <c r="L15" s="194"/>
    </row>
    <row r="16" spans="1:27" x14ac:dyDescent="0.15">
      <c r="A16" s="269"/>
      <c r="B16" s="231"/>
      <c r="C16" s="272" t="s">
        <v>29</v>
      </c>
      <c r="D16" s="272"/>
      <c r="E16" s="272"/>
      <c r="F16" s="63">
        <v>7</v>
      </c>
      <c r="G16" s="63">
        <v>7</v>
      </c>
      <c r="H16" s="63">
        <v>0</v>
      </c>
      <c r="I16" s="31">
        <f>SUM(I13,I15,I11,I9,I7)</f>
        <v>7</v>
      </c>
      <c r="J16" s="31">
        <v>7</v>
      </c>
      <c r="K16" s="31">
        <v>0</v>
      </c>
      <c r="L16" s="34"/>
    </row>
    <row r="17" spans="1:12" ht="16.5" customHeight="1" x14ac:dyDescent="0.15">
      <c r="A17" s="269"/>
      <c r="B17" s="231"/>
      <c r="C17" s="256" t="s">
        <v>40</v>
      </c>
      <c r="D17" s="223" t="s">
        <v>19</v>
      </c>
      <c r="E17" s="76"/>
      <c r="F17" s="227"/>
      <c r="G17" s="228"/>
      <c r="H17" s="229"/>
      <c r="I17" s="203" t="s">
        <v>120</v>
      </c>
      <c r="J17" s="204"/>
      <c r="K17" s="205"/>
      <c r="L17" s="273" t="s">
        <v>111</v>
      </c>
    </row>
    <row r="18" spans="1:12" x14ac:dyDescent="0.15">
      <c r="A18" s="269"/>
      <c r="B18" s="231"/>
      <c r="C18" s="257"/>
      <c r="D18" s="224"/>
      <c r="E18" s="77"/>
      <c r="F18" s="95"/>
      <c r="G18" s="95"/>
      <c r="H18" s="95"/>
      <c r="I18" s="95">
        <v>2</v>
      </c>
      <c r="J18" s="95">
        <v>2</v>
      </c>
      <c r="K18" s="95">
        <v>0</v>
      </c>
      <c r="L18" s="274"/>
    </row>
    <row r="19" spans="1:12" x14ac:dyDescent="0.15">
      <c r="A19" s="269"/>
      <c r="B19" s="231"/>
      <c r="C19" s="220" t="s">
        <v>98</v>
      </c>
      <c r="D19" s="221"/>
      <c r="E19" s="222"/>
      <c r="F19" s="103"/>
      <c r="G19" s="103"/>
      <c r="H19" s="103"/>
      <c r="I19" s="103">
        <v>2</v>
      </c>
      <c r="J19" s="103">
        <v>2</v>
      </c>
      <c r="K19" s="103">
        <v>0</v>
      </c>
      <c r="L19" s="104"/>
    </row>
    <row r="20" spans="1:12" x14ac:dyDescent="0.15">
      <c r="A20" s="269"/>
      <c r="B20" s="231"/>
      <c r="C20" s="256" t="s">
        <v>103</v>
      </c>
      <c r="D20" s="223" t="s">
        <v>99</v>
      </c>
      <c r="E20" s="100"/>
      <c r="F20" s="282" t="s">
        <v>182</v>
      </c>
      <c r="G20" s="283"/>
      <c r="H20" s="284"/>
      <c r="I20" s="214"/>
      <c r="J20" s="214"/>
      <c r="K20" s="214"/>
      <c r="L20" s="193" t="s">
        <v>100</v>
      </c>
    </row>
    <row r="21" spans="1:12" x14ac:dyDescent="0.15">
      <c r="A21" s="269"/>
      <c r="B21" s="231"/>
      <c r="C21" s="257"/>
      <c r="D21" s="224"/>
      <c r="E21" s="102"/>
      <c r="F21" s="76">
        <v>2</v>
      </c>
      <c r="G21" s="76">
        <v>2</v>
      </c>
      <c r="H21" s="76">
        <v>0</v>
      </c>
      <c r="I21" s="95"/>
      <c r="J21" s="95"/>
      <c r="K21" s="95"/>
      <c r="L21" s="194"/>
    </row>
    <row r="22" spans="1:12" x14ac:dyDescent="0.15">
      <c r="A22" s="269"/>
      <c r="B22" s="231"/>
      <c r="C22" s="257"/>
      <c r="D22" s="231" t="s">
        <v>19</v>
      </c>
      <c r="E22" s="101"/>
      <c r="F22" s="209" t="s">
        <v>70</v>
      </c>
      <c r="G22" s="209"/>
      <c r="H22" s="209"/>
      <c r="I22" s="203"/>
      <c r="J22" s="204"/>
      <c r="K22" s="205"/>
      <c r="L22" s="193" t="s">
        <v>97</v>
      </c>
    </row>
    <row r="23" spans="1:12" x14ac:dyDescent="0.15">
      <c r="A23" s="269"/>
      <c r="B23" s="231"/>
      <c r="C23" s="257"/>
      <c r="D23" s="231"/>
      <c r="E23" s="102"/>
      <c r="F23" s="62">
        <v>3</v>
      </c>
      <c r="G23" s="62">
        <v>1</v>
      </c>
      <c r="H23" s="62">
        <v>2</v>
      </c>
      <c r="I23" s="64"/>
      <c r="J23" s="64"/>
      <c r="K23" s="64"/>
      <c r="L23" s="194"/>
    </row>
    <row r="24" spans="1:12" x14ac:dyDescent="0.15">
      <c r="A24" s="269"/>
      <c r="B24" s="231"/>
      <c r="C24" s="257"/>
      <c r="D24" s="231"/>
      <c r="E24" s="106"/>
      <c r="F24" s="195" t="s">
        <v>72</v>
      </c>
      <c r="G24" s="196"/>
      <c r="H24" s="197"/>
      <c r="I24" s="203"/>
      <c r="J24" s="204"/>
      <c r="K24" s="205"/>
      <c r="L24" s="193" t="s">
        <v>97</v>
      </c>
    </row>
    <row r="25" spans="1:12" x14ac:dyDescent="0.15">
      <c r="A25" s="269"/>
      <c r="B25" s="231"/>
      <c r="C25" s="257"/>
      <c r="D25" s="231"/>
      <c r="E25" s="107"/>
      <c r="F25" s="62">
        <v>3</v>
      </c>
      <c r="G25" s="62">
        <v>1</v>
      </c>
      <c r="H25" s="62">
        <v>2</v>
      </c>
      <c r="I25" s="74"/>
      <c r="J25" s="74"/>
      <c r="K25" s="73"/>
      <c r="L25" s="194"/>
    </row>
    <row r="26" spans="1:12" x14ac:dyDescent="0.15">
      <c r="A26" s="269"/>
      <c r="B26" s="231"/>
      <c r="C26" s="257"/>
      <c r="D26" s="231"/>
      <c r="E26" s="100"/>
      <c r="F26" s="195" t="s">
        <v>73</v>
      </c>
      <c r="G26" s="196"/>
      <c r="H26" s="197"/>
      <c r="I26" s="203"/>
      <c r="J26" s="204"/>
      <c r="K26" s="205"/>
      <c r="L26" s="193" t="s">
        <v>97</v>
      </c>
    </row>
    <row r="27" spans="1:12" x14ac:dyDescent="0.15">
      <c r="A27" s="269"/>
      <c r="B27" s="231"/>
      <c r="C27" s="257"/>
      <c r="D27" s="231"/>
      <c r="E27" s="102"/>
      <c r="F27" s="62">
        <v>3</v>
      </c>
      <c r="G27" s="62">
        <v>1</v>
      </c>
      <c r="H27" s="62">
        <v>2</v>
      </c>
      <c r="I27" s="64"/>
      <c r="J27" s="64"/>
      <c r="K27" s="64"/>
      <c r="L27" s="194"/>
    </row>
    <row r="28" spans="1:12" x14ac:dyDescent="0.15">
      <c r="A28" s="269"/>
      <c r="B28" s="231"/>
      <c r="C28" s="257"/>
      <c r="D28" s="231"/>
      <c r="E28" s="78"/>
      <c r="F28" s="195" t="s">
        <v>71</v>
      </c>
      <c r="G28" s="196"/>
      <c r="H28" s="197"/>
      <c r="I28" s="203"/>
      <c r="J28" s="204"/>
      <c r="K28" s="205"/>
      <c r="L28" s="193" t="s">
        <v>97</v>
      </c>
    </row>
    <row r="29" spans="1:12" x14ac:dyDescent="0.15">
      <c r="A29" s="269"/>
      <c r="B29" s="231"/>
      <c r="C29" s="257"/>
      <c r="D29" s="231"/>
      <c r="E29" s="78"/>
      <c r="F29" s="80">
        <v>3</v>
      </c>
      <c r="G29" s="93">
        <v>1</v>
      </c>
      <c r="H29" s="94">
        <v>2</v>
      </c>
      <c r="I29" s="95"/>
      <c r="J29" s="95"/>
      <c r="K29" s="95"/>
      <c r="L29" s="194"/>
    </row>
    <row r="30" spans="1:12" ht="26.25" customHeight="1" x14ac:dyDescent="0.15">
      <c r="A30" s="269"/>
      <c r="B30" s="231"/>
      <c r="C30" s="257"/>
      <c r="D30" s="231"/>
      <c r="E30" s="78"/>
      <c r="F30" s="195"/>
      <c r="G30" s="196"/>
      <c r="H30" s="197"/>
      <c r="I30" s="216" t="s">
        <v>137</v>
      </c>
      <c r="J30" s="204"/>
      <c r="K30" s="205"/>
      <c r="L30" s="207" t="s">
        <v>96</v>
      </c>
    </row>
    <row r="31" spans="1:12" x14ac:dyDescent="0.15">
      <c r="A31" s="269"/>
      <c r="B31" s="231"/>
      <c r="C31" s="257"/>
      <c r="D31" s="231"/>
      <c r="E31" s="78"/>
      <c r="F31" s="105"/>
      <c r="G31" s="105"/>
      <c r="H31" s="105"/>
      <c r="I31" s="95">
        <v>3</v>
      </c>
      <c r="J31" s="95">
        <v>0</v>
      </c>
      <c r="K31" s="95">
        <v>3</v>
      </c>
      <c r="L31" s="194"/>
    </row>
    <row r="32" spans="1:12" x14ac:dyDescent="0.15">
      <c r="A32" s="269"/>
      <c r="B32" s="231"/>
      <c r="C32" s="257"/>
      <c r="D32" s="231"/>
      <c r="E32" s="78"/>
      <c r="F32" s="195"/>
      <c r="G32" s="196"/>
      <c r="H32" s="197"/>
      <c r="I32" s="203" t="s">
        <v>130</v>
      </c>
      <c r="J32" s="204"/>
      <c r="K32" s="205"/>
      <c r="L32" s="207" t="s">
        <v>96</v>
      </c>
    </row>
    <row r="33" spans="1:12" x14ac:dyDescent="0.15">
      <c r="A33" s="269"/>
      <c r="B33" s="231"/>
      <c r="C33" s="257"/>
      <c r="D33" s="231"/>
      <c r="E33" s="78"/>
      <c r="F33" s="105"/>
      <c r="G33" s="105"/>
      <c r="H33" s="105"/>
      <c r="I33" s="95">
        <v>3</v>
      </c>
      <c r="J33" s="95">
        <v>0</v>
      </c>
      <c r="K33" s="95">
        <v>3</v>
      </c>
      <c r="L33" s="194"/>
    </row>
    <row r="34" spans="1:12" ht="24.75" customHeight="1" x14ac:dyDescent="0.15">
      <c r="A34" s="269"/>
      <c r="B34" s="231"/>
      <c r="C34" s="257"/>
      <c r="D34" s="231"/>
      <c r="E34" s="100"/>
      <c r="F34" s="209"/>
      <c r="G34" s="209"/>
      <c r="H34" s="209"/>
      <c r="I34" s="216" t="s">
        <v>162</v>
      </c>
      <c r="J34" s="204"/>
      <c r="K34" s="205"/>
      <c r="L34" s="207" t="s">
        <v>96</v>
      </c>
    </row>
    <row r="35" spans="1:12" x14ac:dyDescent="0.15">
      <c r="A35" s="269"/>
      <c r="B35" s="231"/>
      <c r="C35" s="257"/>
      <c r="D35" s="231"/>
      <c r="E35" s="102"/>
      <c r="F35" s="105"/>
      <c r="G35" s="105"/>
      <c r="H35" s="105"/>
      <c r="I35" s="64">
        <v>3</v>
      </c>
      <c r="J35" s="64">
        <v>2</v>
      </c>
      <c r="K35" s="64">
        <v>1</v>
      </c>
      <c r="L35" s="194"/>
    </row>
    <row r="36" spans="1:12" x14ac:dyDescent="0.15">
      <c r="A36" s="269"/>
      <c r="B36" s="231"/>
      <c r="C36" s="257"/>
      <c r="D36" s="231"/>
      <c r="E36" s="100"/>
      <c r="F36" s="195"/>
      <c r="G36" s="196"/>
      <c r="H36" s="197"/>
      <c r="I36" s="213" t="s">
        <v>129</v>
      </c>
      <c r="J36" s="196"/>
      <c r="K36" s="197"/>
      <c r="L36" s="207" t="s">
        <v>96</v>
      </c>
    </row>
    <row r="37" spans="1:12" x14ac:dyDescent="0.15">
      <c r="A37" s="269"/>
      <c r="B37" s="231"/>
      <c r="C37" s="271"/>
      <c r="D37" s="231"/>
      <c r="E37" s="102"/>
      <c r="F37" s="69"/>
      <c r="G37" s="69"/>
      <c r="H37" s="69"/>
      <c r="I37" s="69">
        <v>3</v>
      </c>
      <c r="J37" s="69">
        <v>0</v>
      </c>
      <c r="K37" s="69">
        <v>3</v>
      </c>
      <c r="L37" s="194"/>
    </row>
    <row r="38" spans="1:12" x14ac:dyDescent="0.15">
      <c r="A38" s="269"/>
      <c r="B38" s="224"/>
      <c r="C38" s="220" t="s">
        <v>32</v>
      </c>
      <c r="D38" s="221"/>
      <c r="E38" s="222"/>
      <c r="F38" s="31">
        <v>14</v>
      </c>
      <c r="G38" s="31">
        <v>6</v>
      </c>
      <c r="H38" s="31">
        <v>8</v>
      </c>
      <c r="I38" s="31">
        <v>12</v>
      </c>
      <c r="J38" s="31">
        <v>2</v>
      </c>
      <c r="K38" s="31">
        <v>10</v>
      </c>
      <c r="L38" s="34"/>
    </row>
    <row r="39" spans="1:12" x14ac:dyDescent="0.15">
      <c r="A39" s="269"/>
      <c r="B39" s="249" t="s">
        <v>26</v>
      </c>
      <c r="C39" s="250"/>
      <c r="D39" s="250"/>
      <c r="E39" s="251"/>
      <c r="F39" s="30">
        <v>21</v>
      </c>
      <c r="G39" s="30">
        <v>13</v>
      </c>
      <c r="H39" s="30">
        <v>8</v>
      </c>
      <c r="I39" s="30">
        <v>21</v>
      </c>
      <c r="J39" s="30">
        <v>11</v>
      </c>
      <c r="K39" s="30">
        <v>10</v>
      </c>
      <c r="L39" s="33"/>
    </row>
    <row r="40" spans="1:12" x14ac:dyDescent="0.15">
      <c r="A40" s="269"/>
      <c r="B40" s="209">
        <v>2</v>
      </c>
      <c r="C40" s="208" t="s">
        <v>102</v>
      </c>
      <c r="D40" s="275" t="s">
        <v>78</v>
      </c>
      <c r="E40" s="100"/>
      <c r="F40" s="214" t="s">
        <v>66</v>
      </c>
      <c r="G40" s="214"/>
      <c r="H40" s="214"/>
      <c r="I40" s="214" t="s">
        <v>66</v>
      </c>
      <c r="J40" s="214"/>
      <c r="K40" s="214"/>
      <c r="L40" s="193" t="s">
        <v>101</v>
      </c>
    </row>
    <row r="41" spans="1:12" x14ac:dyDescent="0.15">
      <c r="A41" s="269"/>
      <c r="B41" s="209"/>
      <c r="C41" s="208"/>
      <c r="D41" s="231"/>
      <c r="E41" s="101"/>
      <c r="F41" s="64">
        <v>2</v>
      </c>
      <c r="G41" s="64">
        <v>2</v>
      </c>
      <c r="H41" s="64">
        <v>0</v>
      </c>
      <c r="I41" s="70">
        <v>2</v>
      </c>
      <c r="J41" s="70">
        <v>2</v>
      </c>
      <c r="K41" s="70">
        <v>0</v>
      </c>
      <c r="L41" s="194"/>
    </row>
    <row r="42" spans="1:12" x14ac:dyDescent="0.15">
      <c r="A42" s="269"/>
      <c r="B42" s="209"/>
      <c r="C42" s="208"/>
      <c r="D42" s="231"/>
      <c r="E42" s="101"/>
      <c r="F42" s="214" t="s">
        <v>77</v>
      </c>
      <c r="G42" s="214"/>
      <c r="H42" s="214"/>
      <c r="I42" s="214" t="s">
        <v>67</v>
      </c>
      <c r="J42" s="214"/>
      <c r="K42" s="214"/>
      <c r="L42" s="193" t="s">
        <v>101</v>
      </c>
    </row>
    <row r="43" spans="1:12" x14ac:dyDescent="0.15">
      <c r="A43" s="269"/>
      <c r="B43" s="209"/>
      <c r="C43" s="208"/>
      <c r="D43" s="231"/>
      <c r="E43" s="101"/>
      <c r="F43" s="64">
        <v>2</v>
      </c>
      <c r="G43" s="64">
        <v>2</v>
      </c>
      <c r="H43" s="64">
        <v>0</v>
      </c>
      <c r="I43" s="70">
        <v>2</v>
      </c>
      <c r="J43" s="70">
        <v>2</v>
      </c>
      <c r="K43" s="70">
        <v>0</v>
      </c>
      <c r="L43" s="194"/>
    </row>
    <row r="44" spans="1:12" x14ac:dyDescent="0.15">
      <c r="A44" s="269"/>
      <c r="B44" s="209"/>
      <c r="C44" s="208"/>
      <c r="D44" s="231"/>
      <c r="E44" s="101"/>
      <c r="F44" s="280" t="s">
        <v>183</v>
      </c>
      <c r="G44" s="281"/>
      <c r="H44" s="281"/>
      <c r="I44" s="195"/>
      <c r="J44" s="196"/>
      <c r="K44" s="197"/>
      <c r="L44" s="210" t="s">
        <v>97</v>
      </c>
    </row>
    <row r="45" spans="1:12" x14ac:dyDescent="0.15">
      <c r="A45" s="269"/>
      <c r="B45" s="209"/>
      <c r="C45" s="208"/>
      <c r="D45" s="231"/>
      <c r="E45" s="101"/>
      <c r="F45" s="79">
        <v>2</v>
      </c>
      <c r="G45" s="79">
        <v>2</v>
      </c>
      <c r="H45" s="79">
        <v>0</v>
      </c>
      <c r="I45" s="76"/>
      <c r="J45" s="76"/>
      <c r="K45" s="76"/>
      <c r="L45" s="212"/>
    </row>
    <row r="46" spans="1:12" x14ac:dyDescent="0.15">
      <c r="A46" s="269"/>
      <c r="B46" s="209"/>
      <c r="C46" s="208"/>
      <c r="D46" s="231"/>
      <c r="E46" s="101"/>
      <c r="F46" s="79"/>
      <c r="G46" s="79"/>
      <c r="H46" s="79"/>
      <c r="I46" s="213" t="s">
        <v>184</v>
      </c>
      <c r="J46" s="196"/>
      <c r="K46" s="197"/>
      <c r="L46" s="193" t="s">
        <v>96</v>
      </c>
    </row>
    <row r="47" spans="1:12" x14ac:dyDescent="0.15">
      <c r="A47" s="269"/>
      <c r="B47" s="209"/>
      <c r="C47" s="208"/>
      <c r="D47" s="224"/>
      <c r="E47" s="102"/>
      <c r="F47" s="62"/>
      <c r="G47" s="62"/>
      <c r="H47" s="62"/>
      <c r="I47" s="62">
        <v>2</v>
      </c>
      <c r="J47" s="62">
        <v>1</v>
      </c>
      <c r="K47" s="62">
        <v>1</v>
      </c>
      <c r="L47" s="194"/>
    </row>
    <row r="48" spans="1:12" x14ac:dyDescent="0.15">
      <c r="A48" s="269"/>
      <c r="B48" s="209"/>
      <c r="C48" s="220" t="s">
        <v>29</v>
      </c>
      <c r="D48" s="221"/>
      <c r="E48" s="222"/>
      <c r="F48" s="31">
        <v>6</v>
      </c>
      <c r="G48" s="31">
        <v>6</v>
      </c>
      <c r="H48" s="31">
        <v>0</v>
      </c>
      <c r="I48" s="31">
        <f>SUM(I41,I43,I47)</f>
        <v>6</v>
      </c>
      <c r="J48" s="31">
        <f>SUM(J41,J43,J47)</f>
        <v>5</v>
      </c>
      <c r="K48" s="31">
        <v>1</v>
      </c>
      <c r="L48" s="32"/>
    </row>
    <row r="49" spans="1:12" x14ac:dyDescent="0.15">
      <c r="A49" s="269"/>
      <c r="B49" s="209"/>
      <c r="C49" s="209" t="s">
        <v>112</v>
      </c>
      <c r="D49" s="223" t="s">
        <v>79</v>
      </c>
      <c r="E49" s="100"/>
      <c r="F49" s="214" t="s">
        <v>74</v>
      </c>
      <c r="G49" s="214"/>
      <c r="H49" s="214"/>
      <c r="I49" s="214"/>
      <c r="J49" s="214"/>
      <c r="K49" s="214"/>
      <c r="L49" s="201" t="s">
        <v>97</v>
      </c>
    </row>
    <row r="50" spans="1:12" x14ac:dyDescent="0.15">
      <c r="A50" s="269"/>
      <c r="B50" s="209"/>
      <c r="C50" s="209"/>
      <c r="D50" s="231"/>
      <c r="E50" s="101"/>
      <c r="F50" s="64">
        <v>3</v>
      </c>
      <c r="G50" s="64">
        <v>1</v>
      </c>
      <c r="H50" s="64">
        <v>2</v>
      </c>
      <c r="I50" s="70"/>
      <c r="J50" s="70"/>
      <c r="K50" s="70"/>
      <c r="L50" s="202"/>
    </row>
    <row r="51" spans="1:12" x14ac:dyDescent="0.15">
      <c r="A51" s="269"/>
      <c r="B51" s="209"/>
      <c r="C51" s="209"/>
      <c r="D51" s="231"/>
      <c r="E51" s="101"/>
      <c r="F51" s="214" t="s">
        <v>75</v>
      </c>
      <c r="G51" s="214"/>
      <c r="H51" s="214"/>
      <c r="I51" s="214"/>
      <c r="J51" s="214"/>
      <c r="K51" s="214"/>
      <c r="L51" s="201" t="s">
        <v>97</v>
      </c>
    </row>
    <row r="52" spans="1:12" x14ac:dyDescent="0.15">
      <c r="A52" s="269"/>
      <c r="B52" s="209"/>
      <c r="C52" s="209"/>
      <c r="D52" s="231"/>
      <c r="E52" s="101"/>
      <c r="F52" s="64">
        <v>3</v>
      </c>
      <c r="G52" s="64">
        <v>1</v>
      </c>
      <c r="H52" s="64">
        <v>2</v>
      </c>
      <c r="I52" s="70"/>
      <c r="J52" s="70"/>
      <c r="K52" s="70"/>
      <c r="L52" s="202"/>
    </row>
    <row r="53" spans="1:12" x14ac:dyDescent="0.15">
      <c r="A53" s="269"/>
      <c r="B53" s="209"/>
      <c r="C53" s="209"/>
      <c r="D53" s="231"/>
      <c r="E53" s="101"/>
      <c r="F53" s="214" t="s">
        <v>76</v>
      </c>
      <c r="G53" s="214"/>
      <c r="H53" s="214"/>
      <c r="I53" s="214"/>
      <c r="J53" s="214"/>
      <c r="K53" s="214"/>
      <c r="L53" s="210" t="s">
        <v>97</v>
      </c>
    </row>
    <row r="54" spans="1:12" x14ac:dyDescent="0.15">
      <c r="A54" s="269"/>
      <c r="B54" s="209"/>
      <c r="C54" s="209"/>
      <c r="D54" s="231"/>
      <c r="E54" s="101"/>
      <c r="F54" s="75">
        <v>3</v>
      </c>
      <c r="G54" s="75">
        <v>1</v>
      </c>
      <c r="H54" s="75">
        <v>2</v>
      </c>
      <c r="I54" s="75"/>
      <c r="J54" s="75"/>
      <c r="K54" s="75"/>
      <c r="L54" s="211"/>
    </row>
    <row r="55" spans="1:12" x14ac:dyDescent="0.15">
      <c r="A55" s="269"/>
      <c r="B55" s="209"/>
      <c r="C55" s="209"/>
      <c r="D55" s="231"/>
      <c r="E55" s="101"/>
      <c r="F55" s="75"/>
      <c r="G55" s="75"/>
      <c r="H55" s="75"/>
      <c r="I55" s="203" t="s">
        <v>121</v>
      </c>
      <c r="J55" s="204"/>
      <c r="K55" s="205"/>
      <c r="L55" s="210" t="s">
        <v>104</v>
      </c>
    </row>
    <row r="56" spans="1:12" x14ac:dyDescent="0.15">
      <c r="A56" s="269"/>
      <c r="B56" s="209"/>
      <c r="C56" s="209"/>
      <c r="D56" s="231"/>
      <c r="E56" s="101"/>
      <c r="F56" s="75"/>
      <c r="G56" s="75"/>
      <c r="H56" s="75"/>
      <c r="I56" s="75">
        <v>3</v>
      </c>
      <c r="J56" s="75">
        <v>1</v>
      </c>
      <c r="K56" s="75">
        <v>2</v>
      </c>
      <c r="L56" s="211"/>
    </row>
    <row r="57" spans="1:12" x14ac:dyDescent="0.15">
      <c r="A57" s="269"/>
      <c r="B57" s="209"/>
      <c r="C57" s="209"/>
      <c r="D57" s="231"/>
      <c r="E57" s="101"/>
      <c r="F57" s="75"/>
      <c r="G57" s="75"/>
      <c r="H57" s="75"/>
      <c r="I57" s="203" t="s">
        <v>122</v>
      </c>
      <c r="J57" s="204"/>
      <c r="K57" s="205"/>
      <c r="L57" s="210" t="s">
        <v>105</v>
      </c>
    </row>
    <row r="58" spans="1:12" x14ac:dyDescent="0.15">
      <c r="A58" s="269"/>
      <c r="B58" s="209"/>
      <c r="C58" s="209"/>
      <c r="D58" s="231"/>
      <c r="E58" s="101"/>
      <c r="F58" s="75"/>
      <c r="G58" s="75"/>
      <c r="H58" s="75"/>
      <c r="I58" s="75">
        <v>3</v>
      </c>
      <c r="J58" s="75">
        <v>2</v>
      </c>
      <c r="K58" s="75">
        <v>1</v>
      </c>
      <c r="L58" s="211"/>
    </row>
    <row r="59" spans="1:12" x14ac:dyDescent="0.15">
      <c r="A59" s="269"/>
      <c r="B59" s="209"/>
      <c r="C59" s="209"/>
      <c r="D59" s="231"/>
      <c r="E59" s="101"/>
      <c r="F59" s="75"/>
      <c r="G59" s="75"/>
      <c r="H59" s="75"/>
      <c r="I59" s="203" t="s">
        <v>123</v>
      </c>
      <c r="J59" s="204"/>
      <c r="K59" s="205"/>
      <c r="L59" s="210" t="s">
        <v>107</v>
      </c>
    </row>
    <row r="60" spans="1:12" x14ac:dyDescent="0.15">
      <c r="A60" s="269"/>
      <c r="B60" s="209"/>
      <c r="C60" s="209"/>
      <c r="D60" s="224"/>
      <c r="E60" s="102"/>
      <c r="F60" s="64"/>
      <c r="G60" s="64"/>
      <c r="H60" s="64"/>
      <c r="I60" s="70">
        <v>3</v>
      </c>
      <c r="J60" s="70">
        <v>2</v>
      </c>
      <c r="K60" s="70">
        <v>1</v>
      </c>
      <c r="L60" s="211"/>
    </row>
    <row r="61" spans="1:12" x14ac:dyDescent="0.15">
      <c r="A61" s="269"/>
      <c r="B61" s="209"/>
      <c r="C61" s="220" t="s">
        <v>31</v>
      </c>
      <c r="D61" s="221"/>
      <c r="E61" s="222"/>
      <c r="F61" s="63">
        <v>9</v>
      </c>
      <c r="G61" s="63">
        <v>3</v>
      </c>
      <c r="H61" s="63">
        <v>6</v>
      </c>
      <c r="I61" s="31">
        <v>9</v>
      </c>
      <c r="J61" s="31">
        <v>5</v>
      </c>
      <c r="K61" s="31">
        <v>4</v>
      </c>
      <c r="L61" s="32"/>
    </row>
    <row r="62" spans="1:12" x14ac:dyDescent="0.15">
      <c r="A62" s="269"/>
      <c r="B62" s="209"/>
      <c r="C62" s="208" t="s">
        <v>39</v>
      </c>
      <c r="D62" s="223" t="s">
        <v>19</v>
      </c>
      <c r="E62" s="209"/>
      <c r="F62" s="209" t="s">
        <v>82</v>
      </c>
      <c r="G62" s="209"/>
      <c r="H62" s="209"/>
      <c r="I62" s="209"/>
      <c r="J62" s="209"/>
      <c r="K62" s="209"/>
      <c r="L62" s="201" t="s">
        <v>97</v>
      </c>
    </row>
    <row r="63" spans="1:12" x14ac:dyDescent="0.15">
      <c r="A63" s="269"/>
      <c r="B63" s="209"/>
      <c r="C63" s="209"/>
      <c r="D63" s="231"/>
      <c r="E63" s="209"/>
      <c r="F63" s="28">
        <v>3</v>
      </c>
      <c r="G63" s="28">
        <v>1</v>
      </c>
      <c r="H63" s="28">
        <v>2</v>
      </c>
      <c r="I63" s="28"/>
      <c r="J63" s="28"/>
      <c r="K63" s="28"/>
      <c r="L63" s="202"/>
    </row>
    <row r="64" spans="1:12" x14ac:dyDescent="0.15">
      <c r="A64" s="269"/>
      <c r="B64" s="209"/>
      <c r="C64" s="209"/>
      <c r="D64" s="231"/>
      <c r="E64" s="223"/>
      <c r="F64" s="219" t="s">
        <v>80</v>
      </c>
      <c r="G64" s="219"/>
      <c r="H64" s="219"/>
      <c r="I64" s="219"/>
      <c r="J64" s="219"/>
      <c r="K64" s="219"/>
      <c r="L64" s="201" t="s">
        <v>97</v>
      </c>
    </row>
    <row r="65" spans="1:12" x14ac:dyDescent="0.15">
      <c r="A65" s="269"/>
      <c r="B65" s="209"/>
      <c r="C65" s="209"/>
      <c r="D65" s="231"/>
      <c r="E65" s="224"/>
      <c r="F65" s="62">
        <v>3</v>
      </c>
      <c r="G65" s="62">
        <v>1</v>
      </c>
      <c r="H65" s="62">
        <v>2</v>
      </c>
      <c r="I65" s="69"/>
      <c r="J65" s="69"/>
      <c r="K65" s="69"/>
      <c r="L65" s="202"/>
    </row>
    <row r="66" spans="1:12" x14ac:dyDescent="0.15">
      <c r="A66" s="269"/>
      <c r="B66" s="209"/>
      <c r="C66" s="209"/>
      <c r="D66" s="231"/>
      <c r="E66" s="223"/>
      <c r="F66" s="209" t="s">
        <v>81</v>
      </c>
      <c r="G66" s="209"/>
      <c r="H66" s="209"/>
      <c r="I66" s="209"/>
      <c r="J66" s="209"/>
      <c r="K66" s="209"/>
      <c r="L66" s="201" t="s">
        <v>97</v>
      </c>
    </row>
    <row r="67" spans="1:12" x14ac:dyDescent="0.15">
      <c r="A67" s="269"/>
      <c r="B67" s="209"/>
      <c r="C67" s="209"/>
      <c r="D67" s="231"/>
      <c r="E67" s="224"/>
      <c r="F67" s="62">
        <v>3</v>
      </c>
      <c r="G67" s="62">
        <v>1</v>
      </c>
      <c r="H67" s="62">
        <v>2</v>
      </c>
      <c r="I67" s="70"/>
      <c r="J67" s="70"/>
      <c r="K67" s="70"/>
      <c r="L67" s="202"/>
    </row>
    <row r="68" spans="1:12" ht="27" customHeight="1" x14ac:dyDescent="0.15">
      <c r="A68" s="269"/>
      <c r="B68" s="209"/>
      <c r="C68" s="209"/>
      <c r="D68" s="231"/>
      <c r="E68" s="223"/>
      <c r="F68" s="286"/>
      <c r="G68" s="286"/>
      <c r="H68" s="286"/>
      <c r="I68" s="208" t="s">
        <v>138</v>
      </c>
      <c r="J68" s="209"/>
      <c r="K68" s="209"/>
      <c r="L68" s="210" t="s">
        <v>104</v>
      </c>
    </row>
    <row r="69" spans="1:12" x14ac:dyDescent="0.15">
      <c r="A69" s="269"/>
      <c r="B69" s="209"/>
      <c r="C69" s="209"/>
      <c r="D69" s="231"/>
      <c r="E69" s="231"/>
      <c r="F69" s="108"/>
      <c r="G69" s="108"/>
      <c r="H69" s="108"/>
      <c r="I69" s="76">
        <v>3</v>
      </c>
      <c r="J69" s="76">
        <v>0</v>
      </c>
      <c r="K69" s="76">
        <v>3</v>
      </c>
      <c r="L69" s="211"/>
    </row>
    <row r="70" spans="1:12" x14ac:dyDescent="0.15">
      <c r="A70" s="269"/>
      <c r="B70" s="209"/>
      <c r="C70" s="209"/>
      <c r="D70" s="231"/>
      <c r="E70" s="231"/>
      <c r="F70" s="286"/>
      <c r="G70" s="286"/>
      <c r="H70" s="286"/>
      <c r="I70" s="195" t="s">
        <v>131</v>
      </c>
      <c r="J70" s="196"/>
      <c r="K70" s="197"/>
      <c r="L70" s="210" t="s">
        <v>104</v>
      </c>
    </row>
    <row r="71" spans="1:12" x14ac:dyDescent="0.15">
      <c r="A71" s="269"/>
      <c r="B71" s="209"/>
      <c r="C71" s="209"/>
      <c r="D71" s="231"/>
      <c r="E71" s="231"/>
      <c r="F71" s="108"/>
      <c r="G71" s="108"/>
      <c r="H71" s="108"/>
      <c r="I71" s="76">
        <v>3</v>
      </c>
      <c r="J71" s="76">
        <v>0</v>
      </c>
      <c r="K71" s="76">
        <v>3</v>
      </c>
      <c r="L71" s="211"/>
    </row>
    <row r="72" spans="1:12" x14ac:dyDescent="0.15">
      <c r="A72" s="269"/>
      <c r="B72" s="209"/>
      <c r="C72" s="220" t="s">
        <v>32</v>
      </c>
      <c r="D72" s="221"/>
      <c r="E72" s="222"/>
      <c r="F72" s="63">
        <v>9</v>
      </c>
      <c r="G72" s="63">
        <v>3</v>
      </c>
      <c r="H72" s="63">
        <v>6</v>
      </c>
      <c r="I72" s="31">
        <v>6</v>
      </c>
      <c r="J72" s="31">
        <v>0</v>
      </c>
      <c r="K72" s="31">
        <v>6</v>
      </c>
      <c r="L72" s="32"/>
    </row>
    <row r="73" spans="1:12" x14ac:dyDescent="0.15">
      <c r="A73" s="270"/>
      <c r="B73" s="249" t="s">
        <v>26</v>
      </c>
      <c r="C73" s="250"/>
      <c r="D73" s="250"/>
      <c r="E73" s="251"/>
      <c r="F73" s="30">
        <v>24</v>
      </c>
      <c r="G73" s="30">
        <v>12</v>
      </c>
      <c r="H73" s="30">
        <v>12</v>
      </c>
      <c r="I73" s="30">
        <v>21</v>
      </c>
      <c r="J73" s="30">
        <v>10</v>
      </c>
      <c r="K73" s="30">
        <v>11</v>
      </c>
      <c r="L73" s="33"/>
    </row>
    <row r="74" spans="1:12" x14ac:dyDescent="0.15">
      <c r="A74" s="255">
        <v>2</v>
      </c>
      <c r="B74" s="209">
        <v>1</v>
      </c>
      <c r="C74" s="208" t="s">
        <v>113</v>
      </c>
      <c r="D74" s="223" t="s">
        <v>19</v>
      </c>
      <c r="E74" s="223"/>
      <c r="F74" s="214" t="s">
        <v>83</v>
      </c>
      <c r="G74" s="214"/>
      <c r="H74" s="214"/>
      <c r="I74" s="203"/>
      <c r="J74" s="204"/>
      <c r="K74" s="205"/>
      <c r="L74" s="193" t="s">
        <v>97</v>
      </c>
    </row>
    <row r="75" spans="1:12" x14ac:dyDescent="0.15">
      <c r="A75" s="255"/>
      <c r="B75" s="209"/>
      <c r="C75" s="209"/>
      <c r="D75" s="231"/>
      <c r="E75" s="224"/>
      <c r="F75" s="95">
        <v>3</v>
      </c>
      <c r="G75" s="95">
        <v>1</v>
      </c>
      <c r="H75" s="95">
        <v>2</v>
      </c>
      <c r="I75" s="95"/>
      <c r="J75" s="95"/>
      <c r="K75" s="95"/>
      <c r="L75" s="194"/>
    </row>
    <row r="76" spans="1:12" x14ac:dyDescent="0.15">
      <c r="A76" s="255"/>
      <c r="B76" s="209"/>
      <c r="C76" s="209"/>
      <c r="D76" s="231"/>
      <c r="E76" s="223"/>
      <c r="F76" s="209" t="s">
        <v>84</v>
      </c>
      <c r="G76" s="209"/>
      <c r="H76" s="209"/>
      <c r="I76" s="203"/>
      <c r="J76" s="204"/>
      <c r="K76" s="205"/>
      <c r="L76" s="193" t="s">
        <v>97</v>
      </c>
    </row>
    <row r="77" spans="1:12" x14ac:dyDescent="0.15">
      <c r="A77" s="255"/>
      <c r="B77" s="209"/>
      <c r="C77" s="209"/>
      <c r="D77" s="231"/>
      <c r="E77" s="224"/>
      <c r="F77" s="94">
        <v>3</v>
      </c>
      <c r="G77" s="94">
        <v>1</v>
      </c>
      <c r="H77" s="94">
        <v>2</v>
      </c>
      <c r="I77" s="95"/>
      <c r="J77" s="95"/>
      <c r="K77" s="95"/>
      <c r="L77" s="194"/>
    </row>
    <row r="78" spans="1:12" x14ac:dyDescent="0.15">
      <c r="A78" s="255"/>
      <c r="B78" s="209"/>
      <c r="C78" s="209"/>
      <c r="D78" s="231"/>
      <c r="E78" s="223"/>
      <c r="F78" s="230" t="s">
        <v>185</v>
      </c>
      <c r="G78" s="214"/>
      <c r="H78" s="214"/>
      <c r="I78" s="203"/>
      <c r="J78" s="204"/>
      <c r="K78" s="205"/>
      <c r="L78" s="193" t="s">
        <v>97</v>
      </c>
    </row>
    <row r="79" spans="1:12" x14ac:dyDescent="0.15">
      <c r="A79" s="255"/>
      <c r="B79" s="209"/>
      <c r="C79" s="209"/>
      <c r="D79" s="231"/>
      <c r="E79" s="224"/>
      <c r="F79" s="94">
        <v>3</v>
      </c>
      <c r="G79" s="94">
        <v>1</v>
      </c>
      <c r="H79" s="94">
        <v>2</v>
      </c>
      <c r="I79" s="95"/>
      <c r="J79" s="95"/>
      <c r="K79" s="95"/>
      <c r="L79" s="194"/>
    </row>
    <row r="80" spans="1:12" x14ac:dyDescent="0.15">
      <c r="A80" s="255"/>
      <c r="B80" s="209"/>
      <c r="C80" s="209"/>
      <c r="D80" s="231"/>
      <c r="E80" s="223"/>
      <c r="F80" s="258" t="s">
        <v>85</v>
      </c>
      <c r="G80" s="258"/>
      <c r="H80" s="258"/>
      <c r="I80" s="203"/>
      <c r="J80" s="204"/>
      <c r="K80" s="205"/>
      <c r="L80" s="193" t="s">
        <v>97</v>
      </c>
    </row>
    <row r="81" spans="1:12" x14ac:dyDescent="0.15">
      <c r="A81" s="255"/>
      <c r="B81" s="209"/>
      <c r="C81" s="209"/>
      <c r="D81" s="231"/>
      <c r="E81" s="224"/>
      <c r="F81" s="94">
        <v>3</v>
      </c>
      <c r="G81" s="94">
        <v>1</v>
      </c>
      <c r="H81" s="94">
        <v>2</v>
      </c>
      <c r="I81" s="95"/>
      <c r="J81" s="95"/>
      <c r="K81" s="95"/>
      <c r="L81" s="194"/>
    </row>
    <row r="82" spans="1:12" x14ac:dyDescent="0.15">
      <c r="A82" s="255"/>
      <c r="B82" s="209"/>
      <c r="C82" s="209"/>
      <c r="D82" s="231"/>
      <c r="E82" s="223"/>
      <c r="F82" s="214" t="s">
        <v>86</v>
      </c>
      <c r="G82" s="214"/>
      <c r="H82" s="214"/>
      <c r="I82" s="209"/>
      <c r="J82" s="209"/>
      <c r="K82" s="209"/>
      <c r="L82" s="193" t="s">
        <v>97</v>
      </c>
    </row>
    <row r="83" spans="1:12" x14ac:dyDescent="0.15">
      <c r="A83" s="255"/>
      <c r="B83" s="209"/>
      <c r="C83" s="209"/>
      <c r="D83" s="231"/>
      <c r="E83" s="224"/>
      <c r="F83" s="94">
        <v>2</v>
      </c>
      <c r="G83" s="94">
        <v>2</v>
      </c>
      <c r="H83" s="94">
        <v>0</v>
      </c>
      <c r="I83" s="94"/>
      <c r="J83" s="94"/>
      <c r="K83" s="94"/>
      <c r="L83" s="194"/>
    </row>
    <row r="84" spans="1:12" x14ac:dyDescent="0.15">
      <c r="A84" s="255"/>
      <c r="B84" s="209"/>
      <c r="C84" s="209"/>
      <c r="D84" s="231"/>
      <c r="E84" s="223"/>
      <c r="F84" s="214" t="s">
        <v>87</v>
      </c>
      <c r="G84" s="214"/>
      <c r="H84" s="214"/>
      <c r="I84" s="195"/>
      <c r="J84" s="196"/>
      <c r="K84" s="197"/>
      <c r="L84" s="193" t="s">
        <v>106</v>
      </c>
    </row>
    <row r="85" spans="1:12" x14ac:dyDescent="0.15">
      <c r="A85" s="255"/>
      <c r="B85" s="209"/>
      <c r="C85" s="209"/>
      <c r="D85" s="231"/>
      <c r="E85" s="231"/>
      <c r="F85" s="95">
        <v>2</v>
      </c>
      <c r="G85" s="95">
        <v>2</v>
      </c>
      <c r="H85" s="95">
        <v>0</v>
      </c>
      <c r="I85" s="94"/>
      <c r="J85" s="94"/>
      <c r="K85" s="94"/>
      <c r="L85" s="194"/>
    </row>
    <row r="86" spans="1:12" x14ac:dyDescent="0.15">
      <c r="A86" s="255"/>
      <c r="B86" s="209"/>
      <c r="C86" s="209"/>
      <c r="D86" s="231"/>
      <c r="E86" s="231"/>
      <c r="F86" s="203"/>
      <c r="G86" s="204"/>
      <c r="H86" s="205"/>
      <c r="I86" s="195" t="s">
        <v>124</v>
      </c>
      <c r="J86" s="196"/>
      <c r="K86" s="197"/>
      <c r="L86" s="193" t="s">
        <v>96</v>
      </c>
    </row>
    <row r="87" spans="1:12" x14ac:dyDescent="0.15">
      <c r="A87" s="255"/>
      <c r="B87" s="209"/>
      <c r="C87" s="209"/>
      <c r="D87" s="231"/>
      <c r="E87" s="231"/>
      <c r="F87" s="95"/>
      <c r="G87" s="95"/>
      <c r="H87" s="95"/>
      <c r="I87" s="94">
        <v>3</v>
      </c>
      <c r="J87" s="94">
        <v>1</v>
      </c>
      <c r="K87" s="94">
        <v>2</v>
      </c>
      <c r="L87" s="194"/>
    </row>
    <row r="88" spans="1:12" x14ac:dyDescent="0.15">
      <c r="A88" s="255"/>
      <c r="B88" s="209"/>
      <c r="C88" s="209"/>
      <c r="D88" s="231"/>
      <c r="E88" s="231"/>
      <c r="F88" s="203"/>
      <c r="G88" s="289"/>
      <c r="H88" s="290"/>
      <c r="I88" s="209" t="s">
        <v>125</v>
      </c>
      <c r="J88" s="209"/>
      <c r="K88" s="209"/>
      <c r="L88" s="193" t="s">
        <v>96</v>
      </c>
    </row>
    <row r="89" spans="1:12" x14ac:dyDescent="0.15">
      <c r="A89" s="255"/>
      <c r="B89" s="209"/>
      <c r="C89" s="209"/>
      <c r="D89" s="231"/>
      <c r="E89" s="231"/>
      <c r="F89" s="92"/>
      <c r="G89" s="95"/>
      <c r="H89" s="95"/>
      <c r="I89" s="94">
        <v>3</v>
      </c>
      <c r="J89" s="94">
        <v>1</v>
      </c>
      <c r="K89" s="94">
        <v>2</v>
      </c>
      <c r="L89" s="194"/>
    </row>
    <row r="90" spans="1:12" x14ac:dyDescent="0.15">
      <c r="A90" s="255"/>
      <c r="B90" s="209"/>
      <c r="C90" s="209"/>
      <c r="D90" s="231"/>
      <c r="E90" s="231"/>
      <c r="F90" s="203"/>
      <c r="G90" s="287"/>
      <c r="H90" s="288"/>
      <c r="I90" s="209" t="s">
        <v>136</v>
      </c>
      <c r="J90" s="209"/>
      <c r="K90" s="209"/>
      <c r="L90" s="215" t="s">
        <v>114</v>
      </c>
    </row>
    <row r="91" spans="1:12" x14ac:dyDescent="0.15">
      <c r="A91" s="255"/>
      <c r="B91" s="209"/>
      <c r="C91" s="209"/>
      <c r="D91" s="224"/>
      <c r="E91" s="224"/>
      <c r="F91" s="95"/>
      <c r="G91" s="95"/>
      <c r="H91" s="95"/>
      <c r="I91" s="94">
        <v>2</v>
      </c>
      <c r="J91" s="94">
        <v>1</v>
      </c>
      <c r="K91" s="94">
        <v>1</v>
      </c>
      <c r="L91" s="194"/>
    </row>
    <row r="92" spans="1:12" x14ac:dyDescent="0.15">
      <c r="A92" s="255"/>
      <c r="B92" s="209"/>
      <c r="C92" s="220" t="s">
        <v>31</v>
      </c>
      <c r="D92" s="221"/>
      <c r="E92" s="222"/>
      <c r="F92" s="96">
        <v>16</v>
      </c>
      <c r="G92" s="96">
        <v>8</v>
      </c>
      <c r="H92" s="96">
        <v>8</v>
      </c>
      <c r="I92" s="96">
        <v>8</v>
      </c>
      <c r="J92" s="96">
        <v>3</v>
      </c>
      <c r="K92" s="96">
        <v>5</v>
      </c>
      <c r="L92" s="34"/>
    </row>
    <row r="93" spans="1:12" x14ac:dyDescent="0.15">
      <c r="A93" s="255"/>
      <c r="B93" s="209"/>
      <c r="C93" s="208" t="s">
        <v>39</v>
      </c>
      <c r="D93" s="223" t="s">
        <v>165</v>
      </c>
      <c r="E93" s="209"/>
      <c r="F93" s="203"/>
      <c r="G93" s="204"/>
      <c r="H93" s="205"/>
      <c r="I93" s="208" t="s">
        <v>186</v>
      </c>
      <c r="J93" s="209"/>
      <c r="K93" s="209"/>
      <c r="L93" s="206" t="s">
        <v>96</v>
      </c>
    </row>
    <row r="94" spans="1:12" x14ac:dyDescent="0.15">
      <c r="A94" s="255"/>
      <c r="B94" s="209"/>
      <c r="C94" s="209"/>
      <c r="D94" s="224"/>
      <c r="E94" s="209"/>
      <c r="F94" s="94"/>
      <c r="G94" s="94"/>
      <c r="H94" s="94"/>
      <c r="I94" s="94">
        <v>1</v>
      </c>
      <c r="J94" s="94">
        <v>1</v>
      </c>
      <c r="K94" s="94">
        <v>0</v>
      </c>
      <c r="L94" s="206"/>
    </row>
    <row r="95" spans="1:12" ht="38.25" customHeight="1" x14ac:dyDescent="0.15">
      <c r="A95" s="255"/>
      <c r="B95" s="209"/>
      <c r="C95" s="209"/>
      <c r="D95" s="231" t="s">
        <v>164</v>
      </c>
      <c r="E95" s="223"/>
      <c r="F95" s="195"/>
      <c r="G95" s="196"/>
      <c r="H95" s="197"/>
      <c r="I95" s="213" t="s">
        <v>144</v>
      </c>
      <c r="J95" s="196"/>
      <c r="K95" s="197"/>
      <c r="L95" s="206" t="s">
        <v>96</v>
      </c>
    </row>
    <row r="96" spans="1:12" x14ac:dyDescent="0.15">
      <c r="A96" s="255"/>
      <c r="B96" s="209"/>
      <c r="C96" s="209"/>
      <c r="D96" s="231"/>
      <c r="E96" s="224"/>
      <c r="F96" s="94"/>
      <c r="G96" s="94"/>
      <c r="H96" s="94"/>
      <c r="I96" s="94">
        <v>3</v>
      </c>
      <c r="J96" s="94">
        <v>0</v>
      </c>
      <c r="K96" s="94">
        <v>3</v>
      </c>
      <c r="L96" s="206"/>
    </row>
    <row r="97" spans="1:12" x14ac:dyDescent="0.15">
      <c r="A97" s="255"/>
      <c r="B97" s="209"/>
      <c r="C97" s="209"/>
      <c r="D97" s="231"/>
      <c r="E97" s="223"/>
      <c r="F97" s="195"/>
      <c r="G97" s="196"/>
      <c r="H97" s="197"/>
      <c r="I97" s="195" t="s">
        <v>132</v>
      </c>
      <c r="J97" s="196"/>
      <c r="K97" s="197"/>
      <c r="L97" s="206" t="s">
        <v>96</v>
      </c>
    </row>
    <row r="98" spans="1:12" x14ac:dyDescent="0.15">
      <c r="A98" s="255"/>
      <c r="B98" s="209"/>
      <c r="C98" s="209"/>
      <c r="D98" s="231"/>
      <c r="E98" s="224"/>
      <c r="F98" s="94"/>
      <c r="G98" s="94"/>
      <c r="H98" s="94"/>
      <c r="I98" s="94">
        <v>3</v>
      </c>
      <c r="J98" s="94">
        <v>0</v>
      </c>
      <c r="K98" s="94">
        <v>3</v>
      </c>
      <c r="L98" s="206"/>
    </row>
    <row r="99" spans="1:12" x14ac:dyDescent="0.15">
      <c r="A99" s="255"/>
      <c r="B99" s="209"/>
      <c r="C99" s="209"/>
      <c r="D99" s="231"/>
      <c r="E99" s="223"/>
      <c r="F99" s="195"/>
      <c r="G99" s="196"/>
      <c r="H99" s="197"/>
      <c r="I99" s="195" t="s">
        <v>133</v>
      </c>
      <c r="J99" s="196"/>
      <c r="K99" s="197"/>
      <c r="L99" s="206" t="s">
        <v>96</v>
      </c>
    </row>
    <row r="100" spans="1:12" x14ac:dyDescent="0.15">
      <c r="A100" s="255"/>
      <c r="B100" s="209"/>
      <c r="C100" s="209"/>
      <c r="D100" s="224"/>
      <c r="E100" s="224"/>
      <c r="F100" s="94"/>
      <c r="G100" s="94"/>
      <c r="H100" s="94"/>
      <c r="I100" s="94">
        <v>3</v>
      </c>
      <c r="J100" s="94">
        <v>0</v>
      </c>
      <c r="K100" s="94">
        <v>3</v>
      </c>
      <c r="L100" s="206"/>
    </row>
    <row r="101" spans="1:12" x14ac:dyDescent="0.15">
      <c r="A101" s="255"/>
      <c r="B101" s="209"/>
      <c r="C101" s="220" t="s">
        <v>32</v>
      </c>
      <c r="D101" s="221"/>
      <c r="E101" s="222"/>
      <c r="F101" s="96"/>
      <c r="G101" s="96"/>
      <c r="H101" s="96"/>
      <c r="I101" s="96">
        <v>10</v>
      </c>
      <c r="J101" s="96">
        <v>1</v>
      </c>
      <c r="K101" s="96">
        <v>9</v>
      </c>
      <c r="L101" s="34"/>
    </row>
    <row r="102" spans="1:12" x14ac:dyDescent="0.15">
      <c r="A102" s="255"/>
      <c r="B102" s="249" t="s">
        <v>33</v>
      </c>
      <c r="C102" s="250"/>
      <c r="D102" s="250"/>
      <c r="E102" s="251"/>
      <c r="F102" s="97">
        <v>16</v>
      </c>
      <c r="G102" s="97">
        <v>8</v>
      </c>
      <c r="H102" s="97">
        <v>8</v>
      </c>
      <c r="I102" s="97">
        <v>18</v>
      </c>
      <c r="J102" s="97">
        <v>4</v>
      </c>
      <c r="K102" s="97">
        <v>14</v>
      </c>
      <c r="L102" s="33"/>
    </row>
    <row r="103" spans="1:12" ht="16.5" customHeight="1" x14ac:dyDescent="0.15">
      <c r="A103" s="255"/>
      <c r="B103" s="209">
        <v>2</v>
      </c>
      <c r="C103" s="208" t="s">
        <v>40</v>
      </c>
      <c r="D103" s="223" t="s">
        <v>19</v>
      </c>
      <c r="E103" s="209"/>
      <c r="F103" s="285" t="s">
        <v>92</v>
      </c>
      <c r="G103" s="285"/>
      <c r="H103" s="285"/>
      <c r="I103" s="214"/>
      <c r="J103" s="214"/>
      <c r="K103" s="214"/>
      <c r="L103" s="200" t="s">
        <v>97</v>
      </c>
    </row>
    <row r="104" spans="1:12" x14ac:dyDescent="0.15">
      <c r="A104" s="255"/>
      <c r="B104" s="209"/>
      <c r="C104" s="209"/>
      <c r="D104" s="231"/>
      <c r="E104" s="209"/>
      <c r="F104" s="95">
        <v>3</v>
      </c>
      <c r="G104" s="95">
        <v>1</v>
      </c>
      <c r="H104" s="95">
        <v>2</v>
      </c>
      <c r="I104" s="95"/>
      <c r="J104" s="95"/>
      <c r="K104" s="95"/>
      <c r="L104" s="200"/>
    </row>
    <row r="105" spans="1:12" x14ac:dyDescent="0.15">
      <c r="A105" s="255"/>
      <c r="B105" s="209"/>
      <c r="C105" s="209"/>
      <c r="D105" s="231"/>
      <c r="E105" s="223"/>
      <c r="F105" s="225" t="s">
        <v>90</v>
      </c>
      <c r="G105" s="226"/>
      <c r="H105" s="226"/>
      <c r="I105" s="203" t="s">
        <v>126</v>
      </c>
      <c r="J105" s="204"/>
      <c r="K105" s="205"/>
      <c r="L105" s="201" t="s">
        <v>108</v>
      </c>
    </row>
    <row r="106" spans="1:12" x14ac:dyDescent="0.15">
      <c r="A106" s="255"/>
      <c r="B106" s="209"/>
      <c r="C106" s="209"/>
      <c r="D106" s="231"/>
      <c r="E106" s="224"/>
      <c r="F106" s="95">
        <v>3</v>
      </c>
      <c r="G106" s="95">
        <v>1</v>
      </c>
      <c r="H106" s="95">
        <v>2</v>
      </c>
      <c r="I106" s="95">
        <v>3</v>
      </c>
      <c r="J106" s="95">
        <v>1</v>
      </c>
      <c r="K106" s="95">
        <v>2</v>
      </c>
      <c r="L106" s="202"/>
    </row>
    <row r="107" spans="1:12" x14ac:dyDescent="0.15">
      <c r="A107" s="255"/>
      <c r="B107" s="209"/>
      <c r="C107" s="209"/>
      <c r="D107" s="231"/>
      <c r="E107" s="223"/>
      <c r="F107" s="209" t="s">
        <v>91</v>
      </c>
      <c r="G107" s="209"/>
      <c r="H107" s="209"/>
      <c r="I107" s="203"/>
      <c r="J107" s="204"/>
      <c r="K107" s="205"/>
      <c r="L107" s="201" t="s">
        <v>97</v>
      </c>
    </row>
    <row r="108" spans="1:12" x14ac:dyDescent="0.15">
      <c r="A108" s="255"/>
      <c r="B108" s="209"/>
      <c r="C108" s="209"/>
      <c r="D108" s="231"/>
      <c r="E108" s="224"/>
      <c r="F108" s="94">
        <v>3</v>
      </c>
      <c r="G108" s="94">
        <v>1</v>
      </c>
      <c r="H108" s="94">
        <v>2</v>
      </c>
      <c r="I108" s="95"/>
      <c r="J108" s="95"/>
      <c r="K108" s="95"/>
      <c r="L108" s="202"/>
    </row>
    <row r="109" spans="1:12" x14ac:dyDescent="0.15">
      <c r="A109" s="255"/>
      <c r="B109" s="209"/>
      <c r="C109" s="209"/>
      <c r="D109" s="231"/>
      <c r="E109" s="223"/>
      <c r="F109" s="213" t="s">
        <v>187</v>
      </c>
      <c r="G109" s="196"/>
      <c r="H109" s="197"/>
      <c r="I109" s="203" t="s">
        <v>127</v>
      </c>
      <c r="J109" s="204"/>
      <c r="K109" s="205"/>
      <c r="L109" s="201" t="s">
        <v>109</v>
      </c>
    </row>
    <row r="110" spans="1:12" x14ac:dyDescent="0.15">
      <c r="A110" s="255"/>
      <c r="B110" s="209"/>
      <c r="C110" s="209"/>
      <c r="D110" s="231"/>
      <c r="E110" s="224"/>
      <c r="F110" s="94">
        <v>3</v>
      </c>
      <c r="G110" s="94">
        <v>1</v>
      </c>
      <c r="H110" s="94">
        <v>2</v>
      </c>
      <c r="I110" s="95">
        <v>3</v>
      </c>
      <c r="J110" s="95">
        <v>1</v>
      </c>
      <c r="K110" s="95">
        <v>2</v>
      </c>
      <c r="L110" s="202"/>
    </row>
    <row r="111" spans="1:12" x14ac:dyDescent="0.15">
      <c r="A111" s="255"/>
      <c r="B111" s="209"/>
      <c r="C111" s="209"/>
      <c r="D111" s="231"/>
      <c r="E111" s="223"/>
      <c r="F111" s="213" t="s">
        <v>188</v>
      </c>
      <c r="G111" s="196"/>
      <c r="H111" s="197"/>
      <c r="I111" s="203"/>
      <c r="J111" s="204"/>
      <c r="K111" s="205"/>
      <c r="L111" s="201" t="s">
        <v>139</v>
      </c>
    </row>
    <row r="112" spans="1:12" x14ac:dyDescent="0.15">
      <c r="A112" s="255"/>
      <c r="B112" s="209"/>
      <c r="C112" s="209"/>
      <c r="D112" s="231"/>
      <c r="E112" s="224"/>
      <c r="F112" s="94">
        <v>3</v>
      </c>
      <c r="G112" s="94">
        <v>1</v>
      </c>
      <c r="H112" s="94">
        <v>2</v>
      </c>
      <c r="I112" s="95"/>
      <c r="J112" s="95"/>
      <c r="K112" s="95"/>
      <c r="L112" s="202"/>
    </row>
    <row r="113" spans="1:12" ht="25.5" customHeight="1" x14ac:dyDescent="0.15">
      <c r="A113" s="255"/>
      <c r="B113" s="209"/>
      <c r="C113" s="209"/>
      <c r="D113" s="231"/>
      <c r="E113" s="223"/>
      <c r="F113" s="227"/>
      <c r="G113" s="228"/>
      <c r="H113" s="229"/>
      <c r="I113" s="216" t="s">
        <v>128</v>
      </c>
      <c r="J113" s="204"/>
      <c r="K113" s="205"/>
      <c r="L113" s="210" t="s">
        <v>110</v>
      </c>
    </row>
    <row r="114" spans="1:12" x14ac:dyDescent="0.15">
      <c r="A114" s="255"/>
      <c r="B114" s="209"/>
      <c r="C114" s="209"/>
      <c r="D114" s="224"/>
      <c r="E114" s="224"/>
      <c r="F114" s="94"/>
      <c r="G114" s="94"/>
      <c r="H114" s="94"/>
      <c r="I114" s="95">
        <v>3</v>
      </c>
      <c r="J114" s="95">
        <v>1</v>
      </c>
      <c r="K114" s="95">
        <v>2</v>
      </c>
      <c r="L114" s="211"/>
    </row>
    <row r="115" spans="1:12" x14ac:dyDescent="0.15">
      <c r="A115" s="255"/>
      <c r="B115" s="209"/>
      <c r="C115" s="220" t="s">
        <v>31</v>
      </c>
      <c r="D115" s="221"/>
      <c r="E115" s="222"/>
      <c r="F115" s="96">
        <v>15</v>
      </c>
      <c r="G115" s="96">
        <v>5</v>
      </c>
      <c r="H115" s="96">
        <v>10</v>
      </c>
      <c r="I115" s="96">
        <f>SUM(I106,I104,I108,I110,I112,I114)</f>
        <v>9</v>
      </c>
      <c r="J115" s="96">
        <v>3</v>
      </c>
      <c r="K115" s="96">
        <v>6</v>
      </c>
      <c r="L115" s="32"/>
    </row>
    <row r="116" spans="1:12" x14ac:dyDescent="0.15">
      <c r="A116" s="255"/>
      <c r="B116" s="209"/>
      <c r="C116" s="208" t="s">
        <v>41</v>
      </c>
      <c r="D116" s="209" t="s">
        <v>30</v>
      </c>
      <c r="E116" s="209"/>
      <c r="F116" s="195" t="s">
        <v>88</v>
      </c>
      <c r="G116" s="196"/>
      <c r="H116" s="197"/>
      <c r="I116" s="195"/>
      <c r="J116" s="196"/>
      <c r="K116" s="197"/>
      <c r="L116" s="198" t="s">
        <v>95</v>
      </c>
    </row>
    <row r="117" spans="1:12" x14ac:dyDescent="0.15">
      <c r="A117" s="255"/>
      <c r="B117" s="209"/>
      <c r="C117" s="208"/>
      <c r="D117" s="209"/>
      <c r="E117" s="209"/>
      <c r="F117" s="94">
        <v>3</v>
      </c>
      <c r="G117" s="94">
        <v>0</v>
      </c>
      <c r="H117" s="94">
        <v>0</v>
      </c>
      <c r="I117" s="94"/>
      <c r="J117" s="94"/>
      <c r="K117" s="94"/>
      <c r="L117" s="199"/>
    </row>
    <row r="118" spans="1:12" x14ac:dyDescent="0.15">
      <c r="A118" s="255"/>
      <c r="B118" s="209"/>
      <c r="C118" s="208"/>
      <c r="D118" s="209"/>
      <c r="E118" s="209"/>
      <c r="F118" s="195" t="s">
        <v>89</v>
      </c>
      <c r="G118" s="196"/>
      <c r="H118" s="197"/>
      <c r="I118" s="195"/>
      <c r="J118" s="196"/>
      <c r="K118" s="197"/>
      <c r="L118" s="198" t="s">
        <v>97</v>
      </c>
    </row>
    <row r="119" spans="1:12" x14ac:dyDescent="0.15">
      <c r="A119" s="255"/>
      <c r="B119" s="209"/>
      <c r="C119" s="208"/>
      <c r="D119" s="209"/>
      <c r="E119" s="209"/>
      <c r="F119" s="94">
        <v>3</v>
      </c>
      <c r="G119" s="94">
        <v>0</v>
      </c>
      <c r="H119" s="94">
        <v>0</v>
      </c>
      <c r="I119" s="94"/>
      <c r="J119" s="94"/>
      <c r="K119" s="94"/>
      <c r="L119" s="199"/>
    </row>
    <row r="120" spans="1:12" x14ac:dyDescent="0.15">
      <c r="A120" s="255"/>
      <c r="B120" s="209"/>
      <c r="C120" s="208"/>
      <c r="D120" s="223" t="s">
        <v>9</v>
      </c>
      <c r="E120" s="100"/>
      <c r="F120" s="195"/>
      <c r="G120" s="196"/>
      <c r="H120" s="197"/>
      <c r="I120" s="195" t="s">
        <v>135</v>
      </c>
      <c r="J120" s="196"/>
      <c r="K120" s="197"/>
      <c r="L120" s="198" t="s">
        <v>95</v>
      </c>
    </row>
    <row r="121" spans="1:12" x14ac:dyDescent="0.15">
      <c r="A121" s="255"/>
      <c r="B121" s="209"/>
      <c r="C121" s="208"/>
      <c r="D121" s="231"/>
      <c r="E121" s="101"/>
      <c r="F121" s="94"/>
      <c r="G121" s="94"/>
      <c r="H121" s="94"/>
      <c r="I121" s="94">
        <v>3</v>
      </c>
      <c r="J121" s="94">
        <v>0</v>
      </c>
      <c r="K121" s="94">
        <v>0</v>
      </c>
      <c r="L121" s="199"/>
    </row>
    <row r="122" spans="1:12" x14ac:dyDescent="0.15">
      <c r="A122" s="255"/>
      <c r="B122" s="209"/>
      <c r="C122" s="208"/>
      <c r="D122" s="231"/>
      <c r="E122" s="101"/>
      <c r="F122" s="230" t="s">
        <v>175</v>
      </c>
      <c r="G122" s="214"/>
      <c r="H122" s="214"/>
      <c r="I122" s="195"/>
      <c r="J122" s="196"/>
      <c r="K122" s="197"/>
      <c r="L122" s="198" t="s">
        <v>119</v>
      </c>
    </row>
    <row r="123" spans="1:12" x14ac:dyDescent="0.15">
      <c r="A123" s="255"/>
      <c r="B123" s="209"/>
      <c r="C123" s="208"/>
      <c r="D123" s="231"/>
      <c r="E123" s="101"/>
      <c r="F123" s="94">
        <v>1</v>
      </c>
      <c r="G123" s="94">
        <v>1</v>
      </c>
      <c r="H123" s="94">
        <v>0</v>
      </c>
      <c r="I123" s="94"/>
      <c r="J123" s="94"/>
      <c r="K123" s="94"/>
      <c r="L123" s="199"/>
    </row>
    <row r="124" spans="1:12" x14ac:dyDescent="0.15">
      <c r="A124" s="255"/>
      <c r="B124" s="209"/>
      <c r="C124" s="208"/>
      <c r="D124" s="231"/>
      <c r="E124" s="101"/>
      <c r="F124" s="195"/>
      <c r="G124" s="196"/>
      <c r="H124" s="197"/>
      <c r="I124" s="195" t="s">
        <v>134</v>
      </c>
      <c r="J124" s="196"/>
      <c r="K124" s="197"/>
      <c r="L124" s="198" t="s">
        <v>96</v>
      </c>
    </row>
    <row r="125" spans="1:12" x14ac:dyDescent="0.15">
      <c r="A125" s="255"/>
      <c r="B125" s="209"/>
      <c r="C125" s="208"/>
      <c r="D125" s="231"/>
      <c r="E125" s="101"/>
      <c r="F125" s="109"/>
      <c r="G125" s="109"/>
      <c r="H125" s="109"/>
      <c r="I125" s="109">
        <v>3</v>
      </c>
      <c r="J125" s="109">
        <v>0</v>
      </c>
      <c r="K125" s="109">
        <v>3</v>
      </c>
      <c r="L125" s="199"/>
    </row>
    <row r="126" spans="1:12" x14ac:dyDescent="0.15">
      <c r="A126" s="255"/>
      <c r="B126" s="209"/>
      <c r="C126" s="209"/>
      <c r="D126" s="231"/>
      <c r="E126" s="101"/>
      <c r="F126" s="195"/>
      <c r="G126" s="196"/>
      <c r="H126" s="197"/>
      <c r="I126" s="209" t="s">
        <v>91</v>
      </c>
      <c r="J126" s="209"/>
      <c r="K126" s="209"/>
      <c r="L126" s="198" t="s">
        <v>140</v>
      </c>
    </row>
    <row r="127" spans="1:12" x14ac:dyDescent="0.15">
      <c r="A127" s="255"/>
      <c r="B127" s="209"/>
      <c r="C127" s="209"/>
      <c r="D127" s="224"/>
      <c r="E127" s="102"/>
      <c r="F127" s="109"/>
      <c r="G127" s="109"/>
      <c r="H127" s="109"/>
      <c r="I127" s="94">
        <v>3</v>
      </c>
      <c r="J127" s="94">
        <v>0</v>
      </c>
      <c r="K127" s="94">
        <v>3</v>
      </c>
      <c r="L127" s="199"/>
    </row>
    <row r="128" spans="1:12" x14ac:dyDescent="0.15">
      <c r="A128" s="255"/>
      <c r="B128" s="209"/>
      <c r="C128" s="220" t="s">
        <v>32</v>
      </c>
      <c r="D128" s="221"/>
      <c r="E128" s="222"/>
      <c r="F128" s="96">
        <v>7</v>
      </c>
      <c r="G128" s="96">
        <v>1</v>
      </c>
      <c r="H128" s="96">
        <v>0</v>
      </c>
      <c r="I128" s="96">
        <v>9</v>
      </c>
      <c r="J128" s="96">
        <v>0</v>
      </c>
      <c r="K128" s="96">
        <v>6</v>
      </c>
      <c r="L128" s="32"/>
    </row>
    <row r="129" spans="1:12" x14ac:dyDescent="0.15">
      <c r="A129" s="255"/>
      <c r="B129" s="249" t="s">
        <v>33</v>
      </c>
      <c r="C129" s="250"/>
      <c r="D129" s="250"/>
      <c r="E129" s="251"/>
      <c r="F129" s="97">
        <v>22</v>
      </c>
      <c r="G129" s="97">
        <v>6</v>
      </c>
      <c r="H129" s="97">
        <v>10</v>
      </c>
      <c r="I129" s="97">
        <v>18</v>
      </c>
      <c r="J129" s="97">
        <v>3</v>
      </c>
      <c r="K129" s="97">
        <f>SUM(K128,K115)</f>
        <v>12</v>
      </c>
      <c r="L129" s="33"/>
    </row>
    <row r="130" spans="1:12" x14ac:dyDescent="0.15">
      <c r="A130" s="252" t="s">
        <v>20</v>
      </c>
      <c r="B130" s="250"/>
      <c r="C130" s="250"/>
      <c r="D130" s="250"/>
      <c r="E130" s="251"/>
      <c r="F130" s="30">
        <v>83</v>
      </c>
      <c r="G130" s="30">
        <v>39</v>
      </c>
      <c r="H130" s="30">
        <v>38</v>
      </c>
      <c r="I130" s="68">
        <f>SUM(I129,I102,I73,I39)</f>
        <v>78</v>
      </c>
      <c r="J130" s="30">
        <v>28</v>
      </c>
      <c r="K130" s="30">
        <f>SUM(K129,K102,K73,K39)</f>
        <v>47</v>
      </c>
      <c r="L130" s="33"/>
    </row>
    <row r="131" spans="1:12" x14ac:dyDescent="0.15">
      <c r="A131" s="253" t="s">
        <v>60</v>
      </c>
      <c r="B131" s="238"/>
      <c r="C131" s="238"/>
      <c r="D131" s="238"/>
      <c r="E131" s="238"/>
      <c r="F131" s="238"/>
      <c r="G131" s="238"/>
      <c r="H131" s="238"/>
      <c r="I131" s="238"/>
      <c r="J131" s="238"/>
      <c r="K131" s="238"/>
      <c r="L131" s="254"/>
    </row>
    <row r="132" spans="1:12" ht="20.100000000000001" customHeight="1" x14ac:dyDescent="0.15">
      <c r="A132" s="236" t="s">
        <v>21</v>
      </c>
      <c r="B132" s="235"/>
      <c r="C132" s="237" t="s">
        <v>27</v>
      </c>
      <c r="D132" s="238"/>
      <c r="E132" s="238"/>
      <c r="F132" s="238"/>
      <c r="G132" s="239"/>
      <c r="H132" s="237" t="s">
        <v>22</v>
      </c>
      <c r="I132" s="238"/>
      <c r="J132" s="238"/>
      <c r="K132" s="239"/>
      <c r="L132" s="39" t="s">
        <v>23</v>
      </c>
    </row>
    <row r="133" spans="1:12" ht="20.100000000000001" customHeight="1" x14ac:dyDescent="0.15">
      <c r="A133" s="236"/>
      <c r="B133" s="235"/>
      <c r="C133" s="237">
        <v>1</v>
      </c>
      <c r="D133" s="238"/>
      <c r="E133" s="238"/>
      <c r="F133" s="238"/>
      <c r="G133" s="239"/>
      <c r="H133" s="237">
        <v>64</v>
      </c>
      <c r="I133" s="238"/>
      <c r="J133" s="238"/>
      <c r="K133" s="239"/>
      <c r="L133" s="7">
        <f>C133+H133</f>
        <v>65</v>
      </c>
    </row>
    <row r="134" spans="1:12" ht="20.100000000000001" customHeight="1" x14ac:dyDescent="0.15">
      <c r="A134" s="234" t="s">
        <v>49</v>
      </c>
      <c r="B134" s="235"/>
      <c r="C134" s="237" t="s">
        <v>53</v>
      </c>
      <c r="D134" s="238"/>
      <c r="E134" s="238"/>
      <c r="F134" s="238"/>
      <c r="G134" s="239"/>
      <c r="H134" s="238" t="s">
        <v>93</v>
      </c>
      <c r="I134" s="238"/>
      <c r="J134" s="238"/>
      <c r="K134" s="239"/>
      <c r="L134" s="39" t="s">
        <v>54</v>
      </c>
    </row>
    <row r="135" spans="1:12" ht="20.100000000000001" customHeight="1" x14ac:dyDescent="0.15">
      <c r="A135" s="236"/>
      <c r="B135" s="235"/>
      <c r="C135" s="237">
        <v>13</v>
      </c>
      <c r="D135" s="238"/>
      <c r="E135" s="238"/>
      <c r="F135" s="238"/>
      <c r="G135" s="239"/>
      <c r="H135" s="238">
        <v>0</v>
      </c>
      <c r="I135" s="238"/>
      <c r="J135" s="238"/>
      <c r="K135" s="239"/>
      <c r="L135" s="7">
        <f>C135+H135</f>
        <v>13</v>
      </c>
    </row>
    <row r="136" spans="1:12" ht="39.950000000000003" customHeight="1" x14ac:dyDescent="0.15">
      <c r="A136" s="240" t="s">
        <v>24</v>
      </c>
      <c r="B136" s="241"/>
      <c r="C136" s="243" t="s">
        <v>56</v>
      </c>
      <c r="D136" s="244"/>
      <c r="E136" s="245"/>
      <c r="F136" s="217" t="s">
        <v>50</v>
      </c>
      <c r="G136" s="217"/>
      <c r="H136" s="217" t="s">
        <v>34</v>
      </c>
      <c r="I136" s="217"/>
      <c r="J136" s="217" t="s">
        <v>28</v>
      </c>
      <c r="K136" s="217"/>
      <c r="L136" s="8" t="s">
        <v>55</v>
      </c>
    </row>
    <row r="137" spans="1:12" ht="39.950000000000003" customHeight="1" thickBot="1" x14ac:dyDescent="0.2">
      <c r="A137" s="242"/>
      <c r="B137" s="218"/>
      <c r="C137" s="246">
        <v>30</v>
      </c>
      <c r="D137" s="247"/>
      <c r="E137" s="248"/>
      <c r="F137" s="218">
        <v>7</v>
      </c>
      <c r="G137" s="218"/>
      <c r="H137" s="218">
        <v>10</v>
      </c>
      <c r="I137" s="218"/>
      <c r="J137" s="218">
        <v>13</v>
      </c>
      <c r="K137" s="218"/>
      <c r="L137" s="9">
        <f>L135+L133</f>
        <v>78</v>
      </c>
    </row>
    <row r="139" spans="1:12" x14ac:dyDescent="0.15">
      <c r="A139" s="26" t="s">
        <v>43</v>
      </c>
    </row>
  </sheetData>
  <mergeCells count="266">
    <mergeCell ref="E116:E119"/>
    <mergeCell ref="I116:K116"/>
    <mergeCell ref="L95:L96"/>
    <mergeCell ref="D103:D114"/>
    <mergeCell ref="I109:K109"/>
    <mergeCell ref="E84:E91"/>
    <mergeCell ref="I95:K95"/>
    <mergeCell ref="I99:K99"/>
    <mergeCell ref="E99:E100"/>
    <mergeCell ref="I97:K97"/>
    <mergeCell ref="L99:L100"/>
    <mergeCell ref="L97:L98"/>
    <mergeCell ref="B102:E102"/>
    <mergeCell ref="C101:E101"/>
    <mergeCell ref="C93:C100"/>
    <mergeCell ref="D62:D71"/>
    <mergeCell ref="F68:H68"/>
    <mergeCell ref="F70:H70"/>
    <mergeCell ref="F51:H51"/>
    <mergeCell ref="D8:D9"/>
    <mergeCell ref="D95:D100"/>
    <mergeCell ref="D93:D94"/>
    <mergeCell ref="D14:D15"/>
    <mergeCell ref="D10:D13"/>
    <mergeCell ref="F99:H99"/>
    <mergeCell ref="F82:H82"/>
    <mergeCell ref="F86:H86"/>
    <mergeCell ref="F90:H90"/>
    <mergeCell ref="F93:H93"/>
    <mergeCell ref="E76:E77"/>
    <mergeCell ref="E78:E79"/>
    <mergeCell ref="E93:E94"/>
    <mergeCell ref="F88:H88"/>
    <mergeCell ref="F95:H95"/>
    <mergeCell ref="E95:E96"/>
    <mergeCell ref="E97:E98"/>
    <mergeCell ref="L20:L21"/>
    <mergeCell ref="L22:L23"/>
    <mergeCell ref="F30:H30"/>
    <mergeCell ref="F32:H32"/>
    <mergeCell ref="D116:D119"/>
    <mergeCell ref="E113:E114"/>
    <mergeCell ref="F103:H103"/>
    <mergeCell ref="C92:E92"/>
    <mergeCell ref="D20:D21"/>
    <mergeCell ref="D22:D37"/>
    <mergeCell ref="I28:K28"/>
    <mergeCell ref="F28:H28"/>
    <mergeCell ref="C20:C37"/>
    <mergeCell ref="I20:K20"/>
    <mergeCell ref="I36:K36"/>
    <mergeCell ref="I26:K26"/>
    <mergeCell ref="I24:K24"/>
    <mergeCell ref="F36:H36"/>
    <mergeCell ref="F22:H22"/>
    <mergeCell ref="F26:H26"/>
    <mergeCell ref="E68:E71"/>
    <mergeCell ref="F62:H62"/>
    <mergeCell ref="I68:K68"/>
    <mergeCell ref="C62:C71"/>
    <mergeCell ref="L17:L18"/>
    <mergeCell ref="L26:L27"/>
    <mergeCell ref="C72:E72"/>
    <mergeCell ref="C61:E61"/>
    <mergeCell ref="D40:D47"/>
    <mergeCell ref="D49:D60"/>
    <mergeCell ref="N1:S1"/>
    <mergeCell ref="L2:L5"/>
    <mergeCell ref="F3:H3"/>
    <mergeCell ref="I3:K3"/>
    <mergeCell ref="F4:F5"/>
    <mergeCell ref="G4:H4"/>
    <mergeCell ref="I4:I5"/>
    <mergeCell ref="J4:K4"/>
    <mergeCell ref="F42:H42"/>
    <mergeCell ref="F44:H44"/>
    <mergeCell ref="F40:H40"/>
    <mergeCell ref="I51:K51"/>
    <mergeCell ref="F34:H34"/>
    <mergeCell ref="F20:H20"/>
    <mergeCell ref="I40:K40"/>
    <mergeCell ref="I42:K42"/>
    <mergeCell ref="I49:K49"/>
    <mergeCell ref="F49:H49"/>
    <mergeCell ref="A2:A5"/>
    <mergeCell ref="B2:B5"/>
    <mergeCell ref="C2:C5"/>
    <mergeCell ref="D2:D5"/>
    <mergeCell ref="E2:E5"/>
    <mergeCell ref="F2:H2"/>
    <mergeCell ref="I2:K2"/>
    <mergeCell ref="A6:A73"/>
    <mergeCell ref="C6:C15"/>
    <mergeCell ref="D6:D7"/>
    <mergeCell ref="F6:H6"/>
    <mergeCell ref="C16:E16"/>
    <mergeCell ref="D17:D18"/>
    <mergeCell ref="C38:E38"/>
    <mergeCell ref="B39:E39"/>
    <mergeCell ref="C40:C47"/>
    <mergeCell ref="C48:E48"/>
    <mergeCell ref="C49:C60"/>
    <mergeCell ref="B6:B38"/>
    <mergeCell ref="E64:E65"/>
    <mergeCell ref="B40:B72"/>
    <mergeCell ref="F24:H24"/>
    <mergeCell ref="I30:K30"/>
    <mergeCell ref="I32:K32"/>
    <mergeCell ref="I6:K6"/>
    <mergeCell ref="I12:K12"/>
    <mergeCell ref="L8:L9"/>
    <mergeCell ref="L10:L11"/>
    <mergeCell ref="L12:L13"/>
    <mergeCell ref="L14:L15"/>
    <mergeCell ref="F14:H14"/>
    <mergeCell ref="L6:L7"/>
    <mergeCell ref="F8:H8"/>
    <mergeCell ref="I10:K10"/>
    <mergeCell ref="I14:K14"/>
    <mergeCell ref="I8:K8"/>
    <mergeCell ref="F10:H10"/>
    <mergeCell ref="F12:H12"/>
    <mergeCell ref="I17:K17"/>
    <mergeCell ref="C17:C18"/>
    <mergeCell ref="F17:H17"/>
    <mergeCell ref="B73:E73"/>
    <mergeCell ref="E82:E83"/>
    <mergeCell ref="C74:C91"/>
    <mergeCell ref="F74:H74"/>
    <mergeCell ref="F76:H76"/>
    <mergeCell ref="F78:H78"/>
    <mergeCell ref="F80:H80"/>
    <mergeCell ref="F84:H84"/>
    <mergeCell ref="D74:D91"/>
    <mergeCell ref="E74:E75"/>
    <mergeCell ref="I22:K22"/>
    <mergeCell ref="F53:H53"/>
    <mergeCell ref="C19:E19"/>
    <mergeCell ref="E62:E63"/>
    <mergeCell ref="I62:K62"/>
    <mergeCell ref="F64:H64"/>
    <mergeCell ref="F66:H66"/>
    <mergeCell ref="E66:E67"/>
    <mergeCell ref="B74:B101"/>
    <mergeCell ref="E80:E81"/>
    <mergeCell ref="F97:H97"/>
    <mergeCell ref="U1:AA1"/>
    <mergeCell ref="H1:K1"/>
    <mergeCell ref="A134:B135"/>
    <mergeCell ref="C134:G134"/>
    <mergeCell ref="H134:K134"/>
    <mergeCell ref="C135:G135"/>
    <mergeCell ref="H135:K135"/>
    <mergeCell ref="A136:B137"/>
    <mergeCell ref="C136:E136"/>
    <mergeCell ref="C137:E137"/>
    <mergeCell ref="B129:E129"/>
    <mergeCell ref="A130:E130"/>
    <mergeCell ref="A131:L131"/>
    <mergeCell ref="A132:B133"/>
    <mergeCell ref="C132:G132"/>
    <mergeCell ref="H132:K132"/>
    <mergeCell ref="C133:G133"/>
    <mergeCell ref="H133:K133"/>
    <mergeCell ref="B103:B128"/>
    <mergeCell ref="A74:A129"/>
    <mergeCell ref="J136:K136"/>
    <mergeCell ref="H136:I136"/>
    <mergeCell ref="J137:K137"/>
    <mergeCell ref="H137:I137"/>
    <mergeCell ref="C128:E128"/>
    <mergeCell ref="E109:E110"/>
    <mergeCell ref="E107:E108"/>
    <mergeCell ref="E111:E112"/>
    <mergeCell ref="F105:H105"/>
    <mergeCell ref="F113:H113"/>
    <mergeCell ref="I126:K126"/>
    <mergeCell ref="I120:K120"/>
    <mergeCell ref="F107:H107"/>
    <mergeCell ref="F111:H111"/>
    <mergeCell ref="F122:H122"/>
    <mergeCell ref="E105:E106"/>
    <mergeCell ref="C103:C114"/>
    <mergeCell ref="E103:E104"/>
    <mergeCell ref="I103:K103"/>
    <mergeCell ref="I105:K105"/>
    <mergeCell ref="I107:K107"/>
    <mergeCell ref="F109:H109"/>
    <mergeCell ref="I113:K113"/>
    <mergeCell ref="I111:K111"/>
    <mergeCell ref="D120:D127"/>
    <mergeCell ref="F116:H116"/>
    <mergeCell ref="C115:E115"/>
    <mergeCell ref="C116:C127"/>
    <mergeCell ref="L24:L25"/>
    <mergeCell ref="I34:K34"/>
    <mergeCell ref="L34:L35"/>
    <mergeCell ref="F136:G136"/>
    <mergeCell ref="F137:G137"/>
    <mergeCell ref="F126:H126"/>
    <mergeCell ref="F118:H118"/>
    <mergeCell ref="F120:H120"/>
    <mergeCell ref="I122:K122"/>
    <mergeCell ref="L126:L127"/>
    <mergeCell ref="L113:L114"/>
    <mergeCell ref="L111:L112"/>
    <mergeCell ref="L109:L110"/>
    <mergeCell ref="L105:L106"/>
    <mergeCell ref="L116:L117"/>
    <mergeCell ref="L122:L123"/>
    <mergeCell ref="L28:L29"/>
    <mergeCell ref="L30:L31"/>
    <mergeCell ref="L32:L33"/>
    <mergeCell ref="L74:L75"/>
    <mergeCell ref="L66:L67"/>
    <mergeCell ref="L64:L65"/>
    <mergeCell ref="I64:K64"/>
    <mergeCell ref="I66:K66"/>
    <mergeCell ref="L36:L37"/>
    <mergeCell ref="I93:K93"/>
    <mergeCell ref="I82:K82"/>
    <mergeCell ref="I88:K88"/>
    <mergeCell ref="L59:L60"/>
    <mergeCell ref="L68:L69"/>
    <mergeCell ref="L70:L71"/>
    <mergeCell ref="I59:K59"/>
    <mergeCell ref="L44:L45"/>
    <mergeCell ref="I46:K46"/>
    <mergeCell ref="L46:L47"/>
    <mergeCell ref="L53:L54"/>
    <mergeCell ref="I55:K55"/>
    <mergeCell ref="I57:K57"/>
    <mergeCell ref="I70:K70"/>
    <mergeCell ref="I53:K53"/>
    <mergeCell ref="L82:L83"/>
    <mergeCell ref="L55:L56"/>
    <mergeCell ref="L57:L58"/>
    <mergeCell ref="L84:L85"/>
    <mergeCell ref="I86:K86"/>
    <mergeCell ref="L86:L87"/>
    <mergeCell ref="I90:K90"/>
    <mergeCell ref="L90:L91"/>
    <mergeCell ref="L40:L41"/>
    <mergeCell ref="I84:K84"/>
    <mergeCell ref="F124:H124"/>
    <mergeCell ref="I124:K124"/>
    <mergeCell ref="L124:L125"/>
    <mergeCell ref="L88:L89"/>
    <mergeCell ref="I44:K44"/>
    <mergeCell ref="L103:L104"/>
    <mergeCell ref="L107:L108"/>
    <mergeCell ref="I118:K118"/>
    <mergeCell ref="L120:L121"/>
    <mergeCell ref="L118:L119"/>
    <mergeCell ref="L80:L81"/>
    <mergeCell ref="I80:K80"/>
    <mergeCell ref="I78:K78"/>
    <mergeCell ref="I76:K76"/>
    <mergeCell ref="L78:L79"/>
    <mergeCell ref="L76:L77"/>
    <mergeCell ref="L62:L63"/>
    <mergeCell ref="L49:L50"/>
    <mergeCell ref="L51:L52"/>
    <mergeCell ref="I74:K74"/>
    <mergeCell ref="L42:L43"/>
    <mergeCell ref="L93:L94"/>
  </mergeCells>
  <phoneticPr fontId="7" type="noConversion"/>
  <pageMargins left="0.23622047244094491" right="0.23622047244094491" top="0.74803149606299213" bottom="0.74803149606299213" header="0.31496062992125984" footer="0.31496062992125984"/>
  <pageSetup paperSize="9" scale="31" orientation="portrait" r:id="rId1"/>
  <headerFooter>
    <oddHeader>&amp;C&amp;"+,굵게"&amp;20 2019~2020학년도 신구교과목대비표(2년제)</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2</vt:i4>
      </vt:variant>
    </vt:vector>
  </HeadingPairs>
  <TitlesOfParts>
    <vt:vector size="4" baseType="lpstr">
      <vt:lpstr>2019-20 e패션학과 교육과정구성표</vt:lpstr>
      <vt:lpstr>2019-20 e패션학과 대비표</vt:lpstr>
      <vt:lpstr>'2019-20 e패션학과 교육과정구성표'!Print_Area</vt:lpstr>
      <vt:lpstr>'2019-20 e패션학과 대비표'!Print_Area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신의223(e패션)</cp:lastModifiedBy>
  <cp:lastPrinted>2018-11-22T07:45:15Z</cp:lastPrinted>
  <dcterms:created xsi:type="dcterms:W3CDTF">2015-01-27T09:59:54Z</dcterms:created>
  <dcterms:modified xsi:type="dcterms:W3CDTF">2019-12-02T05:37:53Z</dcterms:modified>
</cp:coreProperties>
</file>