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2017-2018 ncs교육과정\2017-2018 최종교육과정\"/>
    </mc:Choice>
  </mc:AlternateContent>
  <bookViews>
    <workbookView xWindow="0" yWindow="0" windowWidth="19200" windowHeight="12780"/>
  </bookViews>
  <sheets>
    <sheet name="연예기획홍보 전문인 교육과정구성표" sheetId="1" r:id="rId1"/>
    <sheet name="연예기획홍보 전문인 신구교과목대비표" sheetId="2" r:id="rId2"/>
  </sheets>
  <definedNames>
    <definedName name="_xlnm.Print_Area" localSheetId="1">'연예기획홍보 전문인 신구교과목대비표'!$A$1:$L$135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2" l="1"/>
  <c r="H128" i="2"/>
  <c r="I128" i="2"/>
  <c r="J128" i="2"/>
  <c r="K128" i="2"/>
  <c r="F128" i="2"/>
  <c r="I37" i="2"/>
  <c r="I16" i="2"/>
  <c r="I127" i="2"/>
  <c r="G127" i="2"/>
  <c r="H127" i="2"/>
  <c r="J127" i="2"/>
  <c r="K127" i="2"/>
  <c r="F127" i="2"/>
  <c r="G126" i="2"/>
  <c r="H126" i="2"/>
  <c r="I126" i="2"/>
  <c r="J126" i="2"/>
  <c r="K126" i="2"/>
  <c r="F126" i="2"/>
  <c r="G117" i="2"/>
  <c r="H117" i="2"/>
  <c r="I117" i="2"/>
  <c r="J117" i="2"/>
  <c r="K117" i="2"/>
  <c r="F117" i="2"/>
  <c r="G97" i="2"/>
  <c r="H97" i="2"/>
  <c r="I97" i="2"/>
  <c r="J97" i="2"/>
  <c r="K97" i="2"/>
  <c r="F97" i="2"/>
  <c r="G96" i="2"/>
  <c r="H96" i="2"/>
  <c r="I96" i="2"/>
  <c r="J96" i="2"/>
  <c r="K96" i="2"/>
  <c r="F96" i="2"/>
  <c r="G89" i="2"/>
  <c r="H89" i="2"/>
  <c r="I89" i="2"/>
  <c r="J89" i="2"/>
  <c r="K89" i="2"/>
  <c r="F89" i="2"/>
  <c r="F69" i="2"/>
  <c r="G69" i="2"/>
  <c r="H69" i="2"/>
  <c r="I69" i="2"/>
  <c r="J69" i="2"/>
  <c r="K69" i="2"/>
  <c r="G63" i="2"/>
  <c r="H63" i="2"/>
  <c r="I63" i="2"/>
  <c r="J63" i="2"/>
  <c r="K63" i="2"/>
  <c r="F63" i="2"/>
  <c r="I46" i="2"/>
  <c r="G46" i="2"/>
  <c r="H46" i="2"/>
  <c r="J46" i="2"/>
  <c r="K46" i="2"/>
  <c r="F46" i="2"/>
  <c r="G31" i="2"/>
  <c r="H31" i="2"/>
  <c r="I31" i="2"/>
  <c r="J31" i="2"/>
  <c r="K31" i="2"/>
  <c r="F31" i="2"/>
  <c r="G16" i="2"/>
  <c r="H16" i="2"/>
  <c r="F16" i="2"/>
  <c r="J16" i="2"/>
  <c r="K16" i="2"/>
  <c r="F37" i="2" l="1"/>
  <c r="G37" i="2" l="1"/>
  <c r="H37" i="2"/>
  <c r="J37" i="2"/>
  <c r="K37" i="2"/>
  <c r="N45" i="1" l="1"/>
  <c r="V42" i="1"/>
  <c r="U42" i="1"/>
  <c r="T42" i="1"/>
  <c r="V43" i="1"/>
  <c r="U43" i="1"/>
  <c r="T43" i="1"/>
  <c r="M11" i="1"/>
  <c r="L11" i="1"/>
  <c r="K11" i="1"/>
  <c r="V10" i="1"/>
  <c r="U10" i="1"/>
  <c r="T10" i="1"/>
  <c r="V9" i="1"/>
  <c r="U9" i="1"/>
  <c r="T9" i="1"/>
  <c r="S45" i="1" l="1"/>
  <c r="R45" i="1"/>
  <c r="Q45" i="1"/>
  <c r="P45" i="1"/>
  <c r="O45" i="1"/>
  <c r="M45" i="1"/>
  <c r="L45" i="1"/>
  <c r="K45" i="1"/>
  <c r="J45" i="1"/>
  <c r="I45" i="1"/>
  <c r="H45" i="1"/>
  <c r="V44" i="1"/>
  <c r="U44" i="1"/>
  <c r="T44" i="1"/>
  <c r="V41" i="1"/>
  <c r="U41" i="1"/>
  <c r="T41" i="1"/>
  <c r="V40" i="1"/>
  <c r="U40" i="1"/>
  <c r="T40" i="1"/>
  <c r="V39" i="1"/>
  <c r="U39" i="1"/>
  <c r="T39" i="1"/>
  <c r="V38" i="1"/>
  <c r="U38" i="1"/>
  <c r="T38" i="1"/>
  <c r="S37" i="1"/>
  <c r="R37" i="1"/>
  <c r="Q37" i="1"/>
  <c r="P37" i="1"/>
  <c r="O37" i="1"/>
  <c r="N37" i="1"/>
  <c r="M37" i="1"/>
  <c r="L37" i="1"/>
  <c r="K37" i="1"/>
  <c r="J37" i="1"/>
  <c r="I37" i="1"/>
  <c r="H37" i="1"/>
  <c r="V36" i="1"/>
  <c r="U36" i="1"/>
  <c r="T36" i="1"/>
  <c r="V35" i="1"/>
  <c r="U35" i="1"/>
  <c r="T35" i="1"/>
  <c r="V34" i="1"/>
  <c r="U34" i="1"/>
  <c r="T34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S16" i="1"/>
  <c r="R16" i="1"/>
  <c r="Q16" i="1"/>
  <c r="P16" i="1"/>
  <c r="O16" i="1"/>
  <c r="N16" i="1"/>
  <c r="M16" i="1"/>
  <c r="L16" i="1"/>
  <c r="K16" i="1"/>
  <c r="J16" i="1"/>
  <c r="I16" i="1"/>
  <c r="H16" i="1"/>
  <c r="V15" i="1"/>
  <c r="U15" i="1"/>
  <c r="T15" i="1"/>
  <c r="V14" i="1"/>
  <c r="U14" i="1"/>
  <c r="T14" i="1"/>
  <c r="V13" i="1"/>
  <c r="U13" i="1"/>
  <c r="T13" i="1"/>
  <c r="V12" i="1"/>
  <c r="U12" i="1"/>
  <c r="T12" i="1"/>
  <c r="S11" i="1"/>
  <c r="R11" i="1"/>
  <c r="Q11" i="1"/>
  <c r="P11" i="1"/>
  <c r="O11" i="1"/>
  <c r="N11" i="1"/>
  <c r="J11" i="1"/>
  <c r="I11" i="1"/>
  <c r="H11" i="1"/>
  <c r="V8" i="1"/>
  <c r="U8" i="1"/>
  <c r="T8" i="1"/>
  <c r="V7" i="1"/>
  <c r="U7" i="1"/>
  <c r="T7" i="1"/>
  <c r="V6" i="1"/>
  <c r="U6" i="1"/>
  <c r="T6" i="1"/>
  <c r="V5" i="1"/>
  <c r="U5" i="1"/>
  <c r="T5" i="1"/>
  <c r="P46" i="1" l="1"/>
  <c r="L46" i="1"/>
  <c r="U11" i="1"/>
  <c r="H46" i="1"/>
  <c r="V11" i="1"/>
  <c r="T11" i="1"/>
  <c r="K46" i="1"/>
  <c r="T16" i="1"/>
  <c r="I46" i="1"/>
  <c r="M46" i="1"/>
  <c r="U16" i="1"/>
  <c r="U37" i="1"/>
  <c r="J46" i="1"/>
  <c r="N46" i="1"/>
  <c r="R46" i="1"/>
  <c r="V16" i="1"/>
  <c r="V37" i="1"/>
  <c r="T37" i="1"/>
  <c r="Q46" i="1"/>
  <c r="T45" i="1"/>
  <c r="S46" i="1"/>
  <c r="V45" i="1"/>
  <c r="U45" i="1"/>
  <c r="O46" i="1"/>
  <c r="U46" i="1" l="1"/>
  <c r="V46" i="1"/>
  <c r="T46" i="1"/>
</calcChain>
</file>

<file path=xl/sharedStrings.xml><?xml version="1.0" encoding="utf-8"?>
<sst xmlns="http://schemas.openxmlformats.org/spreadsheetml/2006/main" count="358" uniqueCount="200">
  <si>
    <t>구분</t>
    <phoneticPr fontId="3" type="noConversion"/>
  </si>
  <si>
    <t>교과목
코드</t>
    <phoneticPr fontId="3" type="noConversion"/>
  </si>
  <si>
    <t>교과목명</t>
  </si>
  <si>
    <t>NCS
관련성</t>
    <phoneticPr fontId="3" type="noConversion"/>
  </si>
  <si>
    <t>학습
모듈</t>
    <phoneticPr fontId="3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</si>
  <si>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</si>
  <si>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</si>
  <si>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</si>
  <si>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</si>
  <si>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</si>
  <si>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</si>
  <si>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</si>
  <si>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</si>
  <si>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3" type="noConversion"/>
  </si>
  <si>
    <t>필수</t>
    <phoneticPr fontId="3" type="noConversion"/>
  </si>
  <si>
    <t>○</t>
  </si>
  <si>
    <t>○　</t>
  </si>
  <si>
    <t>○</t>
    <phoneticPr fontId="3" type="noConversion"/>
  </si>
  <si>
    <t>전공·
NCS</t>
    <phoneticPr fontId="3" type="noConversion"/>
  </si>
  <si>
    <t>필수</t>
    <phoneticPr fontId="3" type="noConversion"/>
  </si>
  <si>
    <t>선택</t>
    <phoneticPr fontId="3" type="noConversion"/>
  </si>
  <si>
    <t>○　</t>
    <phoneticPr fontId="3" type="noConversion"/>
  </si>
  <si>
    <t>○</t>
    <phoneticPr fontId="3" type="noConversion"/>
  </si>
  <si>
    <t>전공·
현장중심</t>
    <phoneticPr fontId="3" type="noConversion"/>
  </si>
  <si>
    <t>취업·창업준비실무Ⅰ</t>
    <phoneticPr fontId="3" type="noConversion"/>
  </si>
  <si>
    <t>취업·창업준비실무Ⅱ</t>
    <phoneticPr fontId="3" type="noConversion"/>
  </si>
  <si>
    <t>현장실습</t>
    <phoneticPr fontId="3" type="noConversion"/>
  </si>
  <si>
    <t>X</t>
    <phoneticPr fontId="3" type="noConversion"/>
  </si>
  <si>
    <t>합   계</t>
  </si>
  <si>
    <t>2017~2018 교육과정</t>
    <phoneticPr fontId="3" type="noConversion"/>
  </si>
  <si>
    <t>-</t>
    <phoneticPr fontId="3" type="noConversion"/>
  </si>
  <si>
    <t>취업/창업</t>
    <phoneticPr fontId="3" type="noConversion"/>
  </si>
  <si>
    <t>교과
구분
1)</t>
    <phoneticPr fontId="3" type="noConversion"/>
  </si>
  <si>
    <t>소계</t>
    <phoneticPr fontId="3" type="noConversion"/>
  </si>
  <si>
    <t>○</t>
    <phoneticPr fontId="2" type="noConversion"/>
  </si>
  <si>
    <t>○　</t>
    <phoneticPr fontId="2" type="noConversion"/>
  </si>
  <si>
    <t>-</t>
    <phoneticPr fontId="2" type="noConversion"/>
  </si>
  <si>
    <t>학과명(전공명) : 엔터테인먼트과(연예기획마케팅 전공)            인재양성유형명: 연예기획홍보 전문인</t>
    <phoneticPr fontId="3" type="noConversion"/>
  </si>
  <si>
    <t>학기</t>
  </si>
  <si>
    <t>이수
구분</t>
  </si>
  <si>
    <t>과목
구분</t>
  </si>
  <si>
    <t>교과목코드</t>
  </si>
  <si>
    <t>비고</t>
  </si>
  <si>
    <t>시간</t>
  </si>
  <si>
    <t>교양·
직업
기초</t>
    <phoneticPr fontId="2" type="noConversion"/>
  </si>
  <si>
    <t>필수</t>
  </si>
  <si>
    <t>선택</t>
    <phoneticPr fontId="2" type="noConversion"/>
  </si>
  <si>
    <t>교양·직업기초 계</t>
    <phoneticPr fontId="3" type="noConversion"/>
  </si>
  <si>
    <t>전공 ·
NCS</t>
    <phoneticPr fontId="3" type="noConversion"/>
  </si>
  <si>
    <t>필수</t>
    <phoneticPr fontId="2" type="noConversion"/>
  </si>
  <si>
    <t>문화컨텐츠의 이해</t>
  </si>
  <si>
    <t>매니지먼트 기초　　</t>
  </si>
  <si>
    <t>영상편집 기초</t>
  </si>
  <si>
    <t>영상제작 기초　</t>
  </si>
  <si>
    <t>온라인마케팅 실습　　</t>
  </si>
  <si>
    <t>아티스트 발굴</t>
  </si>
  <si>
    <t>　통합예술의 이해Ⅰ</t>
  </si>
  <si>
    <t>전공·NCS 계</t>
    <phoneticPr fontId="3" type="noConversion"/>
  </si>
  <si>
    <t>전공 ·
현장중심</t>
    <phoneticPr fontId="3" type="noConversion"/>
  </si>
  <si>
    <t>전공·현장중심 계</t>
    <phoneticPr fontId="3" type="noConversion"/>
  </si>
  <si>
    <t>학기 계</t>
    <phoneticPr fontId="3" type="noConversion"/>
  </si>
  <si>
    <t>대인관계실무　</t>
  </si>
  <si>
    <t>문서 작성과 활용　</t>
  </si>
  <si>
    <t>　광고영상제작</t>
  </si>
  <si>
    <t>　오프라인마케팅실습</t>
  </si>
  <si>
    <t>홍보 디자인 실습　</t>
  </si>
  <si>
    <t>아티스트 육성　</t>
  </si>
  <si>
    <t>영상편집 실습　</t>
  </si>
  <si>
    <t>　매니지먼트 실습</t>
  </si>
  <si>
    <t>　통합예술의 이해Ⅱ</t>
  </si>
  <si>
    <t>학기 계</t>
  </si>
  <si>
    <t>한국문화사　</t>
  </si>
  <si>
    <t>팬 매니지먼트</t>
  </si>
  <si>
    <t>음악콘텐츠제작기획　</t>
  </si>
  <si>
    <t>　음악콘텐츠관리</t>
  </si>
  <si>
    <t>아트워크 실습　</t>
  </si>
  <si>
    <t>뮤비제작실습　</t>
  </si>
  <si>
    <t>홍보마케팅전략수립　</t>
  </si>
  <si>
    <t>홍보마케팅실습　</t>
  </si>
  <si>
    <t>온오프라인매체분석　</t>
  </si>
  <si>
    <t>총계</t>
  </si>
  <si>
    <t>전공학점</t>
  </si>
  <si>
    <t>전공선택 개설학점</t>
  </si>
  <si>
    <t>전공 개설학점 계</t>
  </si>
  <si>
    <t>2016~2017학년도 교육과정</t>
    <phoneticPr fontId="2" type="noConversion"/>
  </si>
  <si>
    <t>교양·
직업
기초</t>
    <phoneticPr fontId="2" type="noConversion"/>
  </si>
  <si>
    <t>선택</t>
    <phoneticPr fontId="2" type="noConversion"/>
  </si>
  <si>
    <t>취업·창업준비실무Ⅰ</t>
    <phoneticPr fontId="2" type="noConversion"/>
  </si>
  <si>
    <t>전선</t>
    <phoneticPr fontId="2" type="noConversion"/>
  </si>
  <si>
    <t>VJ제작실습(대체과목)</t>
    <phoneticPr fontId="3" type="noConversion"/>
  </si>
  <si>
    <t>엔터테인먼트 영어Ⅱ　</t>
    <phoneticPr fontId="2" type="noConversion"/>
  </si>
  <si>
    <t>엔터테인먼트 일본어Ⅱ　</t>
    <phoneticPr fontId="2" type="noConversion"/>
  </si>
  <si>
    <t>학년</t>
    <phoneticPr fontId="2" type="noConversion"/>
  </si>
  <si>
    <r>
      <t>취업·창업준비실무</t>
    </r>
    <r>
      <rPr>
        <sz val="9"/>
        <color theme="1"/>
        <rFont val="맑은 고딕"/>
        <family val="3"/>
        <charset val="129"/>
      </rPr>
      <t>Ⅱ</t>
    </r>
    <phoneticPr fontId="2" type="noConversion"/>
  </si>
  <si>
    <t>총
개설
학점</t>
    <phoneticPr fontId="2" type="noConversion"/>
  </si>
  <si>
    <t>선택</t>
    <phoneticPr fontId="2" type="noConversion"/>
  </si>
  <si>
    <t>2017~2018학년도 교육과정</t>
    <phoneticPr fontId="2" type="noConversion"/>
  </si>
  <si>
    <t>2017~2018 교육과정</t>
    <phoneticPr fontId="2" type="noConversion"/>
  </si>
  <si>
    <t>대학생활과 인성Ⅰ　</t>
    <phoneticPr fontId="2" type="noConversion"/>
  </si>
  <si>
    <t xml:space="preserve"> </t>
    <phoneticPr fontId="2" type="noConversion"/>
  </si>
  <si>
    <t>2017~2018 학년도 교육과정</t>
    <phoneticPr fontId="2" type="noConversion"/>
  </si>
  <si>
    <t>전공필수 개설학점</t>
    <phoneticPr fontId="3" type="noConversion"/>
  </si>
  <si>
    <t>교양·직업
기초학점</t>
    <phoneticPr fontId="2" type="noConversion"/>
  </si>
  <si>
    <t>교양·직업기초 개설학점</t>
    <phoneticPr fontId="2" type="noConversion"/>
  </si>
  <si>
    <t>계</t>
    <phoneticPr fontId="2" type="noConversion"/>
  </si>
  <si>
    <t>총 개설학점 계</t>
    <phoneticPr fontId="2" type="noConversion"/>
  </si>
  <si>
    <t>교양·
직업기초 과목수</t>
    <phoneticPr fontId="2" type="noConversion"/>
  </si>
  <si>
    <t>전공·
NCS 과목수</t>
    <phoneticPr fontId="3" type="noConversion"/>
  </si>
  <si>
    <t>전공·
현장중심 과목수</t>
    <phoneticPr fontId="3" type="noConversion"/>
  </si>
  <si>
    <t>전체 과목수</t>
    <phoneticPr fontId="2" type="noConversion"/>
  </si>
  <si>
    <t>대학생활과 인성Ⅰ</t>
    <phoneticPr fontId="3" type="noConversion"/>
  </si>
  <si>
    <t>-</t>
    <phoneticPr fontId="2" type="noConversion"/>
  </si>
  <si>
    <t>X</t>
    <phoneticPr fontId="2" type="noConversion"/>
  </si>
  <si>
    <t>과목신설</t>
    <phoneticPr fontId="2" type="noConversion"/>
  </si>
  <si>
    <t>과목폐지</t>
    <phoneticPr fontId="2" type="noConversion"/>
  </si>
  <si>
    <t>의사소통능력과 정보능력</t>
    <phoneticPr fontId="2" type="noConversion"/>
  </si>
  <si>
    <t>과목명 변경             이수구분변경(선택→필수)</t>
    <phoneticPr fontId="2" type="noConversion"/>
  </si>
  <si>
    <t>이수구분변경(필수→선택)</t>
    <phoneticPr fontId="2" type="noConversion"/>
  </si>
  <si>
    <t>과목명변경</t>
    <phoneticPr fontId="2" type="noConversion"/>
  </si>
  <si>
    <t>엔터테인먼트과(연예기획마케팅전공)               연예기획홍보 전문인</t>
    <phoneticPr fontId="2" type="noConversion"/>
  </si>
  <si>
    <t>기술능력과 문제해결능력</t>
    <phoneticPr fontId="2" type="noConversion"/>
  </si>
  <si>
    <t>대학생활과 인성Ⅱ</t>
    <phoneticPr fontId="2" type="noConversion"/>
  </si>
  <si>
    <t>이수구분변경(필수→선택)</t>
    <phoneticPr fontId="2" type="noConversion"/>
  </si>
  <si>
    <t>필수</t>
    <phoneticPr fontId="2" type="noConversion"/>
  </si>
  <si>
    <t>엔터테인먼트 실무 영어Ⅰ　</t>
    <phoneticPr fontId="2" type="noConversion"/>
  </si>
  <si>
    <t>엔터테인먼트 실무 일본어Ⅰ　</t>
    <phoneticPr fontId="2" type="noConversion"/>
  </si>
  <si>
    <t>X　</t>
    <phoneticPr fontId="2" type="noConversion"/>
  </si>
  <si>
    <t>X</t>
    <phoneticPr fontId="3" type="noConversion"/>
  </si>
  <si>
    <t>X</t>
    <phoneticPr fontId="2" type="noConversion"/>
  </si>
  <si>
    <t>취업/창업</t>
    <phoneticPr fontId="2" type="noConversion"/>
  </si>
  <si>
    <t>현장실습</t>
    <phoneticPr fontId="2" type="noConversion"/>
  </si>
  <si>
    <t>○</t>
    <phoneticPr fontId="2" type="noConversion"/>
  </si>
  <si>
    <r>
      <t xml:space="preserve">의사소통능력
</t>
    </r>
    <r>
      <rPr>
        <sz val="9"/>
        <color rgb="FF0000FF"/>
        <rFont val="맑은 고딕"/>
        <family val="3"/>
        <charset val="129"/>
        <scheme val="major"/>
      </rPr>
      <t xml:space="preserve">Communication </t>
    </r>
    <phoneticPr fontId="3" type="noConversion"/>
  </si>
  <si>
    <r>
      <t xml:space="preserve">대인관계실무　
</t>
    </r>
    <r>
      <rPr>
        <sz val="9"/>
        <color rgb="FF0000FF"/>
        <rFont val="맑은 고딕"/>
        <family val="3"/>
        <charset val="129"/>
        <scheme val="major"/>
      </rPr>
      <t>Working Relationships</t>
    </r>
    <phoneticPr fontId="3" type="noConversion"/>
  </si>
  <si>
    <r>
      <t xml:space="preserve">매니지먼트 기초
</t>
    </r>
    <r>
      <rPr>
        <sz val="9"/>
        <color rgb="FF0000FF"/>
        <rFont val="맑은 고딕"/>
        <family val="3"/>
        <charset val="129"/>
        <scheme val="major"/>
      </rPr>
      <t>Management Training</t>
    </r>
    <phoneticPr fontId="3" type="noConversion"/>
  </si>
  <si>
    <r>
      <t xml:space="preserve">문화콘텐츠의 이해
</t>
    </r>
    <r>
      <rPr>
        <sz val="9"/>
        <color rgb="FF0000FF"/>
        <rFont val="맑은 고딕"/>
        <family val="3"/>
        <charset val="129"/>
        <scheme val="major"/>
      </rPr>
      <t>Introduction Culture contents</t>
    </r>
    <phoneticPr fontId="3" type="noConversion"/>
  </si>
  <si>
    <r>
      <t xml:space="preserve">영상제작 기초
</t>
    </r>
    <r>
      <rPr>
        <sz val="9"/>
        <color rgb="FF0000FF"/>
        <rFont val="맑은 고딕"/>
        <family val="3"/>
        <charset val="129"/>
        <scheme val="major"/>
      </rPr>
      <t>Basic Visual Communication</t>
    </r>
    <phoneticPr fontId="3" type="noConversion"/>
  </si>
  <si>
    <r>
      <t xml:space="preserve">영상편집 기초　
</t>
    </r>
    <r>
      <rPr>
        <sz val="9"/>
        <color rgb="FF0000FF"/>
        <rFont val="맑은 고딕"/>
        <family val="3"/>
        <charset val="129"/>
        <scheme val="major"/>
      </rPr>
      <t>Basic Video editing</t>
    </r>
    <phoneticPr fontId="3" type="noConversion"/>
  </si>
  <si>
    <r>
      <t xml:space="preserve">아티스트 발굴
</t>
    </r>
    <r>
      <rPr>
        <sz val="9"/>
        <color rgb="FF0000FF"/>
        <rFont val="맑은 고딕"/>
        <family val="3"/>
        <charset val="129"/>
        <scheme val="major"/>
      </rPr>
      <t xml:space="preserve">Training of Discovering Artists </t>
    </r>
    <phoneticPr fontId="3" type="noConversion"/>
  </si>
  <si>
    <r>
      <t xml:space="preserve">통합예술의 이해Ⅰ
</t>
    </r>
    <r>
      <rPr>
        <sz val="9"/>
        <color rgb="FF0000FF"/>
        <rFont val="맑은 고딕"/>
        <family val="3"/>
        <charset val="129"/>
        <scheme val="major"/>
      </rPr>
      <t>Art Combine TrainingⅠ</t>
    </r>
    <phoneticPr fontId="3" type="noConversion"/>
  </si>
  <si>
    <r>
      <t xml:space="preserve">온라인마케팅 실습
</t>
    </r>
    <r>
      <rPr>
        <sz val="9"/>
        <color rgb="FF0000FF"/>
        <rFont val="맑은 고딕"/>
        <family val="3"/>
        <charset val="129"/>
        <scheme val="major"/>
      </rPr>
      <t>Online Marketing Training</t>
    </r>
    <phoneticPr fontId="3" type="noConversion"/>
  </si>
  <si>
    <r>
      <t xml:space="preserve">매니지먼트 실습
</t>
    </r>
    <r>
      <rPr>
        <sz val="9"/>
        <color rgb="FF0000FF"/>
        <rFont val="맑은 고딕"/>
        <family val="3"/>
        <charset val="129"/>
        <scheme val="major"/>
      </rPr>
      <t>Management Training</t>
    </r>
    <phoneticPr fontId="3" type="noConversion"/>
  </si>
  <si>
    <r>
      <t xml:space="preserve">오프라인마케팅실습 
</t>
    </r>
    <r>
      <rPr>
        <sz val="9"/>
        <color rgb="FF0000FF"/>
        <rFont val="맑은 고딕"/>
        <family val="3"/>
        <charset val="129"/>
        <scheme val="major"/>
      </rPr>
      <t>Offline Marketing Training</t>
    </r>
    <phoneticPr fontId="3" type="noConversion"/>
  </si>
  <si>
    <r>
      <t xml:space="preserve">아티스트 육성
</t>
    </r>
    <r>
      <rPr>
        <sz val="9"/>
        <color rgb="FF0000FF"/>
        <rFont val="맑은 고딕"/>
        <family val="3"/>
        <charset val="129"/>
        <scheme val="major"/>
      </rPr>
      <t>Training of Fostering Artists</t>
    </r>
    <phoneticPr fontId="3" type="noConversion"/>
  </si>
  <si>
    <r>
      <t xml:space="preserve">홍보 디자인 실습
</t>
    </r>
    <r>
      <rPr>
        <sz val="9"/>
        <color rgb="FF0000FF"/>
        <rFont val="맑은 고딕"/>
        <family val="3"/>
        <charset val="129"/>
        <scheme val="major"/>
      </rPr>
      <t>Picture Design practice</t>
    </r>
    <phoneticPr fontId="3" type="noConversion"/>
  </si>
  <si>
    <r>
      <t xml:space="preserve">광고영상제작
</t>
    </r>
    <r>
      <rPr>
        <sz val="9"/>
        <color rgb="FF0000FF"/>
        <rFont val="맑은 고딕"/>
        <family val="3"/>
        <charset val="129"/>
        <scheme val="major"/>
      </rPr>
      <t xml:space="preserve">CF Production </t>
    </r>
    <phoneticPr fontId="3" type="noConversion"/>
  </si>
  <si>
    <r>
      <t xml:space="preserve">영상편집 실습
</t>
    </r>
    <r>
      <rPr>
        <sz val="9"/>
        <color rgb="FF0000FF"/>
        <rFont val="맑은 고딕"/>
        <family val="3"/>
        <charset val="129"/>
        <scheme val="major"/>
      </rPr>
      <t>- Moving Picture Editing</t>
    </r>
    <phoneticPr fontId="3" type="noConversion"/>
  </si>
  <si>
    <r>
      <t xml:space="preserve">통합예술의 이해Ⅱ
</t>
    </r>
    <r>
      <rPr>
        <sz val="9"/>
        <color rgb="FF0000FF"/>
        <rFont val="맑은 고딕"/>
        <family val="3"/>
        <charset val="129"/>
        <scheme val="major"/>
      </rPr>
      <t>Art Combine TrainingⅡ</t>
    </r>
    <phoneticPr fontId="3" type="noConversion"/>
  </si>
  <si>
    <r>
      <t xml:space="preserve">팬 매니지먼트
</t>
    </r>
    <r>
      <rPr>
        <sz val="9"/>
        <color rgb="FF0000FF"/>
        <rFont val="맑은 고딕"/>
        <family val="3"/>
        <charset val="129"/>
        <scheme val="major"/>
      </rPr>
      <t>Fan Management</t>
    </r>
    <phoneticPr fontId="3" type="noConversion"/>
  </si>
  <si>
    <r>
      <t xml:space="preserve">아트워크실습
</t>
    </r>
    <r>
      <rPr>
        <sz val="9"/>
        <color rgb="FF0000FF"/>
        <rFont val="맑은 고딕"/>
        <family val="3"/>
        <charset val="129"/>
        <scheme val="major"/>
      </rPr>
      <t>Artwork  Training</t>
    </r>
    <phoneticPr fontId="3" type="noConversion"/>
  </si>
  <si>
    <r>
      <t xml:space="preserve">음악콘텐츠제작기획
</t>
    </r>
    <r>
      <rPr>
        <sz val="9"/>
        <color rgb="FF0000FF"/>
        <rFont val="맑은 고딕"/>
        <family val="3"/>
        <charset val="129"/>
        <scheme val="major"/>
      </rPr>
      <t>Music Content Producing</t>
    </r>
    <phoneticPr fontId="3" type="noConversion"/>
  </si>
  <si>
    <r>
      <t xml:space="preserve">음악콘텐츠관리
</t>
    </r>
    <r>
      <rPr>
        <sz val="9"/>
        <color rgb="FF0000FF"/>
        <rFont val="맑은 고딕"/>
        <family val="3"/>
        <charset val="129"/>
        <scheme val="major"/>
      </rPr>
      <t>Music content Management</t>
    </r>
    <phoneticPr fontId="3" type="noConversion"/>
  </si>
  <si>
    <r>
      <t xml:space="preserve">뮤비제작실습
</t>
    </r>
    <r>
      <rPr>
        <sz val="9"/>
        <color rgb="FF0000FF"/>
        <rFont val="맑은 고딕"/>
        <family val="3"/>
        <charset val="129"/>
        <scheme val="major"/>
      </rPr>
      <t>Music Video practice</t>
    </r>
    <phoneticPr fontId="3" type="noConversion"/>
  </si>
  <si>
    <r>
      <t xml:space="preserve">홍보마케팅전략수립
</t>
    </r>
    <r>
      <rPr>
        <sz val="9"/>
        <color rgb="FF0000FF"/>
        <rFont val="맑은 고딕"/>
        <family val="3"/>
        <charset val="129"/>
        <scheme val="major"/>
      </rPr>
      <t>Develope Promotion Marketing Tactics</t>
    </r>
    <phoneticPr fontId="3" type="noConversion"/>
  </si>
  <si>
    <r>
      <t xml:space="preserve">웹디자인 실습
</t>
    </r>
    <r>
      <rPr>
        <sz val="9"/>
        <color rgb="FF0000FF"/>
        <rFont val="맑은 고딕"/>
        <family val="3"/>
        <charset val="129"/>
        <scheme val="major"/>
      </rPr>
      <t>Web Design practice</t>
    </r>
    <phoneticPr fontId="3" type="noConversion"/>
  </si>
  <si>
    <r>
      <t xml:space="preserve">홍보마케팅실습
</t>
    </r>
    <r>
      <rPr>
        <sz val="9"/>
        <color rgb="FF0000FF"/>
        <rFont val="맑은 고딕"/>
        <family val="3"/>
        <charset val="129"/>
        <scheme val="major"/>
      </rPr>
      <t>Promotion Marketing Training</t>
    </r>
    <phoneticPr fontId="3" type="noConversion"/>
  </si>
  <si>
    <r>
      <t xml:space="preserve">온오프라인매체분석
</t>
    </r>
    <r>
      <rPr>
        <sz val="9"/>
        <color rgb="FF0000FF"/>
        <rFont val="맑은 고딕"/>
        <family val="3"/>
        <charset val="129"/>
        <scheme val="major"/>
      </rPr>
      <t>Online/Offline Marketing</t>
    </r>
    <phoneticPr fontId="3" type="noConversion"/>
  </si>
  <si>
    <r>
      <t>VJ제작실습</t>
    </r>
    <r>
      <rPr>
        <sz val="8"/>
        <rFont val="맑은 고딕"/>
        <family val="3"/>
        <charset val="129"/>
        <scheme val="major"/>
      </rPr>
      <t xml:space="preserve">(대체과목)
</t>
    </r>
    <r>
      <rPr>
        <sz val="8"/>
        <color rgb="FF0000FF"/>
        <rFont val="맑은 고딕"/>
        <family val="3"/>
        <charset val="129"/>
        <scheme val="major"/>
      </rPr>
      <t>VJ production</t>
    </r>
    <phoneticPr fontId="3" type="noConversion"/>
  </si>
  <si>
    <r>
      <t>교과목명</t>
    </r>
    <r>
      <rPr>
        <sz val="9"/>
        <color rgb="FF0000FF"/>
        <rFont val="굴림체"/>
        <family val="3"/>
        <charset val="129"/>
      </rPr>
      <t>(영문명)</t>
    </r>
    <phoneticPr fontId="2" type="noConversion"/>
  </si>
  <si>
    <r>
      <rPr>
        <sz val="9"/>
        <color rgb="FFFF0000"/>
        <rFont val="굴림체"/>
        <family val="3"/>
        <charset val="129"/>
      </rPr>
      <t>대학생활과 인성Ⅰ</t>
    </r>
    <r>
      <rPr>
        <sz val="9"/>
        <color theme="1"/>
        <rFont val="굴림체"/>
        <family val="3"/>
        <charset val="129"/>
      </rPr>
      <t>　</t>
    </r>
    <phoneticPr fontId="2" type="noConversion"/>
  </si>
  <si>
    <r>
      <t xml:space="preserve">문화컨텐츠의 이해
</t>
    </r>
    <r>
      <rPr>
        <sz val="9"/>
        <color rgb="FF0000FF"/>
        <rFont val="굴림체"/>
        <family val="3"/>
        <charset val="129"/>
      </rPr>
      <t>(Introduction Culture contents)</t>
    </r>
    <phoneticPr fontId="2" type="noConversion"/>
  </si>
  <si>
    <r>
      <t>매니지먼트 기초</t>
    </r>
    <r>
      <rPr>
        <sz val="9"/>
        <color rgb="FF0000FF"/>
        <rFont val="굴림체"/>
        <family val="3"/>
        <charset val="129"/>
      </rPr>
      <t>(Management Training)</t>
    </r>
    <phoneticPr fontId="2" type="noConversion"/>
  </si>
  <si>
    <r>
      <t>영상편집 기초</t>
    </r>
    <r>
      <rPr>
        <sz val="9"/>
        <color rgb="FF0000FF"/>
        <rFont val="굴림체"/>
        <family val="3"/>
        <charset val="129"/>
      </rPr>
      <t>(Basic Video editing)</t>
    </r>
    <phoneticPr fontId="2" type="noConversion"/>
  </si>
  <si>
    <r>
      <t xml:space="preserve">영상제작 기초　
</t>
    </r>
    <r>
      <rPr>
        <sz val="9"/>
        <color rgb="FF0000FF"/>
        <rFont val="굴림체"/>
        <family val="3"/>
        <charset val="129"/>
      </rPr>
      <t>Basic Visual Communication</t>
    </r>
    <phoneticPr fontId="2" type="noConversion"/>
  </si>
  <si>
    <r>
      <t>온라인마케팅 실습
(</t>
    </r>
    <r>
      <rPr>
        <sz val="9"/>
        <color rgb="FF0000FF"/>
        <rFont val="굴림체"/>
        <family val="3"/>
        <charset val="129"/>
      </rPr>
      <t>Online Marketing Training)</t>
    </r>
    <phoneticPr fontId="2" type="noConversion"/>
  </si>
  <si>
    <r>
      <t xml:space="preserve">아티스트 발굴
</t>
    </r>
    <r>
      <rPr>
        <sz val="9"/>
        <color rgb="FF0000FF"/>
        <rFont val="굴림체"/>
        <family val="3"/>
        <charset val="129"/>
      </rPr>
      <t>(Training of Discovering Artists)</t>
    </r>
    <phoneticPr fontId="2" type="noConversion"/>
  </si>
  <si>
    <r>
      <t xml:space="preserve">　통합예술의 이해Ⅰ
</t>
    </r>
    <r>
      <rPr>
        <sz val="9"/>
        <color rgb="FF0000FF"/>
        <rFont val="굴림체"/>
        <family val="3"/>
        <charset val="129"/>
      </rPr>
      <t>(Art Combine TrainingⅠ)</t>
    </r>
    <phoneticPr fontId="2" type="noConversion"/>
  </si>
  <si>
    <r>
      <t>대인관계실무</t>
    </r>
    <r>
      <rPr>
        <sz val="9"/>
        <color rgb="FF0000FF"/>
        <rFont val="굴림체"/>
        <family val="3"/>
        <charset val="129"/>
      </rPr>
      <t>(Working Relationships)</t>
    </r>
    <phoneticPr fontId="2" type="noConversion"/>
  </si>
  <si>
    <r>
      <t>문서 작성과 활용</t>
    </r>
    <r>
      <rPr>
        <sz val="9"/>
        <color rgb="FF0000FF"/>
        <rFont val="굴림체"/>
        <family val="3"/>
        <charset val="129"/>
      </rPr>
      <t>(Information Literacy)</t>
    </r>
    <phoneticPr fontId="2" type="noConversion"/>
  </si>
  <si>
    <r>
      <t>　광고영상제작</t>
    </r>
    <r>
      <rPr>
        <sz val="9"/>
        <color rgb="FF0000FF"/>
        <rFont val="굴림체"/>
        <family val="3"/>
        <charset val="129"/>
      </rPr>
      <t>(CF Production)</t>
    </r>
    <phoneticPr fontId="2" type="noConversion"/>
  </si>
  <si>
    <r>
      <t>　오프라인마케팅실습
(</t>
    </r>
    <r>
      <rPr>
        <sz val="9"/>
        <color rgb="FF0000FF"/>
        <rFont val="굴림체"/>
        <family val="3"/>
        <charset val="129"/>
      </rPr>
      <t>Offline Marketing Training)</t>
    </r>
    <phoneticPr fontId="2" type="noConversion"/>
  </si>
  <si>
    <r>
      <t xml:space="preserve">홍보 디자인 실습　
</t>
    </r>
    <r>
      <rPr>
        <sz val="9"/>
        <color rgb="FF0000FF"/>
        <rFont val="굴림체"/>
        <family val="3"/>
        <charset val="129"/>
      </rPr>
      <t>(Picture Design practice)</t>
    </r>
    <phoneticPr fontId="2" type="noConversion"/>
  </si>
  <si>
    <r>
      <t xml:space="preserve">아티스트 육성　
</t>
    </r>
    <r>
      <rPr>
        <sz val="9"/>
        <color rgb="FF0000FF"/>
        <rFont val="굴림체"/>
        <family val="3"/>
        <charset val="129"/>
      </rPr>
      <t>(Training of Fostering Artists)</t>
    </r>
    <phoneticPr fontId="2" type="noConversion"/>
  </si>
  <si>
    <r>
      <t xml:space="preserve">영상편집 실습　
</t>
    </r>
    <r>
      <rPr>
        <sz val="9"/>
        <color rgb="FF0000FF"/>
        <rFont val="굴림체"/>
        <family val="3"/>
        <charset val="129"/>
      </rPr>
      <t>(Moving Picture Editing)</t>
    </r>
    <phoneticPr fontId="2" type="noConversion"/>
  </si>
  <si>
    <r>
      <t xml:space="preserve">　매니지먼트 실습
</t>
    </r>
    <r>
      <rPr>
        <sz val="9"/>
        <color rgb="FF0000FF"/>
        <rFont val="굴림체"/>
        <family val="3"/>
        <charset val="129"/>
      </rPr>
      <t>(Management Training)</t>
    </r>
    <phoneticPr fontId="2" type="noConversion"/>
  </si>
  <si>
    <r>
      <t xml:space="preserve">　통합예술의 이해Ⅱ
</t>
    </r>
    <r>
      <rPr>
        <sz val="9"/>
        <color rgb="FF0000FF"/>
        <rFont val="굴림체"/>
        <family val="3"/>
        <charset val="129"/>
      </rPr>
      <t>(Art Combine TrainingⅡ)</t>
    </r>
    <phoneticPr fontId="2" type="noConversion"/>
  </si>
  <si>
    <r>
      <t>팬 매니지먼트</t>
    </r>
    <r>
      <rPr>
        <sz val="9"/>
        <color rgb="FF0000FF"/>
        <rFont val="굴림체"/>
        <family val="3"/>
        <charset val="129"/>
      </rPr>
      <t>(Fan Management)</t>
    </r>
    <phoneticPr fontId="2" type="noConversion"/>
  </si>
  <si>
    <r>
      <t xml:space="preserve">음악콘텐츠제작기획
</t>
    </r>
    <r>
      <rPr>
        <sz val="9"/>
        <color rgb="FF0000FF"/>
        <rFont val="굴림체"/>
        <family val="3"/>
        <charset val="129"/>
      </rPr>
      <t>(Music Content Producing)</t>
    </r>
    <phoneticPr fontId="2" type="noConversion"/>
  </si>
  <si>
    <r>
      <t xml:space="preserve">　음악콘텐츠관리
</t>
    </r>
    <r>
      <rPr>
        <sz val="9"/>
        <color rgb="FF0000FF"/>
        <rFont val="굴림체"/>
        <family val="3"/>
        <charset val="129"/>
      </rPr>
      <t>(Music content Management)</t>
    </r>
    <phoneticPr fontId="2" type="noConversion"/>
  </si>
  <si>
    <r>
      <t xml:space="preserve">아트워크 실습
</t>
    </r>
    <r>
      <rPr>
        <sz val="9"/>
        <color rgb="FF0000FF"/>
        <rFont val="굴림체"/>
        <family val="3"/>
        <charset val="129"/>
      </rPr>
      <t>(Artwork  Training)　</t>
    </r>
    <phoneticPr fontId="2" type="noConversion"/>
  </si>
  <si>
    <r>
      <t xml:space="preserve">뮤비제작실습
</t>
    </r>
    <r>
      <rPr>
        <sz val="9"/>
        <color rgb="FF0000FF"/>
        <rFont val="굴림체"/>
        <family val="3"/>
        <charset val="129"/>
      </rPr>
      <t>(Music Video practice)　</t>
    </r>
    <phoneticPr fontId="2" type="noConversion"/>
  </si>
  <si>
    <r>
      <t xml:space="preserve">홍보마케팅전략수립　
</t>
    </r>
    <r>
      <rPr>
        <sz val="9"/>
        <color rgb="FF0000FF"/>
        <rFont val="굴림체"/>
        <family val="3"/>
        <charset val="129"/>
      </rPr>
      <t>(Develope Promotion Marketing Tactics)</t>
    </r>
    <phoneticPr fontId="2" type="noConversion"/>
  </si>
  <si>
    <r>
      <t xml:space="preserve">홍보마케팅실습　
</t>
    </r>
    <r>
      <rPr>
        <sz val="9"/>
        <color rgb="FF0000FF"/>
        <rFont val="굴림체"/>
        <family val="3"/>
        <charset val="129"/>
      </rPr>
      <t>(Promotion Marketing Training)</t>
    </r>
    <phoneticPr fontId="2" type="noConversion"/>
  </si>
  <si>
    <r>
      <t xml:space="preserve">온오프라인매체분석　
</t>
    </r>
    <r>
      <rPr>
        <sz val="9"/>
        <color rgb="FF0000FF"/>
        <rFont val="굴림체"/>
        <family val="3"/>
        <charset val="129"/>
      </rPr>
      <t>(Online/Offline Marketing)</t>
    </r>
    <phoneticPr fontId="2" type="noConversion"/>
  </si>
  <si>
    <r>
      <t xml:space="preserve">VJ제작실습(대체과목)
</t>
    </r>
    <r>
      <rPr>
        <sz val="9"/>
        <color rgb="FF0000FF"/>
        <rFont val="굴림체"/>
        <family val="3"/>
        <charset val="129"/>
      </rPr>
      <t>(VJ production)</t>
    </r>
    <phoneticPr fontId="3" type="noConversion"/>
  </si>
  <si>
    <r>
      <t xml:space="preserve">웹디자인실습
</t>
    </r>
    <r>
      <rPr>
        <sz val="9"/>
        <color rgb="FF0000FF"/>
        <rFont val="굴림체"/>
        <family val="3"/>
        <charset val="129"/>
      </rPr>
      <t>(Web Design practice)</t>
    </r>
    <phoneticPr fontId="2" type="noConversion"/>
  </si>
  <si>
    <t>취업·창업준비실무Ⅱ</t>
    <phoneticPr fontId="2" type="noConversion"/>
  </si>
  <si>
    <r>
      <t xml:space="preserve">엔터테인먼트 영어Ⅱ　
</t>
    </r>
    <r>
      <rPr>
        <sz val="9"/>
        <color rgb="FF0000FF"/>
        <rFont val="굴림체"/>
        <family val="3"/>
        <charset val="129"/>
      </rPr>
      <t>(Entertainment English)</t>
    </r>
    <phoneticPr fontId="2" type="noConversion"/>
  </si>
  <si>
    <r>
      <t>엔터테인먼트 일본어Ⅱ
(</t>
    </r>
    <r>
      <rPr>
        <sz val="9"/>
        <color rgb="FF0000FF"/>
        <rFont val="굴림체"/>
        <family val="3"/>
        <charset val="129"/>
      </rPr>
      <t>Entertainment Japanese language)</t>
    </r>
    <r>
      <rPr>
        <sz val="9"/>
        <color theme="1"/>
        <rFont val="굴림체"/>
        <family val="3"/>
        <charset val="129"/>
      </rPr>
      <t>　</t>
    </r>
    <phoneticPr fontId="2" type="noConversion"/>
  </si>
  <si>
    <r>
      <t xml:space="preserve">의사소통능력 </t>
    </r>
    <r>
      <rPr>
        <sz val="9"/>
        <color rgb="FF0000FF"/>
        <rFont val="굴림체"/>
        <family val="3"/>
        <charset val="129"/>
      </rPr>
      <t>(Communication)</t>
    </r>
    <phoneticPr fontId="2" type="noConversion"/>
  </si>
  <si>
    <r>
      <t xml:space="preserve">엔터테인먼트 영어Ⅰ
</t>
    </r>
    <r>
      <rPr>
        <sz val="9"/>
        <color rgb="FF0000FF"/>
        <rFont val="맑은 고딕"/>
        <family val="3"/>
        <charset val="129"/>
        <scheme val="major"/>
      </rPr>
      <t>Entertainment English Ⅰ</t>
    </r>
    <phoneticPr fontId="3" type="noConversion"/>
  </si>
  <si>
    <r>
      <t xml:space="preserve">엔터테인먼트 일본어Ⅱ
</t>
    </r>
    <r>
      <rPr>
        <sz val="8"/>
        <color rgb="FF0000FF"/>
        <rFont val="맑은 고딕"/>
        <family val="3"/>
        <charset val="129"/>
        <scheme val="major"/>
      </rPr>
      <t>Entertainment Japanese language Ⅱ</t>
    </r>
    <phoneticPr fontId="3" type="noConversion"/>
  </si>
  <si>
    <r>
      <t xml:space="preserve">엔터테인먼트 영어Ⅱ
</t>
    </r>
    <r>
      <rPr>
        <sz val="9"/>
        <color rgb="FF0000FF"/>
        <rFont val="맑은 고딕"/>
        <family val="3"/>
        <charset val="129"/>
        <scheme val="major"/>
      </rPr>
      <t>Entertainment English Ⅱ</t>
    </r>
    <phoneticPr fontId="3" type="noConversion"/>
  </si>
  <si>
    <r>
      <t xml:space="preserve">엔터테인먼트 일본어Ⅰ
</t>
    </r>
    <r>
      <rPr>
        <sz val="8"/>
        <color rgb="FF0000FF"/>
        <rFont val="맑은 고딕"/>
        <family val="3"/>
        <charset val="129"/>
        <scheme val="major"/>
      </rPr>
      <t>Entertainment Japanese language Ⅰ</t>
    </r>
    <phoneticPr fontId="3" type="noConversion"/>
  </si>
  <si>
    <r>
      <t xml:space="preserve">문서작성과 활용
</t>
    </r>
    <r>
      <rPr>
        <sz val="9"/>
        <color rgb="FF0000FF"/>
        <rFont val="맑은 고딕"/>
        <family val="3"/>
        <charset val="129"/>
        <scheme val="major"/>
      </rPr>
      <t>Information Literacy</t>
    </r>
    <phoneticPr fontId="3" type="noConversion"/>
  </si>
  <si>
    <r>
      <t xml:space="preserve">기술능력
</t>
    </r>
    <r>
      <rPr>
        <sz val="9"/>
        <color rgb="FF0000FF"/>
        <rFont val="맑은 고딕"/>
        <family val="3"/>
        <charset val="129"/>
        <scheme val="major"/>
      </rPr>
      <t>Technical skills</t>
    </r>
    <phoneticPr fontId="3" type="noConversion"/>
  </si>
  <si>
    <r>
      <t>기술능력</t>
    </r>
    <r>
      <rPr>
        <sz val="9"/>
        <color rgb="FF0000FF"/>
        <rFont val="굴림체"/>
        <family val="3"/>
        <charset val="129"/>
      </rPr>
      <t>(Technical skills)</t>
    </r>
    <phoneticPr fontId="2" type="noConversion"/>
  </si>
  <si>
    <r>
      <t xml:space="preserve">엔터테인먼트 영어Ⅰ　
</t>
    </r>
    <r>
      <rPr>
        <sz val="9"/>
        <color rgb="FF0000FF"/>
        <rFont val="굴림체"/>
        <family val="3"/>
        <charset val="129"/>
      </rPr>
      <t>(Entertainment English Ⅰ)</t>
    </r>
    <phoneticPr fontId="2" type="noConversion"/>
  </si>
  <si>
    <r>
      <t>엔터테인먼트 일본어Ⅰ　
(</t>
    </r>
    <r>
      <rPr>
        <sz val="9"/>
        <color rgb="FF0000FF"/>
        <rFont val="굴림체"/>
        <family val="3"/>
        <charset val="129"/>
      </rPr>
      <t>Entertainment Japanese languageⅠ)</t>
    </r>
    <phoneticPr fontId="2" type="noConversion"/>
  </si>
  <si>
    <r>
      <t>대학생활과 인성</t>
    </r>
    <r>
      <rPr>
        <sz val="9"/>
        <color rgb="FFFF0000"/>
        <rFont val="맑은 고딕"/>
        <family val="3"/>
        <charset val="129"/>
      </rPr>
      <t>Ⅱ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</si>
</sst>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9"/>
      <color indexed="8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8"/>
      <color rgb="FF0000FF"/>
      <name val="맑은 고딕"/>
      <family val="3"/>
      <charset val="129"/>
      <scheme val="major"/>
    </font>
    <font>
      <sz val="9"/>
      <color rgb="FF0000FF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rgb="FFFF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</cellStyleXfs>
  <cellXfs count="228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0" borderId="5" xfId="1" quotePrefix="1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9" fillId="0" borderId="15" xfId="1" quotePrefix="1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left" vertical="center" wrapText="1"/>
    </xf>
    <xf numFmtId="0" fontId="20" fillId="0" borderId="14" xfId="1" quotePrefix="1" applyFont="1" applyFill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/>
    </xf>
    <xf numFmtId="0" fontId="23" fillId="0" borderId="14" xfId="5" applyFont="1" applyFill="1" applyBorder="1" applyAlignment="1">
      <alignment horizontal="center" vertical="center" wrapText="1"/>
    </xf>
    <xf numFmtId="0" fontId="23" fillId="0" borderId="5" xfId="5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center" vertical="center" shrinkToFit="1"/>
    </xf>
    <xf numFmtId="0" fontId="23" fillId="0" borderId="5" xfId="5" applyFont="1" applyFill="1" applyBorder="1" applyAlignment="1">
      <alignment horizontal="center" vertical="center" wrapText="1"/>
    </xf>
    <xf numFmtId="0" fontId="23" fillId="6" borderId="5" xfId="5" applyFont="1" applyFill="1" applyBorder="1" applyAlignment="1">
      <alignment horizontal="center" vertical="center" wrapText="1"/>
    </xf>
    <xf numFmtId="0" fontId="23" fillId="6" borderId="24" xfId="5" applyFont="1" applyFill="1" applyBorder="1" applyAlignment="1">
      <alignment horizontal="center" vertical="center" wrapText="1"/>
    </xf>
    <xf numFmtId="0" fontId="23" fillId="6" borderId="18" xfId="4" applyFont="1" applyFill="1" applyBorder="1" applyAlignment="1">
      <alignment horizontal="center" vertical="center"/>
    </xf>
    <xf numFmtId="0" fontId="23" fillId="6" borderId="6" xfId="4" applyFont="1" applyFill="1" applyBorder="1" applyAlignment="1">
      <alignment horizontal="center" vertical="center"/>
    </xf>
    <xf numFmtId="0" fontId="23" fillId="6" borderId="6" xfId="4" applyFont="1" applyFill="1" applyBorder="1">
      <alignment vertical="center"/>
    </xf>
    <xf numFmtId="0" fontId="23" fillId="6" borderId="5" xfId="4" applyFont="1" applyFill="1" applyBorder="1" applyAlignment="1">
      <alignment horizontal="center" vertical="center"/>
    </xf>
    <xf numFmtId="0" fontId="23" fillId="7" borderId="5" xfId="4" applyFont="1" applyFill="1" applyBorder="1" applyAlignment="1">
      <alignment horizontal="center" vertical="center"/>
    </xf>
    <xf numFmtId="0" fontId="23" fillId="7" borderId="25" xfId="4" applyFont="1" applyFill="1" applyBorder="1">
      <alignment vertical="center"/>
    </xf>
    <xf numFmtId="0" fontId="23" fillId="7" borderId="5" xfId="5" applyFont="1" applyFill="1" applyBorder="1" applyAlignment="1">
      <alignment horizontal="center" vertical="center" wrapText="1"/>
    </xf>
    <xf numFmtId="0" fontId="23" fillId="7" borderId="18" xfId="4" applyFont="1" applyFill="1" applyBorder="1" applyAlignment="1">
      <alignment horizontal="center" vertical="center"/>
    </xf>
    <xf numFmtId="0" fontId="23" fillId="7" borderId="29" xfId="5" applyFont="1" applyFill="1" applyBorder="1" applyAlignment="1">
      <alignment horizontal="center" vertical="center" wrapText="1"/>
    </xf>
    <xf numFmtId="0" fontId="23" fillId="7" borderId="6" xfId="4" applyFont="1" applyFill="1" applyBorder="1" applyAlignment="1">
      <alignment horizontal="center" vertical="center"/>
    </xf>
    <xf numFmtId="0" fontId="23" fillId="6" borderId="15" xfId="4" applyFont="1" applyFill="1" applyBorder="1" applyAlignment="1">
      <alignment horizontal="center" vertical="center"/>
    </xf>
    <xf numFmtId="0" fontId="26" fillId="7" borderId="34" xfId="5" applyFont="1" applyFill="1" applyBorder="1" applyAlignment="1">
      <alignment horizontal="center" vertical="center" wrapText="1"/>
    </xf>
    <xf numFmtId="0" fontId="24" fillId="7" borderId="6" xfId="4" applyFont="1" applyFill="1" applyBorder="1">
      <alignment vertical="center"/>
    </xf>
    <xf numFmtId="0" fontId="22" fillId="0" borderId="0" xfId="2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/>
    </xf>
    <xf numFmtId="0" fontId="29" fillId="0" borderId="6" xfId="6" applyFont="1" applyBorder="1" applyAlignment="1">
      <alignment horizontal="center" vertical="center"/>
    </xf>
    <xf numFmtId="0" fontId="29" fillId="7" borderId="6" xfId="6" applyFont="1" applyFill="1" applyBorder="1" applyAlignment="1">
      <alignment horizontal="center" vertical="center"/>
    </xf>
    <xf numFmtId="0" fontId="29" fillId="7" borderId="10" xfId="6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shrinkToFit="1"/>
    </xf>
    <xf numFmtId="0" fontId="15" fillId="3" borderId="5" xfId="0" quotePrefix="1" applyFont="1" applyFill="1" applyBorder="1" applyAlignment="1">
      <alignment horizontal="center" vertical="center" wrapText="1"/>
    </xf>
    <xf numFmtId="0" fontId="15" fillId="4" borderId="2" xfId="0" quotePrefix="1" applyFont="1" applyFill="1" applyBorder="1" applyAlignment="1">
      <alignment horizontal="center" vertical="center" wrapText="1"/>
    </xf>
    <xf numFmtId="0" fontId="17" fillId="0" borderId="5" xfId="0" quotePrefix="1" applyFont="1" applyFill="1" applyBorder="1" applyAlignment="1">
      <alignment horizontal="center" vertical="center" wrapText="1"/>
    </xf>
    <xf numFmtId="0" fontId="15" fillId="4" borderId="14" xfId="0" quotePrefix="1" applyFont="1" applyFill="1" applyBorder="1" applyAlignment="1">
      <alignment horizontal="center" vertical="center" wrapText="1"/>
    </xf>
    <xf numFmtId="0" fontId="15" fillId="4" borderId="5" xfId="0" quotePrefix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3" fillId="0" borderId="5" xfId="5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3" fillId="0" borderId="14" xfId="5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/>
    </xf>
    <xf numFmtId="0" fontId="28" fillId="0" borderId="14" xfId="5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0" fontId="23" fillId="6" borderId="15" xfId="4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left" vertical="center" wrapText="1" shrinkToFit="1"/>
    </xf>
    <xf numFmtId="0" fontId="32" fillId="0" borderId="0" xfId="0" applyFont="1">
      <alignment vertical="center"/>
    </xf>
    <xf numFmtId="0" fontId="23" fillId="6" borderId="5" xfId="4" applyFont="1" applyFill="1" applyBorder="1" applyAlignment="1">
      <alignment horizontal="center" vertical="center"/>
    </xf>
    <xf numFmtId="0" fontId="23" fillId="7" borderId="5" xfId="5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9" fillId="7" borderId="4" xfId="6" applyFont="1" applyFill="1" applyBorder="1" applyAlignment="1">
      <alignment horizontal="center" vertical="center" wrapText="1"/>
    </xf>
    <xf numFmtId="0" fontId="29" fillId="7" borderId="5" xfId="6" applyFont="1" applyFill="1" applyBorder="1" applyAlignment="1">
      <alignment horizontal="center" vertical="center"/>
    </xf>
    <xf numFmtId="0" fontId="29" fillId="7" borderId="8" xfId="6" applyFont="1" applyFill="1" applyBorder="1" applyAlignment="1">
      <alignment horizontal="center" vertical="center"/>
    </xf>
    <xf numFmtId="0" fontId="29" fillId="7" borderId="9" xfId="6" applyFont="1" applyFill="1" applyBorder="1" applyAlignment="1">
      <alignment horizontal="center" vertical="center"/>
    </xf>
    <xf numFmtId="0" fontId="29" fillId="7" borderId="5" xfId="6" applyFont="1" applyFill="1" applyBorder="1" applyAlignment="1">
      <alignment horizontal="center" vertical="center" wrapText="1"/>
    </xf>
    <xf numFmtId="0" fontId="27" fillId="7" borderId="5" xfId="6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/>
    </xf>
    <xf numFmtId="0" fontId="23" fillId="0" borderId="13" xfId="4" applyFont="1" applyFill="1" applyBorder="1" applyAlignment="1">
      <alignment horizontal="center" vertical="center"/>
    </xf>
    <xf numFmtId="0" fontId="23" fillId="0" borderId="14" xfId="4" applyFont="1" applyFill="1" applyBorder="1" applyAlignment="1">
      <alignment horizontal="center" vertical="center"/>
    </xf>
    <xf numFmtId="0" fontId="23" fillId="0" borderId="7" xfId="5" applyFont="1" applyFill="1" applyBorder="1" applyAlignment="1">
      <alignment horizontal="center" vertical="center" wrapText="1"/>
    </xf>
    <xf numFmtId="0" fontId="23" fillId="0" borderId="26" xfId="5" applyFont="1" applyFill="1" applyBorder="1" applyAlignment="1">
      <alignment horizontal="center" vertical="center" wrapText="1"/>
    </xf>
    <xf numFmtId="0" fontId="23" fillId="0" borderId="16" xfId="5" applyFont="1" applyFill="1" applyBorder="1" applyAlignment="1">
      <alignment horizontal="center" vertical="center" wrapText="1"/>
    </xf>
    <xf numFmtId="0" fontId="23" fillId="6" borderId="7" xfId="4" applyFont="1" applyFill="1" applyBorder="1" applyAlignment="1">
      <alignment horizontal="center" vertical="center"/>
    </xf>
    <xf numFmtId="0" fontId="23" fillId="6" borderId="26" xfId="4" applyFont="1" applyFill="1" applyBorder="1" applyAlignment="1">
      <alignment horizontal="center" vertical="center"/>
    </xf>
    <xf numFmtId="0" fontId="23" fillId="6" borderId="16" xfId="4" applyFont="1" applyFill="1" applyBorder="1" applyAlignment="1">
      <alignment horizontal="center" vertical="center"/>
    </xf>
    <xf numFmtId="0" fontId="23" fillId="7" borderId="7" xfId="4" applyFont="1" applyFill="1" applyBorder="1" applyAlignment="1">
      <alignment horizontal="center" vertical="center"/>
    </xf>
    <xf numFmtId="0" fontId="23" fillId="7" borderId="26" xfId="4" applyFont="1" applyFill="1" applyBorder="1" applyAlignment="1">
      <alignment horizontal="center" vertical="center"/>
    </xf>
    <xf numFmtId="0" fontId="23" fillId="7" borderId="16" xfId="4" applyFont="1" applyFill="1" applyBorder="1" applyAlignment="1">
      <alignment horizontal="center" vertical="center"/>
    </xf>
    <xf numFmtId="0" fontId="26" fillId="7" borderId="31" xfId="5" applyFont="1" applyFill="1" applyBorder="1" applyAlignment="1">
      <alignment horizontal="center" vertical="center" wrapText="1"/>
    </xf>
    <xf numFmtId="0" fontId="26" fillId="7" borderId="32" xfId="5" applyFont="1" applyFill="1" applyBorder="1" applyAlignment="1">
      <alignment horizontal="center" vertical="center" wrapText="1"/>
    </xf>
    <xf numFmtId="0" fontId="26" fillId="7" borderId="33" xfId="5" applyFont="1" applyFill="1" applyBorder="1" applyAlignment="1">
      <alignment horizontal="center" vertical="center" wrapText="1"/>
    </xf>
    <xf numFmtId="0" fontId="23" fillId="0" borderId="17" xfId="4" applyFont="1" applyFill="1" applyBorder="1" applyAlignment="1">
      <alignment horizontal="center" vertical="center"/>
    </xf>
    <xf numFmtId="0" fontId="23" fillId="0" borderId="30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23" fillId="6" borderId="7" xfId="4" applyFont="1" applyFill="1" applyBorder="1" applyAlignment="1">
      <alignment horizontal="center" vertical="center" wrapText="1"/>
    </xf>
    <xf numFmtId="0" fontId="23" fillId="6" borderId="26" xfId="4" applyFont="1" applyFill="1" applyBorder="1" applyAlignment="1">
      <alignment horizontal="center" vertical="center" wrapText="1"/>
    </xf>
    <xf numFmtId="0" fontId="23" fillId="6" borderId="16" xfId="4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 wrapText="1"/>
    </xf>
    <xf numFmtId="0" fontId="23" fillId="0" borderId="5" xfId="5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/>
    </xf>
    <xf numFmtId="0" fontId="23" fillId="0" borderId="6" xfId="4" applyFont="1" applyFill="1" applyBorder="1" applyAlignment="1">
      <alignment horizontal="center" vertical="center" shrinkToFit="1"/>
    </xf>
    <xf numFmtId="0" fontId="23" fillId="0" borderId="6" xfId="4" applyFont="1" applyFill="1" applyBorder="1" applyAlignment="1">
      <alignment horizontal="center" vertical="center"/>
    </xf>
    <xf numFmtId="0" fontId="23" fillId="0" borderId="6" xfId="4" applyFont="1" applyFill="1" applyBorder="1" applyAlignment="1">
      <alignment horizontal="center" vertical="center" wrapText="1"/>
    </xf>
    <xf numFmtId="0" fontId="23" fillId="0" borderId="18" xfId="4" applyFont="1" applyFill="1" applyBorder="1" applyAlignment="1">
      <alignment horizontal="center" vertical="center"/>
    </xf>
    <xf numFmtId="0" fontId="23" fillId="0" borderId="20" xfId="4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center" vertical="center" shrinkToFit="1"/>
    </xf>
    <xf numFmtId="0" fontId="23" fillId="6" borderId="27" xfId="4" applyFont="1" applyFill="1" applyBorder="1" applyAlignment="1">
      <alignment horizontal="center" vertical="center"/>
    </xf>
    <xf numFmtId="0" fontId="23" fillId="6" borderId="28" xfId="4" applyFont="1" applyFill="1" applyBorder="1" applyAlignment="1">
      <alignment horizontal="center" vertical="center"/>
    </xf>
    <xf numFmtId="0" fontId="23" fillId="0" borderId="16" xfId="4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horizontal="center" vertical="center" wrapText="1"/>
    </xf>
    <xf numFmtId="0" fontId="23" fillId="6" borderId="15" xfId="4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/>
    </xf>
    <xf numFmtId="0" fontId="23" fillId="7" borderId="5" xfId="5" applyFont="1" applyFill="1" applyBorder="1" applyAlignment="1">
      <alignment horizontal="center" vertical="center" wrapText="1"/>
    </xf>
    <xf numFmtId="0" fontId="23" fillId="0" borderId="23" xfId="4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horizontal="center" vertical="center" shrinkToFit="1"/>
    </xf>
    <xf numFmtId="0" fontId="23" fillId="0" borderId="20" xfId="4" applyFont="1" applyFill="1" applyBorder="1" applyAlignment="1">
      <alignment horizontal="center" vertical="center" shrinkToFit="1"/>
    </xf>
    <xf numFmtId="0" fontId="23" fillId="0" borderId="25" xfId="4" applyFont="1" applyFill="1" applyBorder="1" applyAlignment="1">
      <alignment horizontal="center" vertical="center"/>
    </xf>
    <xf numFmtId="0" fontId="23" fillId="0" borderId="25" xfId="4" applyFont="1" applyFill="1" applyBorder="1" applyAlignment="1">
      <alignment horizontal="center" vertical="center" wrapText="1"/>
    </xf>
    <xf numFmtId="0" fontId="23" fillId="6" borderId="15" xfId="4" applyFont="1" applyFill="1" applyBorder="1" applyAlignment="1">
      <alignment horizontal="center" vertical="center"/>
    </xf>
    <xf numFmtId="0" fontId="23" fillId="7" borderId="15" xfId="4" applyFont="1" applyFill="1" applyBorder="1" applyAlignment="1">
      <alignment horizontal="center" vertical="center"/>
    </xf>
    <xf numFmtId="0" fontId="23" fillId="0" borderId="13" xfId="4" applyFont="1" applyFill="1" applyBorder="1" applyAlignment="1">
      <alignment horizontal="center" vertical="center" wrapText="1"/>
    </xf>
    <xf numFmtId="0" fontId="28" fillId="0" borderId="14" xfId="5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0" fontId="28" fillId="0" borderId="5" xfId="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2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/>
    </xf>
    <xf numFmtId="0" fontId="23" fillId="0" borderId="7" xfId="4" applyFont="1" applyFill="1" applyBorder="1" applyAlignment="1">
      <alignment horizontal="center" vertical="center"/>
    </xf>
    <xf numFmtId="0" fontId="23" fillId="0" borderId="12" xfId="4" applyFont="1" applyFill="1" applyBorder="1" applyAlignment="1">
      <alignment horizontal="center" vertical="center"/>
    </xf>
    <xf numFmtId="0" fontId="23" fillId="0" borderId="14" xfId="4" applyFont="1" applyFill="1" applyBorder="1" applyAlignment="1">
      <alignment horizontal="center" vertical="center" wrapText="1"/>
    </xf>
    <xf numFmtId="0" fontId="27" fillId="0" borderId="11" xfId="2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22" fillId="0" borderId="3" xfId="4" applyFont="1" applyBorder="1" applyAlignment="1">
      <alignment horizontal="center" vertical="center"/>
    </xf>
    <xf numFmtId="0" fontId="22" fillId="0" borderId="6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7" fillId="7" borderId="9" xfId="6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 wrapText="1"/>
    </xf>
    <xf numFmtId="0" fontId="28" fillId="0" borderId="26" xfId="5" applyFont="1" applyFill="1" applyBorder="1" applyAlignment="1">
      <alignment horizontal="center" vertical="center" wrapText="1"/>
    </xf>
    <xf numFmtId="0" fontId="28" fillId="0" borderId="16" xfId="5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wrapText="1"/>
    </xf>
  </cellXfs>
  <cellStyles count="7">
    <cellStyle name="표준" xfId="0" builtinId="0"/>
    <cellStyle name="표준 2" xfId="3"/>
    <cellStyle name="표준 3 2 2 2" xfId="5"/>
    <cellStyle name="표준_신구교과목대비표(전자정보통신)" xfId="6"/>
    <cellStyle name="표준_신구교과목대비표(컴퓨터정보전공)" xfId="4"/>
    <cellStyle name="표준_전자정보통신" xfId="2"/>
    <cellStyle name="표준_컴퓨터정보전공" xfId="1"/>
  </cellStyles>
  <dxfs count="0"/>
  <tableStyles count="0" defaultTableStyle="TableStyleMedium2" defaultPivotStyle="PivotStyleLight16"/>
  <colors>
    <mruColors>
      <color rgb="FF0000FF"/>
      <color rgb="FF000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view="pageBreakPreview" topLeftCell="A32" zoomScaleNormal="90" zoomScaleSheetLayoutView="100" workbookViewId="0">
      <selection sqref="A1:V46"/>
    </sheetView>
  </sheetViews>
  <sheetFormatPr defaultRowHeight="16.5" x14ac:dyDescent="0.3"/>
  <cols>
    <col min="1" max="1" width="3.625" customWidth="1"/>
    <col min="2" max="2" width="3.75" customWidth="1"/>
    <col min="3" max="3" width="3.375" customWidth="1"/>
    <col min="4" max="4" width="29.25" customWidth="1"/>
    <col min="5" max="5" width="7" style="34" customWidth="1"/>
    <col min="6" max="6" width="4.5" customWidth="1"/>
    <col min="7" max="7" width="4.375" customWidth="1"/>
    <col min="8" max="8" width="4" customWidth="1"/>
    <col min="9" max="9" width="3.625" customWidth="1"/>
    <col min="10" max="10" width="3.75" customWidth="1"/>
    <col min="11" max="18" width="3.625" customWidth="1"/>
    <col min="19" max="19" width="3.75" customWidth="1"/>
    <col min="20" max="21" width="3.625" customWidth="1"/>
    <col min="22" max="22" width="4" customWidth="1"/>
  </cols>
  <sheetData>
    <row r="1" spans="1:22" ht="17.25" thickBot="1" x14ac:dyDescent="0.35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29" t="s">
        <v>29</v>
      </c>
      <c r="R1" s="129"/>
      <c r="S1" s="129"/>
      <c r="T1" s="129"/>
      <c r="U1" s="129"/>
      <c r="V1" s="129"/>
    </row>
    <row r="2" spans="1:22" ht="16.5" customHeight="1" x14ac:dyDescent="0.3">
      <c r="A2" s="130" t="s">
        <v>0</v>
      </c>
      <c r="B2" s="131"/>
      <c r="C2" s="131" t="s">
        <v>1</v>
      </c>
      <c r="D2" s="131" t="s">
        <v>2</v>
      </c>
      <c r="E2" s="142" t="s">
        <v>32</v>
      </c>
      <c r="F2" s="134" t="s">
        <v>3</v>
      </c>
      <c r="G2" s="137" t="s">
        <v>4</v>
      </c>
      <c r="H2" s="130" t="s">
        <v>5</v>
      </c>
      <c r="I2" s="131"/>
      <c r="J2" s="131"/>
      <c r="K2" s="131"/>
      <c r="L2" s="131"/>
      <c r="M2" s="137"/>
      <c r="N2" s="130" t="s">
        <v>6</v>
      </c>
      <c r="O2" s="139"/>
      <c r="P2" s="131"/>
      <c r="Q2" s="131"/>
      <c r="R2" s="131"/>
      <c r="S2" s="137"/>
      <c r="T2" s="130" t="s">
        <v>7</v>
      </c>
      <c r="U2" s="131"/>
      <c r="V2" s="137"/>
    </row>
    <row r="3" spans="1:22" x14ac:dyDescent="0.3">
      <c r="A3" s="132"/>
      <c r="B3" s="133"/>
      <c r="C3" s="133"/>
      <c r="D3" s="133"/>
      <c r="E3" s="143"/>
      <c r="F3" s="135"/>
      <c r="G3" s="138"/>
      <c r="H3" s="132" t="s">
        <v>8</v>
      </c>
      <c r="I3" s="133"/>
      <c r="J3" s="133"/>
      <c r="K3" s="133" t="s">
        <v>9</v>
      </c>
      <c r="L3" s="133"/>
      <c r="M3" s="138"/>
      <c r="N3" s="132" t="s">
        <v>8</v>
      </c>
      <c r="O3" s="141"/>
      <c r="P3" s="133"/>
      <c r="Q3" s="133" t="s">
        <v>9</v>
      </c>
      <c r="R3" s="133"/>
      <c r="S3" s="138"/>
      <c r="T3" s="132"/>
      <c r="U3" s="133"/>
      <c r="V3" s="138"/>
    </row>
    <row r="4" spans="1:22" x14ac:dyDescent="0.3">
      <c r="A4" s="132"/>
      <c r="B4" s="133"/>
      <c r="C4" s="133"/>
      <c r="D4" s="133"/>
      <c r="E4" s="144"/>
      <c r="F4" s="136"/>
      <c r="G4" s="138"/>
      <c r="H4" s="1" t="s">
        <v>10</v>
      </c>
      <c r="I4" s="2" t="s">
        <v>11</v>
      </c>
      <c r="J4" s="2" t="s">
        <v>12</v>
      </c>
      <c r="K4" s="2" t="s">
        <v>10</v>
      </c>
      <c r="L4" s="2" t="s">
        <v>11</v>
      </c>
      <c r="M4" s="3" t="s">
        <v>12</v>
      </c>
      <c r="N4" s="1" t="s">
        <v>10</v>
      </c>
      <c r="O4" s="2" t="s">
        <v>11</v>
      </c>
      <c r="P4" s="2" t="s">
        <v>12</v>
      </c>
      <c r="Q4" s="2" t="s">
        <v>10</v>
      </c>
      <c r="R4" s="2" t="s">
        <v>11</v>
      </c>
      <c r="S4" s="3" t="s">
        <v>12</v>
      </c>
      <c r="T4" s="1" t="s">
        <v>10</v>
      </c>
      <c r="U4" s="2" t="s">
        <v>11</v>
      </c>
      <c r="V4" s="3" t="s">
        <v>12</v>
      </c>
    </row>
    <row r="5" spans="1:22" ht="21.75" customHeight="1" x14ac:dyDescent="0.3">
      <c r="A5" s="113" t="s">
        <v>13</v>
      </c>
      <c r="B5" s="90" t="s">
        <v>14</v>
      </c>
      <c r="C5" s="4"/>
      <c r="D5" s="91" t="s">
        <v>132</v>
      </c>
      <c r="E5" s="93" t="s">
        <v>111</v>
      </c>
      <c r="F5" s="6" t="s">
        <v>15</v>
      </c>
      <c r="G5" s="7" t="s">
        <v>15</v>
      </c>
      <c r="H5" s="8">
        <v>2</v>
      </c>
      <c r="I5" s="6">
        <v>1</v>
      </c>
      <c r="J5" s="6">
        <v>1</v>
      </c>
      <c r="K5" s="6"/>
      <c r="L5" s="6"/>
      <c r="M5" s="7"/>
      <c r="N5" s="8"/>
      <c r="O5" s="6"/>
      <c r="P5" s="6"/>
      <c r="Q5" s="6"/>
      <c r="R5" s="6"/>
      <c r="S5" s="7"/>
      <c r="T5" s="8">
        <f>SUM(H5,K5,N5,Q5)</f>
        <v>2</v>
      </c>
      <c r="U5" s="6">
        <f t="shared" ref="U5:V19" si="0">SUM(I5,L5,O5,R5)</f>
        <v>1</v>
      </c>
      <c r="V5" s="7">
        <f t="shared" si="0"/>
        <v>1</v>
      </c>
    </row>
    <row r="6" spans="1:22" ht="21.75" customHeight="1" x14ac:dyDescent="0.3">
      <c r="A6" s="113"/>
      <c r="B6" s="124"/>
      <c r="C6" s="5"/>
      <c r="D6" s="109" t="s">
        <v>195</v>
      </c>
      <c r="E6" s="32" t="s">
        <v>30</v>
      </c>
      <c r="F6" s="6" t="s">
        <v>16</v>
      </c>
      <c r="G6" s="7" t="s">
        <v>15</v>
      </c>
      <c r="H6" s="8">
        <v>2</v>
      </c>
      <c r="I6" s="6">
        <v>1</v>
      </c>
      <c r="J6" s="6">
        <v>1</v>
      </c>
      <c r="K6" s="6"/>
      <c r="L6" s="6"/>
      <c r="M6" s="7"/>
      <c r="N6" s="8"/>
      <c r="O6" s="6"/>
      <c r="P6" s="6"/>
      <c r="Q6" s="6"/>
      <c r="R6" s="6"/>
      <c r="S6" s="7"/>
      <c r="T6" s="8">
        <f t="shared" ref="T6:V44" si="1">SUM(H6,K6,N6,Q6)</f>
        <v>2</v>
      </c>
      <c r="U6" s="6">
        <f t="shared" si="0"/>
        <v>1</v>
      </c>
      <c r="V6" s="7">
        <f t="shared" si="0"/>
        <v>1</v>
      </c>
    </row>
    <row r="7" spans="1:22" ht="21.75" customHeight="1" x14ac:dyDescent="0.3">
      <c r="A7" s="113"/>
      <c r="B7" s="124"/>
      <c r="C7" s="5"/>
      <c r="D7" s="92" t="s">
        <v>110</v>
      </c>
      <c r="E7" s="55" t="s">
        <v>30</v>
      </c>
      <c r="F7" s="56" t="s">
        <v>126</v>
      </c>
      <c r="G7" s="7" t="s">
        <v>128</v>
      </c>
      <c r="H7" s="56">
        <v>1</v>
      </c>
      <c r="I7" s="56">
        <v>1</v>
      </c>
      <c r="J7" s="58">
        <v>0</v>
      </c>
      <c r="K7" s="56"/>
      <c r="L7" s="56"/>
      <c r="M7" s="57"/>
      <c r="N7" s="10"/>
      <c r="O7" s="9"/>
      <c r="P7" s="9"/>
      <c r="Q7" s="6"/>
      <c r="R7" s="6"/>
      <c r="S7" s="7"/>
      <c r="T7" s="8">
        <f t="shared" si="1"/>
        <v>1</v>
      </c>
      <c r="U7" s="6">
        <f t="shared" si="0"/>
        <v>1</v>
      </c>
      <c r="V7" s="7">
        <f t="shared" si="0"/>
        <v>0</v>
      </c>
    </row>
    <row r="8" spans="1:22" ht="21.75" customHeight="1" x14ac:dyDescent="0.3">
      <c r="A8" s="113"/>
      <c r="B8" s="125"/>
      <c r="C8" s="4"/>
      <c r="D8" s="92" t="s">
        <v>199</v>
      </c>
      <c r="E8" s="55" t="s">
        <v>30</v>
      </c>
      <c r="F8" s="56" t="s">
        <v>126</v>
      </c>
      <c r="G8" s="56" t="s">
        <v>126</v>
      </c>
      <c r="H8" s="59"/>
      <c r="I8" s="56"/>
      <c r="J8" s="56"/>
      <c r="K8" s="56">
        <v>1</v>
      </c>
      <c r="L8" s="56">
        <v>1</v>
      </c>
      <c r="M8" s="57">
        <v>0</v>
      </c>
      <c r="N8" s="10"/>
      <c r="O8" s="9"/>
      <c r="P8" s="9"/>
      <c r="Q8" s="11"/>
      <c r="R8" s="6"/>
      <c r="S8" s="7"/>
      <c r="T8" s="8">
        <f t="shared" si="1"/>
        <v>1</v>
      </c>
      <c r="U8" s="6">
        <f t="shared" si="0"/>
        <v>1</v>
      </c>
      <c r="V8" s="7">
        <f t="shared" si="0"/>
        <v>0</v>
      </c>
    </row>
    <row r="9" spans="1:22" ht="21.75" customHeight="1" x14ac:dyDescent="0.3">
      <c r="A9" s="114"/>
      <c r="B9" s="99"/>
      <c r="C9" s="5"/>
      <c r="D9" s="5" t="s">
        <v>194</v>
      </c>
      <c r="E9" s="93" t="s">
        <v>111</v>
      </c>
      <c r="F9" s="6" t="s">
        <v>15</v>
      </c>
      <c r="G9" s="7" t="s">
        <v>15</v>
      </c>
      <c r="H9" s="8"/>
      <c r="I9" s="6"/>
      <c r="J9" s="6"/>
      <c r="K9" s="6">
        <v>2</v>
      </c>
      <c r="L9" s="6">
        <v>1</v>
      </c>
      <c r="M9" s="7">
        <v>1</v>
      </c>
      <c r="N9" s="8"/>
      <c r="O9" s="6"/>
      <c r="P9" s="6"/>
      <c r="Q9" s="6"/>
      <c r="R9" s="6"/>
      <c r="S9" s="7"/>
      <c r="T9" s="8">
        <f t="shared" ref="T9:T10" si="2">SUM(H9,K9,N9,Q9)</f>
        <v>2</v>
      </c>
      <c r="U9" s="6">
        <f t="shared" ref="U9:U10" si="3">SUM(I9,L9,O9,R9)</f>
        <v>1</v>
      </c>
      <c r="V9" s="7">
        <f t="shared" ref="V9:V10" si="4">SUM(J9,M9,P9,S9)</f>
        <v>1</v>
      </c>
    </row>
    <row r="10" spans="1:22" ht="21.75" customHeight="1" x14ac:dyDescent="0.3">
      <c r="A10" s="114"/>
      <c r="B10" s="99"/>
      <c r="C10" s="5"/>
      <c r="D10" s="109" t="s">
        <v>133</v>
      </c>
      <c r="E10" s="32" t="s">
        <v>30</v>
      </c>
      <c r="F10" s="6" t="s">
        <v>16</v>
      </c>
      <c r="G10" s="7" t="s">
        <v>15</v>
      </c>
      <c r="H10" s="8"/>
      <c r="I10" s="6"/>
      <c r="J10" s="6"/>
      <c r="K10" s="6">
        <v>2</v>
      </c>
      <c r="L10" s="6">
        <v>1</v>
      </c>
      <c r="M10" s="7">
        <v>1</v>
      </c>
      <c r="N10" s="8"/>
      <c r="O10" s="6"/>
      <c r="P10" s="6"/>
      <c r="Q10" s="6"/>
      <c r="R10" s="6"/>
      <c r="S10" s="7"/>
      <c r="T10" s="8">
        <f t="shared" si="2"/>
        <v>2</v>
      </c>
      <c r="U10" s="6">
        <f t="shared" si="3"/>
        <v>1</v>
      </c>
      <c r="V10" s="7">
        <f t="shared" si="4"/>
        <v>1</v>
      </c>
    </row>
    <row r="11" spans="1:22" ht="21.75" customHeight="1" thickBot="1" x14ac:dyDescent="0.35">
      <c r="A11" s="114"/>
      <c r="B11" s="38" t="s">
        <v>33</v>
      </c>
      <c r="C11" s="38"/>
      <c r="D11" s="38"/>
      <c r="E11" s="36"/>
      <c r="F11" s="39"/>
      <c r="G11" s="40"/>
      <c r="H11" s="41">
        <f>SUM(H5:H8)</f>
        <v>5</v>
      </c>
      <c r="I11" s="39">
        <f>SUM(I5:I8)</f>
        <v>3</v>
      </c>
      <c r="J11" s="39">
        <f>SUM(J5:J8)</f>
        <v>2</v>
      </c>
      <c r="K11" s="39">
        <f>SUM(K5:K10)</f>
        <v>5</v>
      </c>
      <c r="L11" s="39">
        <f>SUM(L5:L10)</f>
        <v>3</v>
      </c>
      <c r="M11" s="40">
        <f>SUM(M5:M10)</f>
        <v>2</v>
      </c>
      <c r="N11" s="41">
        <f t="shared" ref="N11:S11" si="5">SUM(N5:N8)</f>
        <v>0</v>
      </c>
      <c r="O11" s="39">
        <f t="shared" si="5"/>
        <v>0</v>
      </c>
      <c r="P11" s="39">
        <f t="shared" si="5"/>
        <v>0</v>
      </c>
      <c r="Q11" s="39">
        <f t="shared" si="5"/>
        <v>0</v>
      </c>
      <c r="R11" s="39">
        <f t="shared" si="5"/>
        <v>0</v>
      </c>
      <c r="S11" s="40">
        <f t="shared" si="5"/>
        <v>0</v>
      </c>
      <c r="T11" s="41">
        <f>SUM(T5:T10)</f>
        <v>10</v>
      </c>
      <c r="U11" s="39">
        <f>SUM(U5:U10)</f>
        <v>6</v>
      </c>
      <c r="V11" s="40">
        <f>SUM(V5:V10)</f>
        <v>4</v>
      </c>
    </row>
    <row r="12" spans="1:22" ht="21.75" customHeight="1" x14ac:dyDescent="0.3">
      <c r="A12" s="118" t="s">
        <v>18</v>
      </c>
      <c r="B12" s="120" t="s">
        <v>19</v>
      </c>
      <c r="C12" s="47"/>
      <c r="D12" s="48" t="s">
        <v>134</v>
      </c>
      <c r="E12" s="94" t="s">
        <v>111</v>
      </c>
      <c r="F12" s="49" t="s">
        <v>17</v>
      </c>
      <c r="G12" s="50" t="s">
        <v>15</v>
      </c>
      <c r="H12" s="51">
        <v>3</v>
      </c>
      <c r="I12" s="52">
        <v>1</v>
      </c>
      <c r="J12" s="52">
        <v>2</v>
      </c>
      <c r="K12" s="52"/>
      <c r="L12" s="52"/>
      <c r="M12" s="50"/>
      <c r="N12" s="51"/>
      <c r="O12" s="52"/>
      <c r="P12" s="52"/>
      <c r="Q12" s="52"/>
      <c r="R12" s="52"/>
      <c r="S12" s="50"/>
      <c r="T12" s="51">
        <f t="shared" si="1"/>
        <v>3</v>
      </c>
      <c r="U12" s="52">
        <f t="shared" si="0"/>
        <v>1</v>
      </c>
      <c r="V12" s="50">
        <f t="shared" si="0"/>
        <v>2</v>
      </c>
    </row>
    <row r="13" spans="1:22" ht="23.25" customHeight="1" x14ac:dyDescent="0.3">
      <c r="A13" s="113"/>
      <c r="B13" s="121"/>
      <c r="C13" s="4"/>
      <c r="D13" s="12" t="s">
        <v>135</v>
      </c>
      <c r="E13" s="96" t="s">
        <v>111</v>
      </c>
      <c r="F13" s="13" t="s">
        <v>17</v>
      </c>
      <c r="G13" s="7" t="s">
        <v>15</v>
      </c>
      <c r="H13" s="8">
        <v>3</v>
      </c>
      <c r="I13" s="6">
        <v>1</v>
      </c>
      <c r="J13" s="6">
        <v>2</v>
      </c>
      <c r="K13" s="6"/>
      <c r="L13" s="6"/>
      <c r="M13" s="7"/>
      <c r="N13" s="8"/>
      <c r="O13" s="6"/>
      <c r="P13" s="6"/>
      <c r="Q13" s="6"/>
      <c r="R13" s="6"/>
      <c r="S13" s="7"/>
      <c r="T13" s="8">
        <f t="shared" si="1"/>
        <v>3</v>
      </c>
      <c r="U13" s="6">
        <f t="shared" si="0"/>
        <v>1</v>
      </c>
      <c r="V13" s="7">
        <f t="shared" si="0"/>
        <v>2</v>
      </c>
    </row>
    <row r="14" spans="1:22" ht="21.75" customHeight="1" x14ac:dyDescent="0.3">
      <c r="A14" s="113"/>
      <c r="B14" s="121"/>
      <c r="C14" s="4"/>
      <c r="D14" s="12" t="s">
        <v>136</v>
      </c>
      <c r="E14" s="97" t="s">
        <v>111</v>
      </c>
      <c r="F14" s="14" t="s">
        <v>34</v>
      </c>
      <c r="G14" s="7" t="s">
        <v>15</v>
      </c>
      <c r="H14" s="8">
        <v>3</v>
      </c>
      <c r="I14" s="6">
        <v>1</v>
      </c>
      <c r="J14" s="6">
        <v>3</v>
      </c>
      <c r="K14" s="6"/>
      <c r="L14" s="6"/>
      <c r="M14" s="7"/>
      <c r="N14" s="8"/>
      <c r="O14" s="6"/>
      <c r="P14" s="6"/>
      <c r="Q14" s="6"/>
      <c r="R14" s="6"/>
      <c r="S14" s="7"/>
      <c r="T14" s="8">
        <f t="shared" si="1"/>
        <v>3</v>
      </c>
      <c r="U14" s="6">
        <f t="shared" si="0"/>
        <v>1</v>
      </c>
      <c r="V14" s="7">
        <f t="shared" si="0"/>
        <v>3</v>
      </c>
    </row>
    <row r="15" spans="1:22" ht="21.75" customHeight="1" x14ac:dyDescent="0.3">
      <c r="A15" s="113"/>
      <c r="B15" s="121"/>
      <c r="C15" s="4"/>
      <c r="D15" s="12" t="s">
        <v>137</v>
      </c>
      <c r="E15" s="97" t="s">
        <v>111</v>
      </c>
      <c r="F15" s="13" t="s">
        <v>17</v>
      </c>
      <c r="G15" s="7" t="s">
        <v>15</v>
      </c>
      <c r="H15" s="8">
        <v>3</v>
      </c>
      <c r="I15" s="6">
        <v>1</v>
      </c>
      <c r="J15" s="6">
        <v>3</v>
      </c>
      <c r="K15" s="6"/>
      <c r="L15" s="6"/>
      <c r="M15" s="7"/>
      <c r="N15" s="8"/>
      <c r="O15" s="6"/>
      <c r="P15" s="6"/>
      <c r="Q15" s="6"/>
      <c r="R15" s="6"/>
      <c r="S15" s="7"/>
      <c r="T15" s="8">
        <f t="shared" si="1"/>
        <v>3</v>
      </c>
      <c r="U15" s="6">
        <f t="shared" si="0"/>
        <v>1</v>
      </c>
      <c r="V15" s="7">
        <f t="shared" si="0"/>
        <v>3</v>
      </c>
    </row>
    <row r="16" spans="1:22" ht="21.75" customHeight="1" x14ac:dyDescent="0.3">
      <c r="A16" s="113"/>
      <c r="B16" s="35" t="s">
        <v>33</v>
      </c>
      <c r="C16" s="35"/>
      <c r="D16" s="35"/>
      <c r="E16" s="33"/>
      <c r="F16" s="29"/>
      <c r="G16" s="30"/>
      <c r="H16" s="31">
        <f>SUM(H12:H15)</f>
        <v>12</v>
      </c>
      <c r="I16" s="29">
        <f t="shared" ref="I16:V16" si="6">SUM(I12:I15)</f>
        <v>4</v>
      </c>
      <c r="J16" s="29">
        <f t="shared" si="6"/>
        <v>10</v>
      </c>
      <c r="K16" s="29">
        <f t="shared" si="6"/>
        <v>0</v>
      </c>
      <c r="L16" s="29">
        <f t="shared" si="6"/>
        <v>0</v>
      </c>
      <c r="M16" s="30">
        <f t="shared" si="6"/>
        <v>0</v>
      </c>
      <c r="N16" s="31">
        <f t="shared" si="6"/>
        <v>0</v>
      </c>
      <c r="O16" s="29">
        <f t="shared" si="6"/>
        <v>0</v>
      </c>
      <c r="P16" s="29">
        <f t="shared" si="6"/>
        <v>0</v>
      </c>
      <c r="Q16" s="29">
        <f t="shared" si="6"/>
        <v>0</v>
      </c>
      <c r="R16" s="29">
        <f t="shared" si="6"/>
        <v>0</v>
      </c>
      <c r="S16" s="30">
        <f t="shared" si="6"/>
        <v>0</v>
      </c>
      <c r="T16" s="31">
        <f t="shared" si="6"/>
        <v>12</v>
      </c>
      <c r="U16" s="29">
        <f t="shared" si="6"/>
        <v>4</v>
      </c>
      <c r="V16" s="30">
        <f t="shared" si="6"/>
        <v>10</v>
      </c>
    </row>
    <row r="17" spans="1:22" ht="21.75" customHeight="1" x14ac:dyDescent="0.3">
      <c r="A17" s="113"/>
      <c r="B17" s="122" t="s">
        <v>20</v>
      </c>
      <c r="C17" s="5"/>
      <c r="D17" s="15" t="s">
        <v>138</v>
      </c>
      <c r="E17" s="95" t="s">
        <v>111</v>
      </c>
      <c r="F17" s="6" t="s">
        <v>16</v>
      </c>
      <c r="G17" s="7" t="s">
        <v>16</v>
      </c>
      <c r="H17" s="8">
        <v>3</v>
      </c>
      <c r="I17" s="6">
        <v>1</v>
      </c>
      <c r="J17" s="6">
        <v>3</v>
      </c>
      <c r="K17" s="6"/>
      <c r="L17" s="6"/>
      <c r="M17" s="7"/>
      <c r="N17" s="8"/>
      <c r="O17" s="6"/>
      <c r="P17" s="6"/>
      <c r="Q17" s="6"/>
      <c r="R17" s="6"/>
      <c r="S17" s="7"/>
      <c r="T17" s="8">
        <f t="shared" si="1"/>
        <v>3</v>
      </c>
      <c r="U17" s="6">
        <f t="shared" si="0"/>
        <v>1</v>
      </c>
      <c r="V17" s="7">
        <f t="shared" si="0"/>
        <v>3</v>
      </c>
    </row>
    <row r="18" spans="1:22" ht="21.75" customHeight="1" x14ac:dyDescent="0.3">
      <c r="A18" s="113"/>
      <c r="B18" s="122"/>
      <c r="C18" s="5"/>
      <c r="D18" s="16" t="s">
        <v>139</v>
      </c>
      <c r="E18" s="95" t="s">
        <v>111</v>
      </c>
      <c r="F18" s="6" t="s">
        <v>16</v>
      </c>
      <c r="G18" s="7" t="s">
        <v>16</v>
      </c>
      <c r="H18" s="8">
        <v>1</v>
      </c>
      <c r="I18" s="6">
        <v>0</v>
      </c>
      <c r="J18" s="6">
        <v>2</v>
      </c>
      <c r="K18" s="6"/>
      <c r="L18" s="6"/>
      <c r="M18" s="7"/>
      <c r="N18" s="8"/>
      <c r="O18" s="6"/>
      <c r="P18" s="6"/>
      <c r="Q18" s="6"/>
      <c r="R18" s="6"/>
      <c r="S18" s="7"/>
      <c r="T18" s="8">
        <f t="shared" si="1"/>
        <v>1</v>
      </c>
      <c r="U18" s="6">
        <f t="shared" si="0"/>
        <v>0</v>
      </c>
      <c r="V18" s="7">
        <f t="shared" si="0"/>
        <v>2</v>
      </c>
    </row>
    <row r="19" spans="1:22" ht="21.75" customHeight="1" x14ac:dyDescent="0.3">
      <c r="A19" s="113"/>
      <c r="B19" s="122"/>
      <c r="C19" s="5"/>
      <c r="D19" s="16" t="s">
        <v>140</v>
      </c>
      <c r="E19" s="95" t="s">
        <v>111</v>
      </c>
      <c r="F19" s="6" t="s">
        <v>16</v>
      </c>
      <c r="G19" s="7" t="s">
        <v>16</v>
      </c>
      <c r="H19" s="8">
        <v>3</v>
      </c>
      <c r="I19" s="6">
        <v>1</v>
      </c>
      <c r="J19" s="6">
        <v>3</v>
      </c>
      <c r="K19" s="6"/>
      <c r="L19" s="6"/>
      <c r="M19" s="7"/>
      <c r="N19" s="8"/>
      <c r="O19" s="6"/>
      <c r="P19" s="6"/>
      <c r="Q19" s="6"/>
      <c r="R19" s="6"/>
      <c r="S19" s="7"/>
      <c r="T19" s="8">
        <f t="shared" si="1"/>
        <v>3</v>
      </c>
      <c r="U19" s="6">
        <f t="shared" si="0"/>
        <v>1</v>
      </c>
      <c r="V19" s="7">
        <f t="shared" si="0"/>
        <v>3</v>
      </c>
    </row>
    <row r="20" spans="1:22" ht="21.75" customHeight="1" x14ac:dyDescent="0.3">
      <c r="A20" s="113"/>
      <c r="B20" s="122"/>
      <c r="C20" s="5"/>
      <c r="D20" s="17" t="s">
        <v>141</v>
      </c>
      <c r="E20" s="95" t="s">
        <v>111</v>
      </c>
      <c r="F20" s="6" t="s">
        <v>16</v>
      </c>
      <c r="G20" s="7" t="s">
        <v>16</v>
      </c>
      <c r="H20" s="8"/>
      <c r="I20" s="6"/>
      <c r="J20" s="6"/>
      <c r="K20" s="6">
        <v>3</v>
      </c>
      <c r="L20" s="6">
        <v>1</v>
      </c>
      <c r="M20" s="7">
        <v>3</v>
      </c>
      <c r="N20" s="8"/>
      <c r="O20" s="6"/>
      <c r="P20" s="6"/>
      <c r="Q20" s="6"/>
      <c r="R20" s="6"/>
      <c r="S20" s="7"/>
      <c r="T20" s="8">
        <f t="shared" si="1"/>
        <v>3</v>
      </c>
      <c r="U20" s="6">
        <f t="shared" si="1"/>
        <v>1</v>
      </c>
      <c r="V20" s="7">
        <f t="shared" si="1"/>
        <v>3</v>
      </c>
    </row>
    <row r="21" spans="1:22" ht="21.75" customHeight="1" x14ac:dyDescent="0.3">
      <c r="A21" s="113"/>
      <c r="B21" s="122"/>
      <c r="C21" s="5"/>
      <c r="D21" s="17" t="s">
        <v>142</v>
      </c>
      <c r="E21" s="95" t="s">
        <v>111</v>
      </c>
      <c r="F21" s="6" t="s">
        <v>16</v>
      </c>
      <c r="G21" s="7" t="s">
        <v>35</v>
      </c>
      <c r="H21" s="8"/>
      <c r="I21" s="6"/>
      <c r="J21" s="6"/>
      <c r="K21" s="6">
        <v>3</v>
      </c>
      <c r="L21" s="6">
        <v>1</v>
      </c>
      <c r="M21" s="7">
        <v>3</v>
      </c>
      <c r="N21" s="8"/>
      <c r="O21" s="6"/>
      <c r="P21" s="6"/>
      <c r="Q21" s="6"/>
      <c r="R21" s="6"/>
      <c r="S21" s="7"/>
      <c r="T21" s="8">
        <f t="shared" si="1"/>
        <v>3</v>
      </c>
      <c r="U21" s="6">
        <f t="shared" si="1"/>
        <v>1</v>
      </c>
      <c r="V21" s="7">
        <f t="shared" si="1"/>
        <v>3</v>
      </c>
    </row>
    <row r="22" spans="1:22" ht="21.75" customHeight="1" x14ac:dyDescent="0.3">
      <c r="A22" s="113"/>
      <c r="B22" s="122"/>
      <c r="C22" s="5"/>
      <c r="D22" s="17" t="s">
        <v>143</v>
      </c>
      <c r="E22" s="95" t="s">
        <v>111</v>
      </c>
      <c r="F22" s="6" t="s">
        <v>16</v>
      </c>
      <c r="G22" s="7" t="s">
        <v>16</v>
      </c>
      <c r="H22" s="8"/>
      <c r="I22" s="6"/>
      <c r="J22" s="6"/>
      <c r="K22" s="6">
        <v>3</v>
      </c>
      <c r="L22" s="6">
        <v>1</v>
      </c>
      <c r="M22" s="7">
        <v>3</v>
      </c>
      <c r="N22" s="8"/>
      <c r="O22" s="6"/>
      <c r="P22" s="6"/>
      <c r="Q22" s="6"/>
      <c r="R22" s="6"/>
      <c r="S22" s="7"/>
      <c r="T22" s="8">
        <f t="shared" si="1"/>
        <v>3</v>
      </c>
      <c r="U22" s="6">
        <f t="shared" si="1"/>
        <v>1</v>
      </c>
      <c r="V22" s="7">
        <f t="shared" si="1"/>
        <v>3</v>
      </c>
    </row>
    <row r="23" spans="1:22" ht="24" customHeight="1" x14ac:dyDescent="0.3">
      <c r="A23" s="113"/>
      <c r="B23" s="122"/>
      <c r="C23" s="5"/>
      <c r="D23" s="17" t="s">
        <v>144</v>
      </c>
      <c r="E23" s="95" t="s">
        <v>111</v>
      </c>
      <c r="F23" s="6" t="s">
        <v>16</v>
      </c>
      <c r="G23" s="7" t="s">
        <v>16</v>
      </c>
      <c r="H23" s="8"/>
      <c r="I23" s="6"/>
      <c r="J23" s="6"/>
      <c r="K23" s="9">
        <v>2</v>
      </c>
      <c r="L23" s="9">
        <v>1</v>
      </c>
      <c r="M23" s="85">
        <v>2</v>
      </c>
      <c r="N23" s="8"/>
      <c r="O23" s="6"/>
      <c r="P23" s="6"/>
      <c r="Q23" s="6"/>
      <c r="R23" s="6"/>
      <c r="S23" s="7"/>
      <c r="T23" s="10">
        <f t="shared" si="1"/>
        <v>2</v>
      </c>
      <c r="U23" s="9">
        <f t="shared" si="1"/>
        <v>1</v>
      </c>
      <c r="V23" s="85">
        <f t="shared" si="1"/>
        <v>2</v>
      </c>
    </row>
    <row r="24" spans="1:22" ht="21.75" customHeight="1" x14ac:dyDescent="0.3">
      <c r="A24" s="113"/>
      <c r="B24" s="122"/>
      <c r="C24" s="5"/>
      <c r="D24" s="17" t="s">
        <v>145</v>
      </c>
      <c r="E24" s="95" t="s">
        <v>111</v>
      </c>
      <c r="F24" s="6" t="s">
        <v>16</v>
      </c>
      <c r="G24" s="7" t="s">
        <v>16</v>
      </c>
      <c r="H24" s="8"/>
      <c r="I24" s="6"/>
      <c r="J24" s="6"/>
      <c r="K24" s="6">
        <v>3</v>
      </c>
      <c r="L24" s="6">
        <v>1</v>
      </c>
      <c r="M24" s="7">
        <v>3</v>
      </c>
      <c r="N24" s="8"/>
      <c r="O24" s="6"/>
      <c r="P24" s="6"/>
      <c r="Q24" s="6"/>
      <c r="R24" s="6"/>
      <c r="S24" s="7"/>
      <c r="T24" s="8">
        <f t="shared" si="1"/>
        <v>3</v>
      </c>
      <c r="U24" s="6">
        <f t="shared" si="1"/>
        <v>1</v>
      </c>
      <c r="V24" s="7">
        <f t="shared" si="1"/>
        <v>3</v>
      </c>
    </row>
    <row r="25" spans="1:22" ht="21.75" customHeight="1" x14ac:dyDescent="0.3">
      <c r="A25" s="113"/>
      <c r="B25" s="122"/>
      <c r="C25" s="5"/>
      <c r="D25" s="17" t="s">
        <v>146</v>
      </c>
      <c r="E25" s="95" t="s">
        <v>111</v>
      </c>
      <c r="F25" s="6" t="s">
        <v>16</v>
      </c>
      <c r="G25" s="7" t="s">
        <v>16</v>
      </c>
      <c r="H25" s="8"/>
      <c r="I25" s="6"/>
      <c r="J25" s="6"/>
      <c r="K25" s="6">
        <v>3</v>
      </c>
      <c r="L25" s="6">
        <v>1</v>
      </c>
      <c r="M25" s="7">
        <v>3</v>
      </c>
      <c r="N25" s="8"/>
      <c r="O25" s="6"/>
      <c r="P25" s="6"/>
      <c r="Q25" s="6"/>
      <c r="R25" s="6"/>
      <c r="S25" s="7"/>
      <c r="T25" s="8">
        <f t="shared" si="1"/>
        <v>3</v>
      </c>
      <c r="U25" s="6">
        <f t="shared" si="1"/>
        <v>1</v>
      </c>
      <c r="V25" s="7">
        <f t="shared" si="1"/>
        <v>3</v>
      </c>
    </row>
    <row r="26" spans="1:22" ht="21.75" customHeight="1" x14ac:dyDescent="0.3">
      <c r="A26" s="113"/>
      <c r="B26" s="122"/>
      <c r="C26" s="5"/>
      <c r="D26" s="17" t="s">
        <v>147</v>
      </c>
      <c r="E26" s="95" t="s">
        <v>111</v>
      </c>
      <c r="F26" s="6" t="s">
        <v>16</v>
      </c>
      <c r="G26" s="7" t="s">
        <v>16</v>
      </c>
      <c r="H26" s="8"/>
      <c r="I26" s="6"/>
      <c r="J26" s="6"/>
      <c r="K26" s="6">
        <v>1</v>
      </c>
      <c r="L26" s="6">
        <v>0</v>
      </c>
      <c r="M26" s="7">
        <v>2</v>
      </c>
      <c r="N26" s="8"/>
      <c r="O26" s="6"/>
      <c r="P26" s="6"/>
      <c r="Q26" s="6"/>
      <c r="R26" s="6"/>
      <c r="S26" s="7"/>
      <c r="T26" s="8">
        <f t="shared" si="1"/>
        <v>1</v>
      </c>
      <c r="U26" s="6">
        <f t="shared" si="1"/>
        <v>0</v>
      </c>
      <c r="V26" s="7">
        <f t="shared" si="1"/>
        <v>2</v>
      </c>
    </row>
    <row r="27" spans="1:22" ht="21.75" customHeight="1" x14ac:dyDescent="0.3">
      <c r="A27" s="113"/>
      <c r="B27" s="122"/>
      <c r="C27" s="5"/>
      <c r="D27" s="17" t="s">
        <v>148</v>
      </c>
      <c r="E27" s="95" t="s">
        <v>111</v>
      </c>
      <c r="F27" s="6" t="s">
        <v>16</v>
      </c>
      <c r="G27" s="7" t="s">
        <v>16</v>
      </c>
      <c r="H27" s="8"/>
      <c r="I27" s="6"/>
      <c r="J27" s="6"/>
      <c r="K27" s="6"/>
      <c r="L27" s="6"/>
      <c r="M27" s="7"/>
      <c r="N27" s="8">
        <v>3</v>
      </c>
      <c r="O27" s="6">
        <v>1</v>
      </c>
      <c r="P27" s="6">
        <v>3</v>
      </c>
      <c r="Q27" s="6"/>
      <c r="R27" s="6"/>
      <c r="S27" s="7"/>
      <c r="T27" s="8">
        <f t="shared" si="1"/>
        <v>3</v>
      </c>
      <c r="U27" s="6">
        <f t="shared" si="1"/>
        <v>1</v>
      </c>
      <c r="V27" s="7">
        <f t="shared" si="1"/>
        <v>3</v>
      </c>
    </row>
    <row r="28" spans="1:22" ht="21.75" customHeight="1" x14ac:dyDescent="0.3">
      <c r="A28" s="113"/>
      <c r="B28" s="122"/>
      <c r="C28" s="5"/>
      <c r="D28" s="17" t="s">
        <v>149</v>
      </c>
      <c r="E28" s="95" t="s">
        <v>111</v>
      </c>
      <c r="F28" s="6" t="s">
        <v>16</v>
      </c>
      <c r="G28" s="7" t="s">
        <v>16</v>
      </c>
      <c r="H28" s="8"/>
      <c r="I28" s="6"/>
      <c r="J28" s="6"/>
      <c r="K28" s="6"/>
      <c r="L28" s="6"/>
      <c r="M28" s="7"/>
      <c r="N28" s="8">
        <v>3</v>
      </c>
      <c r="O28" s="6">
        <v>1</v>
      </c>
      <c r="P28" s="6">
        <v>3</v>
      </c>
      <c r="Q28" s="6"/>
      <c r="R28" s="6"/>
      <c r="S28" s="7"/>
      <c r="T28" s="8">
        <f t="shared" si="1"/>
        <v>3</v>
      </c>
      <c r="U28" s="6">
        <f t="shared" si="1"/>
        <v>1</v>
      </c>
      <c r="V28" s="7">
        <f t="shared" si="1"/>
        <v>3</v>
      </c>
    </row>
    <row r="29" spans="1:22" ht="21.75" customHeight="1" x14ac:dyDescent="0.3">
      <c r="A29" s="113"/>
      <c r="B29" s="122"/>
      <c r="C29" s="5"/>
      <c r="D29" s="17" t="s">
        <v>150</v>
      </c>
      <c r="E29" s="95" t="s">
        <v>111</v>
      </c>
      <c r="F29" s="6" t="s">
        <v>16</v>
      </c>
      <c r="G29" s="7" t="s">
        <v>16</v>
      </c>
      <c r="H29" s="8"/>
      <c r="I29" s="6"/>
      <c r="J29" s="6"/>
      <c r="K29" s="6"/>
      <c r="L29" s="6"/>
      <c r="M29" s="7"/>
      <c r="N29" s="8">
        <v>3</v>
      </c>
      <c r="O29" s="6">
        <v>1</v>
      </c>
      <c r="P29" s="6">
        <v>3</v>
      </c>
      <c r="Q29" s="6"/>
      <c r="R29" s="6"/>
      <c r="S29" s="7"/>
      <c r="T29" s="8">
        <f t="shared" si="1"/>
        <v>3</v>
      </c>
      <c r="U29" s="6">
        <f t="shared" si="1"/>
        <v>1</v>
      </c>
      <c r="V29" s="7">
        <f t="shared" si="1"/>
        <v>3</v>
      </c>
    </row>
    <row r="30" spans="1:22" ht="21.75" customHeight="1" x14ac:dyDescent="0.3">
      <c r="A30" s="113"/>
      <c r="B30" s="122"/>
      <c r="C30" s="5"/>
      <c r="D30" s="17" t="s">
        <v>151</v>
      </c>
      <c r="E30" s="95" t="s">
        <v>111</v>
      </c>
      <c r="F30" s="6" t="s">
        <v>16</v>
      </c>
      <c r="G30" s="7" t="s">
        <v>16</v>
      </c>
      <c r="H30" s="8"/>
      <c r="I30" s="6"/>
      <c r="J30" s="6"/>
      <c r="K30" s="6"/>
      <c r="L30" s="6"/>
      <c r="M30" s="7"/>
      <c r="N30" s="8">
        <v>3</v>
      </c>
      <c r="O30" s="6">
        <v>1</v>
      </c>
      <c r="P30" s="6">
        <v>3</v>
      </c>
      <c r="Q30" s="6"/>
      <c r="R30" s="6"/>
      <c r="S30" s="7"/>
      <c r="T30" s="8">
        <f t="shared" si="1"/>
        <v>3</v>
      </c>
      <c r="U30" s="6">
        <f t="shared" si="1"/>
        <v>1</v>
      </c>
      <c r="V30" s="7">
        <f t="shared" si="1"/>
        <v>3</v>
      </c>
    </row>
    <row r="31" spans="1:22" ht="21.75" customHeight="1" x14ac:dyDescent="0.3">
      <c r="A31" s="113"/>
      <c r="B31" s="122"/>
      <c r="C31" s="5"/>
      <c r="D31" s="17" t="s">
        <v>152</v>
      </c>
      <c r="E31" s="95" t="s">
        <v>111</v>
      </c>
      <c r="F31" s="6" t="s">
        <v>16</v>
      </c>
      <c r="G31" s="7" t="s">
        <v>16</v>
      </c>
      <c r="H31" s="8"/>
      <c r="I31" s="6"/>
      <c r="J31" s="6"/>
      <c r="K31" s="6"/>
      <c r="L31" s="6"/>
      <c r="M31" s="7"/>
      <c r="N31" s="8">
        <v>3</v>
      </c>
      <c r="O31" s="6">
        <v>1</v>
      </c>
      <c r="P31" s="6">
        <v>3</v>
      </c>
      <c r="Q31" s="6"/>
      <c r="R31" s="6"/>
      <c r="S31" s="7"/>
      <c r="T31" s="8">
        <f t="shared" si="1"/>
        <v>3</v>
      </c>
      <c r="U31" s="6">
        <f t="shared" si="1"/>
        <v>1</v>
      </c>
      <c r="V31" s="7">
        <f t="shared" si="1"/>
        <v>3</v>
      </c>
    </row>
    <row r="32" spans="1:22" ht="21.75" customHeight="1" x14ac:dyDescent="0.3">
      <c r="A32" s="113"/>
      <c r="B32" s="122"/>
      <c r="C32" s="5"/>
      <c r="D32" s="17" t="s">
        <v>153</v>
      </c>
      <c r="E32" s="95" t="s">
        <v>111</v>
      </c>
      <c r="F32" s="6" t="s">
        <v>21</v>
      </c>
      <c r="G32" s="7" t="s">
        <v>16</v>
      </c>
      <c r="H32" s="8"/>
      <c r="I32" s="6"/>
      <c r="J32" s="6"/>
      <c r="K32" s="6"/>
      <c r="L32" s="6"/>
      <c r="M32" s="7"/>
      <c r="N32" s="8"/>
      <c r="O32" s="6"/>
      <c r="P32" s="6"/>
      <c r="Q32" s="6">
        <v>3</v>
      </c>
      <c r="R32" s="6">
        <v>1</v>
      </c>
      <c r="S32" s="7">
        <v>3</v>
      </c>
      <c r="T32" s="8">
        <f t="shared" si="1"/>
        <v>3</v>
      </c>
      <c r="U32" s="6">
        <f t="shared" si="1"/>
        <v>1</v>
      </c>
      <c r="V32" s="7">
        <f t="shared" si="1"/>
        <v>3</v>
      </c>
    </row>
    <row r="33" spans="1:22" ht="21.75" customHeight="1" x14ac:dyDescent="0.3">
      <c r="A33" s="113"/>
      <c r="B33" s="122"/>
      <c r="C33" s="5"/>
      <c r="D33" s="84" t="s">
        <v>154</v>
      </c>
      <c r="E33" s="95" t="s">
        <v>111</v>
      </c>
      <c r="F33" s="9" t="s">
        <v>22</v>
      </c>
      <c r="G33" s="85" t="s">
        <v>22</v>
      </c>
      <c r="H33" s="10"/>
      <c r="I33" s="9"/>
      <c r="J33" s="9"/>
      <c r="K33" s="9"/>
      <c r="L33" s="9"/>
      <c r="M33" s="85"/>
      <c r="N33" s="10"/>
      <c r="O33" s="9"/>
      <c r="P33" s="9"/>
      <c r="Q33" s="9">
        <v>2</v>
      </c>
      <c r="R33" s="9">
        <v>1</v>
      </c>
      <c r="S33" s="85">
        <v>2</v>
      </c>
      <c r="T33" s="10">
        <v>2</v>
      </c>
      <c r="U33" s="9">
        <v>1</v>
      </c>
      <c r="V33" s="85">
        <v>2</v>
      </c>
    </row>
    <row r="34" spans="1:22" ht="21.75" customHeight="1" x14ac:dyDescent="0.3">
      <c r="A34" s="113"/>
      <c r="B34" s="122"/>
      <c r="C34" s="5"/>
      <c r="D34" s="17" t="s">
        <v>155</v>
      </c>
      <c r="E34" s="95" t="s">
        <v>111</v>
      </c>
      <c r="F34" s="6" t="s">
        <v>16</v>
      </c>
      <c r="G34" s="7" t="s">
        <v>16</v>
      </c>
      <c r="H34" s="8"/>
      <c r="I34" s="6"/>
      <c r="J34" s="6"/>
      <c r="K34" s="6"/>
      <c r="L34" s="6"/>
      <c r="M34" s="7"/>
      <c r="N34" s="8"/>
      <c r="O34" s="6"/>
      <c r="P34" s="6"/>
      <c r="Q34" s="6">
        <v>3</v>
      </c>
      <c r="R34" s="6">
        <v>1</v>
      </c>
      <c r="S34" s="7">
        <v>3</v>
      </c>
      <c r="T34" s="8">
        <f t="shared" si="1"/>
        <v>3</v>
      </c>
      <c r="U34" s="6">
        <f t="shared" si="1"/>
        <v>1</v>
      </c>
      <c r="V34" s="7">
        <f t="shared" si="1"/>
        <v>3</v>
      </c>
    </row>
    <row r="35" spans="1:22" ht="21.75" customHeight="1" x14ac:dyDescent="0.3">
      <c r="A35" s="113"/>
      <c r="B35" s="122"/>
      <c r="C35" s="5"/>
      <c r="D35" s="17" t="s">
        <v>156</v>
      </c>
      <c r="E35" s="95" t="s">
        <v>111</v>
      </c>
      <c r="F35" s="6" t="s">
        <v>16</v>
      </c>
      <c r="G35" s="7" t="s">
        <v>16</v>
      </c>
      <c r="H35" s="8"/>
      <c r="I35" s="6"/>
      <c r="J35" s="6"/>
      <c r="K35" s="6"/>
      <c r="L35" s="6"/>
      <c r="M35" s="7"/>
      <c r="N35" s="8"/>
      <c r="O35" s="6"/>
      <c r="P35" s="6"/>
      <c r="Q35" s="6">
        <v>3</v>
      </c>
      <c r="R35" s="6">
        <v>1</v>
      </c>
      <c r="S35" s="7">
        <v>3</v>
      </c>
      <c r="T35" s="8">
        <f t="shared" si="1"/>
        <v>3</v>
      </c>
      <c r="U35" s="6">
        <f t="shared" si="1"/>
        <v>1</v>
      </c>
      <c r="V35" s="7">
        <f t="shared" si="1"/>
        <v>3</v>
      </c>
    </row>
    <row r="36" spans="1:22" ht="21.75" customHeight="1" x14ac:dyDescent="0.3">
      <c r="A36" s="113"/>
      <c r="B36" s="122"/>
      <c r="C36" s="5"/>
      <c r="D36" s="17" t="s">
        <v>157</v>
      </c>
      <c r="E36" s="95" t="s">
        <v>111</v>
      </c>
      <c r="F36" s="6" t="s">
        <v>16</v>
      </c>
      <c r="G36" s="7" t="s">
        <v>16</v>
      </c>
      <c r="H36" s="8"/>
      <c r="I36" s="6"/>
      <c r="J36" s="6"/>
      <c r="K36" s="6"/>
      <c r="L36" s="6"/>
      <c r="M36" s="7"/>
      <c r="N36" s="8"/>
      <c r="O36" s="6"/>
      <c r="P36" s="6"/>
      <c r="Q36" s="6">
        <v>3</v>
      </c>
      <c r="R36" s="6">
        <v>1</v>
      </c>
      <c r="S36" s="7">
        <v>3</v>
      </c>
      <c r="T36" s="8">
        <f t="shared" si="1"/>
        <v>3</v>
      </c>
      <c r="U36" s="6">
        <f t="shared" si="1"/>
        <v>1</v>
      </c>
      <c r="V36" s="7">
        <f t="shared" si="1"/>
        <v>3</v>
      </c>
    </row>
    <row r="37" spans="1:22" ht="21.75" customHeight="1" thickBot="1" x14ac:dyDescent="0.35">
      <c r="A37" s="119"/>
      <c r="B37" s="53" t="s">
        <v>33</v>
      </c>
      <c r="C37" s="53"/>
      <c r="D37" s="53"/>
      <c r="E37" s="53"/>
      <c r="F37" s="53"/>
      <c r="G37" s="54"/>
      <c r="H37" s="26">
        <f>SUM(H17:H36)</f>
        <v>7</v>
      </c>
      <c r="I37" s="27">
        <f t="shared" ref="I37:V37" si="7">SUM(I17:I36)</f>
        <v>2</v>
      </c>
      <c r="J37" s="27">
        <f t="shared" si="7"/>
        <v>8</v>
      </c>
      <c r="K37" s="27">
        <f t="shared" si="7"/>
        <v>18</v>
      </c>
      <c r="L37" s="27">
        <f t="shared" si="7"/>
        <v>6</v>
      </c>
      <c r="M37" s="28">
        <f t="shared" si="7"/>
        <v>19</v>
      </c>
      <c r="N37" s="26">
        <f t="shared" si="7"/>
        <v>15</v>
      </c>
      <c r="O37" s="27">
        <f t="shared" si="7"/>
        <v>5</v>
      </c>
      <c r="P37" s="27">
        <f t="shared" si="7"/>
        <v>15</v>
      </c>
      <c r="Q37" s="27">
        <f t="shared" si="7"/>
        <v>14</v>
      </c>
      <c r="R37" s="27">
        <f t="shared" si="7"/>
        <v>5</v>
      </c>
      <c r="S37" s="28">
        <f t="shared" si="7"/>
        <v>14</v>
      </c>
      <c r="T37" s="26">
        <f t="shared" si="7"/>
        <v>54</v>
      </c>
      <c r="U37" s="27">
        <f t="shared" si="7"/>
        <v>18</v>
      </c>
      <c r="V37" s="28">
        <f t="shared" si="7"/>
        <v>56</v>
      </c>
    </row>
    <row r="38" spans="1:22" ht="21.75" customHeight="1" x14ac:dyDescent="0.3">
      <c r="A38" s="123" t="s">
        <v>23</v>
      </c>
      <c r="B38" s="98" t="s">
        <v>14</v>
      </c>
      <c r="C38" s="42"/>
      <c r="D38" s="43" t="s">
        <v>130</v>
      </c>
      <c r="E38" s="60"/>
      <c r="F38" s="44" t="s">
        <v>128</v>
      </c>
      <c r="G38" s="45" t="s">
        <v>128</v>
      </c>
      <c r="H38" s="46"/>
      <c r="I38" s="44"/>
      <c r="J38" s="44"/>
      <c r="K38" s="44"/>
      <c r="L38" s="44"/>
      <c r="M38" s="45"/>
      <c r="N38" s="46"/>
      <c r="O38" s="44"/>
      <c r="P38" s="44"/>
      <c r="Q38" s="44">
        <v>3</v>
      </c>
      <c r="R38" s="44">
        <v>0</v>
      </c>
      <c r="S38" s="45">
        <v>0</v>
      </c>
      <c r="T38" s="46">
        <f t="shared" si="1"/>
        <v>3</v>
      </c>
      <c r="U38" s="44">
        <f t="shared" si="1"/>
        <v>0</v>
      </c>
      <c r="V38" s="45">
        <f t="shared" si="1"/>
        <v>0</v>
      </c>
    </row>
    <row r="39" spans="1:22" ht="21.75" customHeight="1" x14ac:dyDescent="0.3">
      <c r="A39" s="113"/>
      <c r="B39" s="126" t="s">
        <v>20</v>
      </c>
      <c r="C39" s="14"/>
      <c r="D39" s="18" t="s">
        <v>24</v>
      </c>
      <c r="E39" s="60" t="s">
        <v>31</v>
      </c>
      <c r="F39" s="6" t="s">
        <v>131</v>
      </c>
      <c r="G39" s="45" t="s">
        <v>128</v>
      </c>
      <c r="H39" s="8"/>
      <c r="I39" s="6"/>
      <c r="J39" s="6"/>
      <c r="K39" s="6"/>
      <c r="L39" s="6"/>
      <c r="M39" s="7"/>
      <c r="N39" s="8">
        <v>1</v>
      </c>
      <c r="O39" s="6">
        <v>1</v>
      </c>
      <c r="P39" s="6">
        <v>0</v>
      </c>
      <c r="Q39" s="6"/>
      <c r="R39" s="6"/>
      <c r="S39" s="7"/>
      <c r="T39" s="8">
        <f t="shared" si="1"/>
        <v>1</v>
      </c>
      <c r="U39" s="6">
        <f t="shared" si="1"/>
        <v>1</v>
      </c>
      <c r="V39" s="7">
        <f t="shared" si="1"/>
        <v>0</v>
      </c>
    </row>
    <row r="40" spans="1:22" ht="21.75" customHeight="1" x14ac:dyDescent="0.3">
      <c r="A40" s="113"/>
      <c r="B40" s="127"/>
      <c r="C40" s="14"/>
      <c r="D40" s="19" t="s">
        <v>190</v>
      </c>
      <c r="E40" s="61" t="s">
        <v>36</v>
      </c>
      <c r="F40" s="6" t="s">
        <v>112</v>
      </c>
      <c r="G40" s="7" t="s">
        <v>127</v>
      </c>
      <c r="H40" s="8"/>
      <c r="I40" s="6"/>
      <c r="J40" s="6"/>
      <c r="K40" s="6"/>
      <c r="L40" s="6"/>
      <c r="M40" s="7"/>
      <c r="N40" s="8">
        <v>2</v>
      </c>
      <c r="O40" s="6">
        <v>2</v>
      </c>
      <c r="P40" s="6">
        <v>0</v>
      </c>
      <c r="Q40" s="6"/>
      <c r="R40" s="6"/>
      <c r="S40" s="7"/>
      <c r="T40" s="8">
        <f t="shared" si="1"/>
        <v>2</v>
      </c>
      <c r="U40" s="6">
        <f t="shared" si="1"/>
        <v>2</v>
      </c>
      <c r="V40" s="7">
        <f t="shared" si="1"/>
        <v>0</v>
      </c>
    </row>
    <row r="41" spans="1:22" ht="21.75" customHeight="1" x14ac:dyDescent="0.3">
      <c r="A41" s="113"/>
      <c r="B41" s="127"/>
      <c r="C41" s="20"/>
      <c r="D41" s="24" t="s">
        <v>193</v>
      </c>
      <c r="E41" s="61" t="s">
        <v>36</v>
      </c>
      <c r="F41" s="6" t="s">
        <v>112</v>
      </c>
      <c r="G41" s="7" t="s">
        <v>27</v>
      </c>
      <c r="H41" s="8"/>
      <c r="I41" s="6"/>
      <c r="J41" s="6"/>
      <c r="K41" s="6"/>
      <c r="L41" s="6"/>
      <c r="M41" s="7"/>
      <c r="N41" s="8">
        <v>2</v>
      </c>
      <c r="O41" s="6">
        <v>2</v>
      </c>
      <c r="P41" s="6">
        <v>0</v>
      </c>
      <c r="Q41" s="6"/>
      <c r="R41" s="6"/>
      <c r="S41" s="7"/>
      <c r="T41" s="8">
        <f t="shared" si="1"/>
        <v>2</v>
      </c>
      <c r="U41" s="6">
        <f t="shared" si="1"/>
        <v>2</v>
      </c>
      <c r="V41" s="7">
        <f t="shared" si="1"/>
        <v>0</v>
      </c>
    </row>
    <row r="42" spans="1:22" ht="21.75" customHeight="1" x14ac:dyDescent="0.3">
      <c r="A42" s="113"/>
      <c r="B42" s="127"/>
      <c r="C42" s="14"/>
      <c r="D42" s="18" t="s">
        <v>25</v>
      </c>
      <c r="E42" s="61" t="s">
        <v>129</v>
      </c>
      <c r="F42" s="6" t="s">
        <v>131</v>
      </c>
      <c r="G42" s="45" t="s">
        <v>112</v>
      </c>
      <c r="H42" s="8"/>
      <c r="I42" s="6"/>
      <c r="J42" s="6"/>
      <c r="K42" s="6"/>
      <c r="L42" s="6"/>
      <c r="M42" s="7"/>
      <c r="N42" s="8"/>
      <c r="O42" s="6"/>
      <c r="P42" s="6"/>
      <c r="Q42" s="6">
        <v>1</v>
      </c>
      <c r="R42" s="6">
        <v>1</v>
      </c>
      <c r="S42" s="7">
        <v>0</v>
      </c>
      <c r="T42" s="8">
        <f t="shared" si="1"/>
        <v>1</v>
      </c>
      <c r="U42" s="6">
        <f t="shared" si="1"/>
        <v>1</v>
      </c>
      <c r="V42" s="7">
        <f t="shared" si="1"/>
        <v>0</v>
      </c>
    </row>
    <row r="43" spans="1:22" ht="21.75" customHeight="1" x14ac:dyDescent="0.3">
      <c r="A43" s="113"/>
      <c r="B43" s="127"/>
      <c r="C43" s="20"/>
      <c r="D43" s="19" t="s">
        <v>192</v>
      </c>
      <c r="E43" s="61" t="s">
        <v>36</v>
      </c>
      <c r="F43" s="6" t="s">
        <v>112</v>
      </c>
      <c r="G43" s="7" t="s">
        <v>27</v>
      </c>
      <c r="H43" s="8"/>
      <c r="I43" s="6"/>
      <c r="J43" s="6"/>
      <c r="K43" s="6"/>
      <c r="L43" s="6"/>
      <c r="M43" s="7"/>
      <c r="N43" s="8"/>
      <c r="O43" s="6"/>
      <c r="P43" s="6"/>
      <c r="Q43" s="6">
        <v>2</v>
      </c>
      <c r="R43" s="6">
        <v>2</v>
      </c>
      <c r="S43" s="7">
        <v>0</v>
      </c>
      <c r="T43" s="8">
        <f t="shared" ref="T43" si="8">SUM(H43,K43,N43,Q43)</f>
        <v>2</v>
      </c>
      <c r="U43" s="6">
        <f t="shared" ref="U43" si="9">SUM(I43,L43,O43,R43)</f>
        <v>2</v>
      </c>
      <c r="V43" s="7">
        <f t="shared" ref="V43" si="10">SUM(J43,M43,P43,S43)</f>
        <v>0</v>
      </c>
    </row>
    <row r="44" spans="1:22" ht="21.75" customHeight="1" x14ac:dyDescent="0.3">
      <c r="A44" s="113"/>
      <c r="B44" s="128"/>
      <c r="C44" s="20"/>
      <c r="D44" s="25" t="s">
        <v>191</v>
      </c>
      <c r="E44" s="61" t="s">
        <v>36</v>
      </c>
      <c r="F44" s="6" t="s">
        <v>112</v>
      </c>
      <c r="G44" s="7" t="s">
        <v>27</v>
      </c>
      <c r="H44" s="8"/>
      <c r="I44" s="6"/>
      <c r="J44" s="6"/>
      <c r="K44" s="6"/>
      <c r="L44" s="6"/>
      <c r="M44" s="7"/>
      <c r="N44" s="8"/>
      <c r="O44" s="6"/>
      <c r="P44" s="6"/>
      <c r="Q44" s="6">
        <v>2</v>
      </c>
      <c r="R44" s="6">
        <v>2</v>
      </c>
      <c r="S44" s="7">
        <v>0</v>
      </c>
      <c r="T44" s="8">
        <f t="shared" si="1"/>
        <v>2</v>
      </c>
      <c r="U44" s="6">
        <f t="shared" si="1"/>
        <v>2</v>
      </c>
      <c r="V44" s="7">
        <f t="shared" si="1"/>
        <v>0</v>
      </c>
    </row>
    <row r="45" spans="1:22" ht="21.75" customHeight="1" x14ac:dyDescent="0.3">
      <c r="A45" s="113"/>
      <c r="B45" s="35" t="s">
        <v>33</v>
      </c>
      <c r="C45" s="35"/>
      <c r="D45" s="35"/>
      <c r="E45" s="35"/>
      <c r="F45" s="35"/>
      <c r="G45" s="37"/>
      <c r="H45" s="1">
        <f t="shared" ref="H45:V45" si="11">SUM(H38:H44)</f>
        <v>0</v>
      </c>
      <c r="I45" s="2">
        <f t="shared" si="11"/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3">
        <f t="shared" si="11"/>
        <v>0</v>
      </c>
      <c r="N45" s="1">
        <f t="shared" si="11"/>
        <v>5</v>
      </c>
      <c r="O45" s="2">
        <f t="shared" si="11"/>
        <v>5</v>
      </c>
      <c r="P45" s="2">
        <f t="shared" si="11"/>
        <v>0</v>
      </c>
      <c r="Q45" s="2">
        <f t="shared" si="11"/>
        <v>8</v>
      </c>
      <c r="R45" s="2">
        <f t="shared" si="11"/>
        <v>5</v>
      </c>
      <c r="S45" s="3">
        <f t="shared" si="11"/>
        <v>0</v>
      </c>
      <c r="T45" s="1">
        <f t="shared" si="11"/>
        <v>13</v>
      </c>
      <c r="U45" s="2">
        <f t="shared" si="11"/>
        <v>10</v>
      </c>
      <c r="V45" s="3">
        <f t="shared" si="11"/>
        <v>0</v>
      </c>
    </row>
    <row r="46" spans="1:22" ht="21.75" customHeight="1" thickBot="1" x14ac:dyDescent="0.35">
      <c r="A46" s="115" t="s">
        <v>28</v>
      </c>
      <c r="B46" s="116"/>
      <c r="C46" s="116"/>
      <c r="D46" s="116"/>
      <c r="E46" s="116"/>
      <c r="F46" s="116"/>
      <c r="G46" s="117"/>
      <c r="H46" s="21">
        <f t="shared" ref="H46:V46" si="12">SUM(H11,H16,H37,H45)</f>
        <v>24</v>
      </c>
      <c r="I46" s="22">
        <f t="shared" si="12"/>
        <v>9</v>
      </c>
      <c r="J46" s="22">
        <f t="shared" si="12"/>
        <v>20</v>
      </c>
      <c r="K46" s="22">
        <f t="shared" si="12"/>
        <v>23</v>
      </c>
      <c r="L46" s="22">
        <f t="shared" si="12"/>
        <v>9</v>
      </c>
      <c r="M46" s="23">
        <f t="shared" si="12"/>
        <v>21</v>
      </c>
      <c r="N46" s="21">
        <f t="shared" si="12"/>
        <v>20</v>
      </c>
      <c r="O46" s="22">
        <f t="shared" si="12"/>
        <v>10</v>
      </c>
      <c r="P46" s="22">
        <f t="shared" si="12"/>
        <v>15</v>
      </c>
      <c r="Q46" s="22">
        <f t="shared" si="12"/>
        <v>22</v>
      </c>
      <c r="R46" s="22">
        <f t="shared" si="12"/>
        <v>10</v>
      </c>
      <c r="S46" s="23">
        <f t="shared" si="12"/>
        <v>14</v>
      </c>
      <c r="T46" s="21">
        <f t="shared" si="12"/>
        <v>89</v>
      </c>
      <c r="U46" s="22">
        <f t="shared" si="12"/>
        <v>38</v>
      </c>
      <c r="V46" s="23">
        <f t="shared" si="12"/>
        <v>70</v>
      </c>
    </row>
    <row r="47" spans="1:22" x14ac:dyDescent="0.3">
      <c r="E47"/>
    </row>
    <row r="49" spans="5:5" x14ac:dyDescent="0.3">
      <c r="E49"/>
    </row>
  </sheetData>
  <mergeCells count="23">
    <mergeCell ref="Q1:V1"/>
    <mergeCell ref="A2:B4"/>
    <mergeCell ref="C2:C4"/>
    <mergeCell ref="D2:D4"/>
    <mergeCell ref="F2:F4"/>
    <mergeCell ref="G2:G4"/>
    <mergeCell ref="H2:M2"/>
    <mergeCell ref="N2:S2"/>
    <mergeCell ref="T2:V3"/>
    <mergeCell ref="H3:J3"/>
    <mergeCell ref="Q3:S3"/>
    <mergeCell ref="A1:P1"/>
    <mergeCell ref="K3:M3"/>
    <mergeCell ref="N3:P3"/>
    <mergeCell ref="E2:E4"/>
    <mergeCell ref="A5:A11"/>
    <mergeCell ref="A46:G46"/>
    <mergeCell ref="A12:A37"/>
    <mergeCell ref="B12:B15"/>
    <mergeCell ref="B17:B36"/>
    <mergeCell ref="A38:A45"/>
    <mergeCell ref="B6:B8"/>
    <mergeCell ref="B39:B44"/>
  </mergeCells>
  <phoneticPr fontId="2" type="noConversion"/>
  <pageMargins left="0.7" right="0.7" top="0.75" bottom="0.75" header="0.3" footer="0.3"/>
  <pageSetup paperSize="9" scale="82" orientation="portrait" r:id="rId1"/>
  <headerFooter>
    <oddHeader>&amp;C2017~2018 교육과정 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view="pageBreakPreview" topLeftCell="A13" zoomScale="55" zoomScaleNormal="100" zoomScaleSheetLayoutView="55" workbookViewId="0">
      <selection activeCell="A70" sqref="A70:L135"/>
    </sheetView>
  </sheetViews>
  <sheetFormatPr defaultRowHeight="16.5" x14ac:dyDescent="0.3"/>
  <cols>
    <col min="1" max="1" width="3.75" customWidth="1"/>
    <col min="2" max="2" width="3.375" customWidth="1"/>
    <col min="3" max="3" width="4.5" customWidth="1"/>
    <col min="4" max="4" width="4.75" customWidth="1"/>
    <col min="5" max="5" width="6" customWidth="1"/>
    <col min="9" max="11" width="9.875" style="110" customWidth="1"/>
    <col min="12" max="12" width="19.875" customWidth="1"/>
    <col min="13" max="13" width="2.75" customWidth="1"/>
  </cols>
  <sheetData>
    <row r="1" spans="1:12" ht="17.25" thickBot="1" x14ac:dyDescent="0.35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83" t="s">
        <v>97</v>
      </c>
    </row>
    <row r="2" spans="1:12" x14ac:dyDescent="0.3">
      <c r="A2" s="220" t="s">
        <v>92</v>
      </c>
      <c r="B2" s="209" t="s">
        <v>38</v>
      </c>
      <c r="C2" s="206" t="s">
        <v>39</v>
      </c>
      <c r="D2" s="206" t="s">
        <v>40</v>
      </c>
      <c r="E2" s="206" t="s">
        <v>41</v>
      </c>
      <c r="F2" s="209" t="s">
        <v>84</v>
      </c>
      <c r="G2" s="209"/>
      <c r="H2" s="209"/>
      <c r="I2" s="209" t="s">
        <v>96</v>
      </c>
      <c r="J2" s="209"/>
      <c r="K2" s="209"/>
      <c r="L2" s="215" t="s">
        <v>42</v>
      </c>
    </row>
    <row r="3" spans="1:12" x14ac:dyDescent="0.3">
      <c r="A3" s="221"/>
      <c r="B3" s="218"/>
      <c r="C3" s="207"/>
      <c r="D3" s="207"/>
      <c r="E3" s="207"/>
      <c r="F3" s="218" t="s">
        <v>2</v>
      </c>
      <c r="G3" s="218"/>
      <c r="H3" s="218"/>
      <c r="I3" s="218" t="s">
        <v>158</v>
      </c>
      <c r="J3" s="218"/>
      <c r="K3" s="218"/>
      <c r="L3" s="216"/>
    </row>
    <row r="4" spans="1:12" x14ac:dyDescent="0.3">
      <c r="A4" s="221"/>
      <c r="B4" s="218"/>
      <c r="C4" s="207"/>
      <c r="D4" s="207"/>
      <c r="E4" s="207"/>
      <c r="F4" s="218" t="s">
        <v>10</v>
      </c>
      <c r="G4" s="218" t="s">
        <v>43</v>
      </c>
      <c r="H4" s="218"/>
      <c r="I4" s="218" t="s">
        <v>10</v>
      </c>
      <c r="J4" s="218" t="s">
        <v>43</v>
      </c>
      <c r="K4" s="218"/>
      <c r="L4" s="216"/>
    </row>
    <row r="5" spans="1:12" ht="17.25" thickBot="1" x14ac:dyDescent="0.35">
      <c r="A5" s="222"/>
      <c r="B5" s="219"/>
      <c r="C5" s="208"/>
      <c r="D5" s="208"/>
      <c r="E5" s="208"/>
      <c r="F5" s="219"/>
      <c r="G5" s="62" t="s">
        <v>11</v>
      </c>
      <c r="H5" s="62" t="s">
        <v>12</v>
      </c>
      <c r="I5" s="219"/>
      <c r="J5" s="102" t="s">
        <v>11</v>
      </c>
      <c r="K5" s="102" t="s">
        <v>12</v>
      </c>
      <c r="L5" s="217"/>
    </row>
    <row r="6" spans="1:12" ht="16.5" customHeight="1" x14ac:dyDescent="0.3">
      <c r="A6" s="153">
        <v>1</v>
      </c>
      <c r="B6" s="152">
        <v>1</v>
      </c>
      <c r="C6" s="199" t="s">
        <v>85</v>
      </c>
      <c r="D6" s="211" t="s">
        <v>123</v>
      </c>
      <c r="E6" s="151"/>
      <c r="F6" s="201" t="s">
        <v>98</v>
      </c>
      <c r="G6" s="201"/>
      <c r="H6" s="201"/>
      <c r="I6" s="200"/>
      <c r="J6" s="201"/>
      <c r="K6" s="202"/>
      <c r="L6" s="181" t="s">
        <v>117</v>
      </c>
    </row>
    <row r="7" spans="1:12" ht="16.5" customHeight="1" x14ac:dyDescent="0.3">
      <c r="A7" s="153"/>
      <c r="B7" s="152"/>
      <c r="C7" s="199"/>
      <c r="D7" s="152"/>
      <c r="E7" s="153"/>
      <c r="F7" s="63">
        <v>1</v>
      </c>
      <c r="G7" s="63">
        <v>1</v>
      </c>
      <c r="H7" s="63">
        <v>0</v>
      </c>
      <c r="I7" s="105"/>
      <c r="J7" s="103"/>
      <c r="K7" s="106"/>
      <c r="L7" s="182"/>
    </row>
    <row r="8" spans="1:12" ht="16.5" customHeight="1" x14ac:dyDescent="0.3">
      <c r="A8" s="153"/>
      <c r="B8" s="152"/>
      <c r="C8" s="199"/>
      <c r="D8" s="152"/>
      <c r="E8" s="204"/>
      <c r="F8" s="154"/>
      <c r="G8" s="155"/>
      <c r="H8" s="156"/>
      <c r="I8" s="224" t="s">
        <v>189</v>
      </c>
      <c r="J8" s="225"/>
      <c r="K8" s="226"/>
      <c r="L8" s="196" t="s">
        <v>116</v>
      </c>
    </row>
    <row r="9" spans="1:12" ht="16.5" customHeight="1" x14ac:dyDescent="0.3">
      <c r="A9" s="153"/>
      <c r="B9" s="152"/>
      <c r="C9" s="199"/>
      <c r="D9" s="152"/>
      <c r="E9" s="205"/>
      <c r="F9" s="63"/>
      <c r="G9" s="63"/>
      <c r="H9" s="63"/>
      <c r="I9" s="105">
        <v>2</v>
      </c>
      <c r="J9" s="103">
        <v>1</v>
      </c>
      <c r="K9" s="103">
        <v>1</v>
      </c>
      <c r="L9" s="227"/>
    </row>
    <row r="10" spans="1:12" ht="16.5" customHeight="1" x14ac:dyDescent="0.3">
      <c r="A10" s="177"/>
      <c r="B10" s="152"/>
      <c r="C10" s="199"/>
      <c r="D10" s="192" t="s">
        <v>86</v>
      </c>
      <c r="E10" s="151"/>
      <c r="F10" s="176" t="s">
        <v>120</v>
      </c>
      <c r="G10" s="176"/>
      <c r="H10" s="176"/>
      <c r="I10" s="203" t="s">
        <v>196</v>
      </c>
      <c r="J10" s="176"/>
      <c r="K10" s="176"/>
      <c r="L10" s="181" t="s">
        <v>118</v>
      </c>
    </row>
    <row r="11" spans="1:12" x14ac:dyDescent="0.3">
      <c r="A11" s="177"/>
      <c r="B11" s="152"/>
      <c r="C11" s="199"/>
      <c r="D11" s="192"/>
      <c r="E11" s="153"/>
      <c r="F11" s="64">
        <v>2</v>
      </c>
      <c r="G11" s="64">
        <v>1</v>
      </c>
      <c r="H11" s="64">
        <v>1</v>
      </c>
      <c r="I11" s="100">
        <v>2</v>
      </c>
      <c r="J11" s="100">
        <v>1</v>
      </c>
      <c r="K11" s="100">
        <v>1</v>
      </c>
      <c r="L11" s="182"/>
    </row>
    <row r="12" spans="1:12" x14ac:dyDescent="0.3">
      <c r="A12" s="177"/>
      <c r="B12" s="152"/>
      <c r="C12" s="199"/>
      <c r="D12" s="192"/>
      <c r="E12" s="151"/>
      <c r="F12" s="154" t="s">
        <v>115</v>
      </c>
      <c r="G12" s="155"/>
      <c r="H12" s="156"/>
      <c r="I12" s="154"/>
      <c r="J12" s="155"/>
      <c r="K12" s="156"/>
      <c r="L12" s="187" t="s">
        <v>116</v>
      </c>
    </row>
    <row r="13" spans="1:12" x14ac:dyDescent="0.3">
      <c r="A13" s="177"/>
      <c r="B13" s="152"/>
      <c r="C13" s="199"/>
      <c r="D13" s="192"/>
      <c r="E13" s="153"/>
      <c r="F13" s="64">
        <v>2</v>
      </c>
      <c r="G13" s="64">
        <v>1</v>
      </c>
      <c r="H13" s="64">
        <v>1</v>
      </c>
      <c r="I13" s="100"/>
      <c r="J13" s="100"/>
      <c r="K13" s="100"/>
      <c r="L13" s="227"/>
    </row>
    <row r="14" spans="1:12" x14ac:dyDescent="0.3">
      <c r="A14" s="177"/>
      <c r="B14" s="152"/>
      <c r="C14" s="199"/>
      <c r="D14" s="192"/>
      <c r="E14" s="151"/>
      <c r="F14" s="176"/>
      <c r="G14" s="176"/>
      <c r="H14" s="176"/>
      <c r="I14" s="176" t="s">
        <v>159</v>
      </c>
      <c r="J14" s="176"/>
      <c r="K14" s="176"/>
      <c r="L14" s="181" t="s">
        <v>117</v>
      </c>
    </row>
    <row r="15" spans="1:12" x14ac:dyDescent="0.3">
      <c r="A15" s="177"/>
      <c r="B15" s="152"/>
      <c r="C15" s="199"/>
      <c r="D15" s="192"/>
      <c r="E15" s="153"/>
      <c r="F15" s="64"/>
      <c r="G15" s="64"/>
      <c r="H15" s="64"/>
      <c r="I15" s="100">
        <v>1</v>
      </c>
      <c r="J15" s="100">
        <v>1</v>
      </c>
      <c r="K15" s="100">
        <v>0</v>
      </c>
      <c r="L15" s="182"/>
    </row>
    <row r="16" spans="1:12" x14ac:dyDescent="0.3">
      <c r="A16" s="177"/>
      <c r="B16" s="152"/>
      <c r="C16" s="190" t="s">
        <v>47</v>
      </c>
      <c r="D16" s="190"/>
      <c r="E16" s="157"/>
      <c r="F16" s="69">
        <f>SUM(F7+F9+F11+F13+F15)</f>
        <v>5</v>
      </c>
      <c r="G16" s="69">
        <f t="shared" ref="G16:H16" si="0">SUM(G7+G9+G11+G13+G15)</f>
        <v>3</v>
      </c>
      <c r="H16" s="69">
        <f t="shared" si="0"/>
        <v>2</v>
      </c>
      <c r="I16" s="69">
        <f>SUM(I9+I11+I13+I15)</f>
        <v>5</v>
      </c>
      <c r="J16" s="69">
        <f t="shared" ref="J16:K16" si="1">SUM(J9+J11+J13+J15)</f>
        <v>3</v>
      </c>
      <c r="K16" s="69">
        <f t="shared" si="1"/>
        <v>2</v>
      </c>
      <c r="L16" s="70"/>
    </row>
    <row r="17" spans="1:12" ht="25.5" customHeight="1" x14ac:dyDescent="0.3">
      <c r="A17" s="177"/>
      <c r="B17" s="152"/>
      <c r="C17" s="199" t="s">
        <v>48</v>
      </c>
      <c r="D17" s="177" t="s">
        <v>49</v>
      </c>
      <c r="E17" s="151"/>
      <c r="F17" s="176" t="s">
        <v>50</v>
      </c>
      <c r="G17" s="176"/>
      <c r="H17" s="176"/>
      <c r="I17" s="176" t="s">
        <v>160</v>
      </c>
      <c r="J17" s="176"/>
      <c r="K17" s="176"/>
      <c r="L17" s="179"/>
    </row>
    <row r="18" spans="1:12" x14ac:dyDescent="0.3">
      <c r="A18" s="177"/>
      <c r="B18" s="152"/>
      <c r="C18" s="199"/>
      <c r="D18" s="177"/>
      <c r="E18" s="153"/>
      <c r="F18" s="64">
        <v>3</v>
      </c>
      <c r="G18" s="64">
        <v>1</v>
      </c>
      <c r="H18" s="64">
        <v>2</v>
      </c>
      <c r="I18" s="100">
        <v>3</v>
      </c>
      <c r="J18" s="100">
        <v>1</v>
      </c>
      <c r="K18" s="100">
        <v>2</v>
      </c>
      <c r="L18" s="179"/>
    </row>
    <row r="19" spans="1:12" ht="16.5" customHeight="1" x14ac:dyDescent="0.3">
      <c r="A19" s="177"/>
      <c r="B19" s="152"/>
      <c r="C19" s="199"/>
      <c r="D19" s="177"/>
      <c r="E19" s="151"/>
      <c r="F19" s="176" t="s">
        <v>51</v>
      </c>
      <c r="G19" s="176"/>
      <c r="H19" s="176"/>
      <c r="I19" s="176" t="s">
        <v>161</v>
      </c>
      <c r="J19" s="176"/>
      <c r="K19" s="176"/>
      <c r="L19" s="181"/>
    </row>
    <row r="20" spans="1:12" x14ac:dyDescent="0.3">
      <c r="A20" s="177"/>
      <c r="B20" s="152"/>
      <c r="C20" s="199"/>
      <c r="D20" s="177"/>
      <c r="E20" s="153"/>
      <c r="F20" s="64">
        <v>3</v>
      </c>
      <c r="G20" s="64">
        <v>1</v>
      </c>
      <c r="H20" s="64">
        <v>2</v>
      </c>
      <c r="I20" s="100">
        <v>3</v>
      </c>
      <c r="J20" s="100">
        <v>1</v>
      </c>
      <c r="K20" s="100">
        <v>2</v>
      </c>
      <c r="L20" s="182"/>
    </row>
    <row r="21" spans="1:12" x14ac:dyDescent="0.3">
      <c r="A21" s="177"/>
      <c r="B21" s="152"/>
      <c r="C21" s="199"/>
      <c r="D21" s="177"/>
      <c r="E21" s="151"/>
      <c r="F21" s="176" t="s">
        <v>52</v>
      </c>
      <c r="G21" s="176"/>
      <c r="H21" s="176"/>
      <c r="I21" s="176" t="s">
        <v>162</v>
      </c>
      <c r="J21" s="176"/>
      <c r="K21" s="176"/>
      <c r="L21" s="181"/>
    </row>
    <row r="22" spans="1:12" x14ac:dyDescent="0.3">
      <c r="A22" s="177"/>
      <c r="B22" s="152"/>
      <c r="C22" s="199"/>
      <c r="D22" s="177"/>
      <c r="E22" s="153"/>
      <c r="F22" s="64">
        <v>3</v>
      </c>
      <c r="G22" s="64">
        <v>1</v>
      </c>
      <c r="H22" s="64">
        <v>2</v>
      </c>
      <c r="I22" s="100">
        <v>3</v>
      </c>
      <c r="J22" s="100">
        <v>1</v>
      </c>
      <c r="K22" s="100">
        <v>3</v>
      </c>
      <c r="L22" s="182"/>
    </row>
    <row r="23" spans="1:12" ht="24" customHeight="1" x14ac:dyDescent="0.3">
      <c r="A23" s="177"/>
      <c r="B23" s="152"/>
      <c r="C23" s="199"/>
      <c r="D23" s="177"/>
      <c r="E23" s="151"/>
      <c r="F23" s="176" t="s">
        <v>53</v>
      </c>
      <c r="G23" s="176"/>
      <c r="H23" s="176"/>
      <c r="I23" s="176" t="s">
        <v>163</v>
      </c>
      <c r="J23" s="176"/>
      <c r="K23" s="176"/>
      <c r="L23" s="181"/>
    </row>
    <row r="24" spans="1:12" x14ac:dyDescent="0.3">
      <c r="A24" s="177"/>
      <c r="B24" s="152"/>
      <c r="C24" s="199"/>
      <c r="D24" s="177"/>
      <c r="E24" s="153"/>
      <c r="F24" s="64">
        <v>3</v>
      </c>
      <c r="G24" s="64">
        <v>1</v>
      </c>
      <c r="H24" s="64">
        <v>2</v>
      </c>
      <c r="I24" s="100">
        <v>3</v>
      </c>
      <c r="J24" s="100">
        <v>1</v>
      </c>
      <c r="K24" s="100">
        <v>3</v>
      </c>
      <c r="L24" s="182"/>
    </row>
    <row r="25" spans="1:12" ht="24" customHeight="1" x14ac:dyDescent="0.3">
      <c r="A25" s="177"/>
      <c r="B25" s="152"/>
      <c r="C25" s="199"/>
      <c r="D25" s="177"/>
      <c r="E25" s="151"/>
      <c r="F25" s="176" t="s">
        <v>54</v>
      </c>
      <c r="G25" s="176"/>
      <c r="H25" s="176"/>
      <c r="I25" s="176" t="s">
        <v>164</v>
      </c>
      <c r="J25" s="176"/>
      <c r="K25" s="176"/>
      <c r="L25" s="181"/>
    </row>
    <row r="26" spans="1:12" x14ac:dyDescent="0.3">
      <c r="A26" s="177"/>
      <c r="B26" s="152"/>
      <c r="C26" s="199"/>
      <c r="D26" s="177"/>
      <c r="E26" s="153"/>
      <c r="F26" s="64">
        <v>3</v>
      </c>
      <c r="G26" s="64">
        <v>1</v>
      </c>
      <c r="H26" s="64">
        <v>3</v>
      </c>
      <c r="I26" s="100">
        <v>3</v>
      </c>
      <c r="J26" s="100">
        <v>1</v>
      </c>
      <c r="K26" s="100">
        <v>3</v>
      </c>
      <c r="L26" s="182"/>
    </row>
    <row r="27" spans="1:12" ht="24" customHeight="1" x14ac:dyDescent="0.3">
      <c r="A27" s="177"/>
      <c r="B27" s="152"/>
      <c r="C27" s="199"/>
      <c r="D27" s="177"/>
      <c r="E27" s="151"/>
      <c r="F27" s="176" t="s">
        <v>55</v>
      </c>
      <c r="G27" s="176"/>
      <c r="H27" s="176"/>
      <c r="I27" s="176" t="s">
        <v>165</v>
      </c>
      <c r="J27" s="176"/>
      <c r="K27" s="176"/>
      <c r="L27" s="181"/>
    </row>
    <row r="28" spans="1:12" x14ac:dyDescent="0.3">
      <c r="A28" s="177"/>
      <c r="B28" s="152"/>
      <c r="C28" s="199"/>
      <c r="D28" s="177"/>
      <c r="E28" s="153"/>
      <c r="F28" s="64">
        <v>3</v>
      </c>
      <c r="G28" s="64">
        <v>1</v>
      </c>
      <c r="H28" s="64">
        <v>3</v>
      </c>
      <c r="I28" s="100">
        <v>3</v>
      </c>
      <c r="J28" s="100">
        <v>1</v>
      </c>
      <c r="K28" s="100">
        <v>3</v>
      </c>
      <c r="L28" s="182"/>
    </row>
    <row r="29" spans="1:12" ht="24" customHeight="1" x14ac:dyDescent="0.3">
      <c r="A29" s="177"/>
      <c r="B29" s="152"/>
      <c r="C29" s="199"/>
      <c r="D29" s="177"/>
      <c r="E29" s="151"/>
      <c r="F29" s="176" t="s">
        <v>56</v>
      </c>
      <c r="G29" s="176"/>
      <c r="H29" s="176"/>
      <c r="I29" s="176" t="s">
        <v>166</v>
      </c>
      <c r="J29" s="176"/>
      <c r="K29" s="176"/>
      <c r="L29" s="179"/>
    </row>
    <row r="30" spans="1:12" x14ac:dyDescent="0.3">
      <c r="A30" s="177"/>
      <c r="B30" s="152"/>
      <c r="C30" s="212"/>
      <c r="D30" s="177"/>
      <c r="E30" s="153"/>
      <c r="F30" s="64">
        <v>1</v>
      </c>
      <c r="G30" s="64">
        <v>0</v>
      </c>
      <c r="H30" s="64">
        <v>2</v>
      </c>
      <c r="I30" s="100">
        <v>1</v>
      </c>
      <c r="J30" s="100">
        <v>0</v>
      </c>
      <c r="K30" s="100">
        <v>2</v>
      </c>
      <c r="L30" s="179"/>
    </row>
    <row r="31" spans="1:12" x14ac:dyDescent="0.3">
      <c r="A31" s="177"/>
      <c r="B31" s="152"/>
      <c r="C31" s="189" t="s">
        <v>57</v>
      </c>
      <c r="D31" s="189"/>
      <c r="E31" s="189"/>
      <c r="F31" s="68">
        <f>SUM(F18+F20+F22+F24+F26+F28+F30)</f>
        <v>19</v>
      </c>
      <c r="G31" s="68">
        <f t="shared" ref="G31:K31" si="2">SUM(G18+G20+G22+G24+G26+G28+G30)</f>
        <v>6</v>
      </c>
      <c r="H31" s="68">
        <f t="shared" si="2"/>
        <v>16</v>
      </c>
      <c r="I31" s="68">
        <f t="shared" si="2"/>
        <v>19</v>
      </c>
      <c r="J31" s="68">
        <f t="shared" si="2"/>
        <v>6</v>
      </c>
      <c r="K31" s="68">
        <f t="shared" si="2"/>
        <v>18</v>
      </c>
      <c r="L31" s="71"/>
    </row>
    <row r="32" spans="1:12" x14ac:dyDescent="0.3">
      <c r="A32" s="177"/>
      <c r="B32" s="152"/>
      <c r="C32" s="199" t="s">
        <v>58</v>
      </c>
      <c r="D32" s="153" t="s">
        <v>49</v>
      </c>
      <c r="E32" s="152"/>
      <c r="F32" s="153"/>
      <c r="G32" s="153"/>
      <c r="H32" s="153"/>
      <c r="I32" s="153"/>
      <c r="J32" s="153"/>
      <c r="K32" s="153"/>
      <c r="L32" s="181"/>
    </row>
    <row r="33" spans="1:12" x14ac:dyDescent="0.3">
      <c r="A33" s="177"/>
      <c r="B33" s="152"/>
      <c r="C33" s="199"/>
      <c r="D33" s="177"/>
      <c r="E33" s="153"/>
      <c r="F33" s="65"/>
      <c r="G33" s="65"/>
      <c r="H33" s="65"/>
      <c r="I33" s="101"/>
      <c r="J33" s="101"/>
      <c r="K33" s="101"/>
      <c r="L33" s="182"/>
    </row>
    <row r="34" spans="1:12" x14ac:dyDescent="0.3">
      <c r="A34" s="177"/>
      <c r="B34" s="152"/>
      <c r="C34" s="199"/>
      <c r="D34" s="177" t="s">
        <v>46</v>
      </c>
      <c r="E34" s="151"/>
      <c r="F34" s="177"/>
      <c r="G34" s="177"/>
      <c r="H34" s="177"/>
      <c r="I34" s="177"/>
      <c r="J34" s="177"/>
      <c r="K34" s="177"/>
      <c r="L34" s="181"/>
    </row>
    <row r="35" spans="1:12" x14ac:dyDescent="0.3">
      <c r="A35" s="177"/>
      <c r="B35" s="152"/>
      <c r="C35" s="199"/>
      <c r="D35" s="177"/>
      <c r="E35" s="153"/>
      <c r="F35" s="65"/>
      <c r="G35" s="65"/>
      <c r="H35" s="65"/>
      <c r="I35" s="101"/>
      <c r="J35" s="101"/>
      <c r="K35" s="101"/>
      <c r="L35" s="182"/>
    </row>
    <row r="36" spans="1:12" x14ac:dyDescent="0.3">
      <c r="A36" s="177"/>
      <c r="B36" s="152"/>
      <c r="C36" s="197" t="s">
        <v>59</v>
      </c>
      <c r="D36" s="197"/>
      <c r="E36" s="197"/>
      <c r="F36" s="80"/>
      <c r="G36" s="80"/>
      <c r="H36" s="80"/>
      <c r="I36" s="107"/>
      <c r="J36" s="107"/>
      <c r="K36" s="107"/>
      <c r="L36" s="70"/>
    </row>
    <row r="37" spans="1:12" x14ac:dyDescent="0.3">
      <c r="A37" s="177"/>
      <c r="B37" s="198" t="s">
        <v>60</v>
      </c>
      <c r="C37" s="198"/>
      <c r="D37" s="198"/>
      <c r="E37" s="198"/>
      <c r="F37" s="78">
        <f>SUM(F16+F31+F36)</f>
        <v>24</v>
      </c>
      <c r="G37" s="78">
        <f t="shared" ref="G37:K37" si="3">SUM(G16+G31+G36)</f>
        <v>9</v>
      </c>
      <c r="H37" s="78">
        <f t="shared" si="3"/>
        <v>18</v>
      </c>
      <c r="I37" s="78">
        <f>SUM(I16+I31+I36)</f>
        <v>24</v>
      </c>
      <c r="J37" s="78">
        <f t="shared" si="3"/>
        <v>9</v>
      </c>
      <c r="K37" s="78">
        <f t="shared" si="3"/>
        <v>20</v>
      </c>
      <c r="L37" s="79"/>
    </row>
    <row r="38" spans="1:12" ht="16.5" customHeight="1" x14ac:dyDescent="0.3">
      <c r="A38" s="210"/>
      <c r="B38" s="177">
        <v>2</v>
      </c>
      <c r="C38" s="175" t="s">
        <v>44</v>
      </c>
      <c r="D38" s="177" t="s">
        <v>45</v>
      </c>
      <c r="E38" s="177"/>
      <c r="F38" s="176" t="s">
        <v>121</v>
      </c>
      <c r="G38" s="176"/>
      <c r="H38" s="176"/>
      <c r="I38" s="176"/>
      <c r="J38" s="176"/>
      <c r="K38" s="176"/>
      <c r="L38" s="196" t="s">
        <v>122</v>
      </c>
    </row>
    <row r="39" spans="1:12" x14ac:dyDescent="0.3">
      <c r="A39" s="210"/>
      <c r="B39" s="177"/>
      <c r="C39" s="175"/>
      <c r="D39" s="177"/>
      <c r="E39" s="177"/>
      <c r="F39" s="64">
        <v>1</v>
      </c>
      <c r="G39" s="64">
        <v>1</v>
      </c>
      <c r="H39" s="64">
        <v>0</v>
      </c>
      <c r="I39" s="100"/>
      <c r="J39" s="100"/>
      <c r="K39" s="100"/>
      <c r="L39" s="182"/>
    </row>
    <row r="40" spans="1:12" x14ac:dyDescent="0.3">
      <c r="A40" s="210"/>
      <c r="B40" s="177"/>
      <c r="C40" s="175"/>
      <c r="D40" s="151" t="s">
        <v>95</v>
      </c>
      <c r="E40" s="151"/>
      <c r="F40" s="154"/>
      <c r="G40" s="155"/>
      <c r="H40" s="156"/>
      <c r="I40" s="154" t="s">
        <v>121</v>
      </c>
      <c r="J40" s="155"/>
      <c r="K40" s="156"/>
      <c r="L40" s="181" t="s">
        <v>122</v>
      </c>
    </row>
    <row r="41" spans="1:12" x14ac:dyDescent="0.3">
      <c r="A41" s="210"/>
      <c r="B41" s="177"/>
      <c r="C41" s="175"/>
      <c r="D41" s="152"/>
      <c r="E41" s="153"/>
      <c r="F41" s="67"/>
      <c r="G41" s="67"/>
      <c r="H41" s="67"/>
      <c r="I41" s="100">
        <v>1</v>
      </c>
      <c r="J41" s="100">
        <v>1</v>
      </c>
      <c r="K41" s="100">
        <v>0</v>
      </c>
      <c r="L41" s="182"/>
    </row>
    <row r="42" spans="1:12" x14ac:dyDescent="0.3">
      <c r="A42" s="210"/>
      <c r="B42" s="177"/>
      <c r="C42" s="175"/>
      <c r="D42" s="152"/>
      <c r="E42" s="177"/>
      <c r="F42" s="176" t="s">
        <v>61</v>
      </c>
      <c r="G42" s="176"/>
      <c r="H42" s="176"/>
      <c r="I42" s="176" t="s">
        <v>167</v>
      </c>
      <c r="J42" s="176"/>
      <c r="K42" s="176"/>
      <c r="L42" s="181"/>
    </row>
    <row r="43" spans="1:12" x14ac:dyDescent="0.3">
      <c r="A43" s="210"/>
      <c r="B43" s="177"/>
      <c r="C43" s="175"/>
      <c r="D43" s="152"/>
      <c r="E43" s="177"/>
      <c r="F43" s="64">
        <v>2</v>
      </c>
      <c r="G43" s="64">
        <v>1</v>
      </c>
      <c r="H43" s="64">
        <v>1</v>
      </c>
      <c r="I43" s="100">
        <v>2</v>
      </c>
      <c r="J43" s="100">
        <v>1</v>
      </c>
      <c r="K43" s="100">
        <v>1</v>
      </c>
      <c r="L43" s="182"/>
    </row>
    <row r="44" spans="1:12" ht="16.5" customHeight="1" x14ac:dyDescent="0.3">
      <c r="A44" s="210"/>
      <c r="B44" s="177"/>
      <c r="C44" s="175"/>
      <c r="D44" s="152"/>
      <c r="E44" s="177"/>
      <c r="F44" s="176" t="s">
        <v>62</v>
      </c>
      <c r="G44" s="176"/>
      <c r="H44" s="176"/>
      <c r="I44" s="176" t="s">
        <v>168</v>
      </c>
      <c r="J44" s="176"/>
      <c r="K44" s="176"/>
      <c r="L44" s="181"/>
    </row>
    <row r="45" spans="1:12" x14ac:dyDescent="0.3">
      <c r="A45" s="210"/>
      <c r="B45" s="177"/>
      <c r="C45" s="175"/>
      <c r="D45" s="153"/>
      <c r="E45" s="177"/>
      <c r="F45" s="64">
        <v>2</v>
      </c>
      <c r="G45" s="64">
        <v>1</v>
      </c>
      <c r="H45" s="64">
        <v>1</v>
      </c>
      <c r="I45" s="100">
        <v>2</v>
      </c>
      <c r="J45" s="100">
        <v>1</v>
      </c>
      <c r="K45" s="100">
        <v>1</v>
      </c>
      <c r="L45" s="195"/>
    </row>
    <row r="46" spans="1:12" x14ac:dyDescent="0.3">
      <c r="A46" s="210"/>
      <c r="B46" s="177"/>
      <c r="C46" s="190" t="s">
        <v>47</v>
      </c>
      <c r="D46" s="190"/>
      <c r="E46" s="190"/>
      <c r="F46" s="68">
        <f>SUM(F39+F41+F43+F45)</f>
        <v>5</v>
      </c>
      <c r="G46" s="68">
        <f t="shared" ref="G46:K46" si="4">SUM(G39+G41+G43+G45)</f>
        <v>3</v>
      </c>
      <c r="H46" s="68">
        <f t="shared" si="4"/>
        <v>2</v>
      </c>
      <c r="I46" s="68">
        <f>SUM(I39+I41+I43+I45)</f>
        <v>5</v>
      </c>
      <c r="J46" s="68">
        <f t="shared" si="4"/>
        <v>3</v>
      </c>
      <c r="K46" s="68">
        <f t="shared" si="4"/>
        <v>2</v>
      </c>
      <c r="L46" s="72"/>
    </row>
    <row r="47" spans="1:12" x14ac:dyDescent="0.3">
      <c r="A47" s="210"/>
      <c r="B47" s="177"/>
      <c r="C47" s="175" t="s">
        <v>48</v>
      </c>
      <c r="D47" s="177" t="s">
        <v>49</v>
      </c>
      <c r="E47" s="177"/>
      <c r="F47" s="183"/>
      <c r="G47" s="183"/>
      <c r="H47" s="183"/>
      <c r="I47" s="183"/>
      <c r="J47" s="183"/>
      <c r="K47" s="183"/>
      <c r="L47" s="179"/>
    </row>
    <row r="48" spans="1:12" x14ac:dyDescent="0.3">
      <c r="A48" s="210"/>
      <c r="B48" s="177"/>
      <c r="C48" s="175"/>
      <c r="D48" s="177"/>
      <c r="E48" s="177"/>
      <c r="F48" s="66"/>
      <c r="G48" s="66"/>
      <c r="H48" s="66"/>
      <c r="I48" s="108"/>
      <c r="J48" s="108"/>
      <c r="K48" s="108"/>
      <c r="L48" s="179"/>
    </row>
    <row r="49" spans="1:12" x14ac:dyDescent="0.3">
      <c r="A49" s="210"/>
      <c r="B49" s="177"/>
      <c r="C49" s="175"/>
      <c r="D49" s="177"/>
      <c r="E49" s="177"/>
      <c r="F49" s="176" t="s">
        <v>63</v>
      </c>
      <c r="G49" s="176"/>
      <c r="H49" s="176"/>
      <c r="I49" s="176" t="s">
        <v>169</v>
      </c>
      <c r="J49" s="176"/>
      <c r="K49" s="176"/>
      <c r="L49" s="181"/>
    </row>
    <row r="50" spans="1:12" x14ac:dyDescent="0.3">
      <c r="A50" s="210"/>
      <c r="B50" s="177"/>
      <c r="C50" s="175"/>
      <c r="D50" s="177"/>
      <c r="E50" s="177"/>
      <c r="F50" s="64">
        <v>3</v>
      </c>
      <c r="G50" s="64">
        <v>1</v>
      </c>
      <c r="H50" s="64">
        <v>3</v>
      </c>
      <c r="I50" s="100">
        <v>3</v>
      </c>
      <c r="J50" s="100">
        <v>1</v>
      </c>
      <c r="K50" s="100">
        <v>3</v>
      </c>
      <c r="L50" s="182"/>
    </row>
    <row r="51" spans="1:12" ht="24.75" customHeight="1" x14ac:dyDescent="0.3">
      <c r="A51" s="210"/>
      <c r="B51" s="177"/>
      <c r="C51" s="175"/>
      <c r="D51" s="177"/>
      <c r="E51" s="177"/>
      <c r="F51" s="176" t="s">
        <v>64</v>
      </c>
      <c r="G51" s="176"/>
      <c r="H51" s="176"/>
      <c r="I51" s="176" t="s">
        <v>170</v>
      </c>
      <c r="J51" s="176"/>
      <c r="K51" s="176"/>
      <c r="L51" s="179"/>
    </row>
    <row r="52" spans="1:12" x14ac:dyDescent="0.3">
      <c r="A52" s="210"/>
      <c r="B52" s="177"/>
      <c r="C52" s="175"/>
      <c r="D52" s="177"/>
      <c r="E52" s="177"/>
      <c r="F52" s="64">
        <v>3</v>
      </c>
      <c r="G52" s="64">
        <v>1</v>
      </c>
      <c r="H52" s="64">
        <v>3</v>
      </c>
      <c r="I52" s="100">
        <v>3</v>
      </c>
      <c r="J52" s="100">
        <v>1</v>
      </c>
      <c r="K52" s="100">
        <v>3</v>
      </c>
      <c r="L52" s="179"/>
    </row>
    <row r="53" spans="1:12" ht="24.75" customHeight="1" x14ac:dyDescent="0.3">
      <c r="A53" s="210"/>
      <c r="B53" s="177"/>
      <c r="C53" s="175"/>
      <c r="D53" s="177"/>
      <c r="E53" s="151"/>
      <c r="F53" s="154" t="s">
        <v>65</v>
      </c>
      <c r="G53" s="155"/>
      <c r="H53" s="156"/>
      <c r="I53" s="154" t="s">
        <v>171</v>
      </c>
      <c r="J53" s="155"/>
      <c r="K53" s="156"/>
      <c r="L53" s="181"/>
    </row>
    <row r="54" spans="1:12" x14ac:dyDescent="0.3">
      <c r="A54" s="210"/>
      <c r="B54" s="177"/>
      <c r="C54" s="175"/>
      <c r="D54" s="177"/>
      <c r="E54" s="153"/>
      <c r="F54" s="64">
        <v>3</v>
      </c>
      <c r="G54" s="64">
        <v>1</v>
      </c>
      <c r="H54" s="64">
        <v>3</v>
      </c>
      <c r="I54" s="100">
        <v>2</v>
      </c>
      <c r="J54" s="100">
        <v>1</v>
      </c>
      <c r="K54" s="100">
        <v>2</v>
      </c>
      <c r="L54" s="182"/>
    </row>
    <row r="55" spans="1:12" ht="24.75" customHeight="1" x14ac:dyDescent="0.3">
      <c r="A55" s="210"/>
      <c r="B55" s="177"/>
      <c r="C55" s="175"/>
      <c r="D55" s="177"/>
      <c r="E55" s="151"/>
      <c r="F55" s="176" t="s">
        <v>66</v>
      </c>
      <c r="G55" s="176"/>
      <c r="H55" s="176"/>
      <c r="I55" s="176" t="s">
        <v>172</v>
      </c>
      <c r="J55" s="176"/>
      <c r="K55" s="176"/>
      <c r="L55" s="181"/>
    </row>
    <row r="56" spans="1:12" x14ac:dyDescent="0.3">
      <c r="A56" s="210"/>
      <c r="B56" s="177"/>
      <c r="C56" s="175"/>
      <c r="D56" s="177"/>
      <c r="E56" s="153"/>
      <c r="F56" s="64">
        <v>3</v>
      </c>
      <c r="G56" s="64">
        <v>1</v>
      </c>
      <c r="H56" s="64">
        <v>3</v>
      </c>
      <c r="I56" s="100">
        <v>3</v>
      </c>
      <c r="J56" s="100">
        <v>1</v>
      </c>
      <c r="K56" s="100">
        <v>3</v>
      </c>
      <c r="L56" s="182"/>
    </row>
    <row r="57" spans="1:12" ht="25.5" customHeight="1" x14ac:dyDescent="0.3">
      <c r="A57" s="210"/>
      <c r="B57" s="177"/>
      <c r="C57" s="175"/>
      <c r="D57" s="177"/>
      <c r="E57" s="177"/>
      <c r="F57" s="176" t="s">
        <v>67</v>
      </c>
      <c r="G57" s="176"/>
      <c r="H57" s="176"/>
      <c r="I57" s="176" t="s">
        <v>173</v>
      </c>
      <c r="J57" s="176"/>
      <c r="K57" s="176"/>
      <c r="L57" s="179"/>
    </row>
    <row r="58" spans="1:12" x14ac:dyDescent="0.3">
      <c r="A58" s="210"/>
      <c r="B58" s="177"/>
      <c r="C58" s="175"/>
      <c r="D58" s="177"/>
      <c r="E58" s="177"/>
      <c r="F58" s="64">
        <v>3</v>
      </c>
      <c r="G58" s="64">
        <v>1</v>
      </c>
      <c r="H58" s="64">
        <v>3</v>
      </c>
      <c r="I58" s="100">
        <v>3</v>
      </c>
      <c r="J58" s="100">
        <v>1</v>
      </c>
      <c r="K58" s="100">
        <v>3</v>
      </c>
      <c r="L58" s="179"/>
    </row>
    <row r="59" spans="1:12" ht="22.5" customHeight="1" x14ac:dyDescent="0.3">
      <c r="A59" s="210"/>
      <c r="B59" s="177"/>
      <c r="C59" s="175"/>
      <c r="D59" s="177"/>
      <c r="E59" s="177"/>
      <c r="F59" s="176" t="s">
        <v>68</v>
      </c>
      <c r="G59" s="176"/>
      <c r="H59" s="176"/>
      <c r="I59" s="176" t="s">
        <v>174</v>
      </c>
      <c r="J59" s="176"/>
      <c r="K59" s="176"/>
      <c r="L59" s="179"/>
    </row>
    <row r="60" spans="1:12" x14ac:dyDescent="0.3">
      <c r="A60" s="210"/>
      <c r="B60" s="177"/>
      <c r="C60" s="175"/>
      <c r="D60" s="177"/>
      <c r="E60" s="177"/>
      <c r="F60" s="64">
        <v>3</v>
      </c>
      <c r="G60" s="64">
        <v>1</v>
      </c>
      <c r="H60" s="64">
        <v>3</v>
      </c>
      <c r="I60" s="100">
        <v>3</v>
      </c>
      <c r="J60" s="100">
        <v>1</v>
      </c>
      <c r="K60" s="100">
        <v>3</v>
      </c>
      <c r="L60" s="179"/>
    </row>
    <row r="61" spans="1:12" ht="24" customHeight="1" x14ac:dyDescent="0.3">
      <c r="A61" s="210"/>
      <c r="B61" s="177"/>
      <c r="C61" s="175"/>
      <c r="D61" s="177"/>
      <c r="E61" s="177"/>
      <c r="F61" s="176" t="s">
        <v>69</v>
      </c>
      <c r="G61" s="176"/>
      <c r="H61" s="176"/>
      <c r="I61" s="176" t="s">
        <v>175</v>
      </c>
      <c r="J61" s="176"/>
      <c r="K61" s="176"/>
      <c r="L61" s="180"/>
    </row>
    <row r="62" spans="1:12" x14ac:dyDescent="0.3">
      <c r="A62" s="210"/>
      <c r="B62" s="177"/>
      <c r="C62" s="175"/>
      <c r="D62" s="177"/>
      <c r="E62" s="177"/>
      <c r="F62" s="64">
        <v>1</v>
      </c>
      <c r="G62" s="64">
        <v>0</v>
      </c>
      <c r="H62" s="64">
        <v>2</v>
      </c>
      <c r="I62" s="100">
        <v>1</v>
      </c>
      <c r="J62" s="100">
        <v>0</v>
      </c>
      <c r="K62" s="100">
        <v>2</v>
      </c>
      <c r="L62" s="179"/>
    </row>
    <row r="63" spans="1:12" x14ac:dyDescent="0.3">
      <c r="A63" s="210"/>
      <c r="B63" s="177"/>
      <c r="C63" s="189" t="s">
        <v>57</v>
      </c>
      <c r="D63" s="189"/>
      <c r="E63" s="189"/>
      <c r="F63" s="68">
        <f>SUM(F48+F50+F52+F54+F56+F58+F60+F62)</f>
        <v>19</v>
      </c>
      <c r="G63" s="68">
        <f t="shared" ref="G63:K63" si="5">SUM(G48+G50+G52+G54+G56+G58+G60+G62)</f>
        <v>6</v>
      </c>
      <c r="H63" s="68">
        <f t="shared" si="5"/>
        <v>20</v>
      </c>
      <c r="I63" s="68">
        <f t="shared" si="5"/>
        <v>18</v>
      </c>
      <c r="J63" s="68">
        <f t="shared" si="5"/>
        <v>6</v>
      </c>
      <c r="K63" s="68">
        <f t="shared" si="5"/>
        <v>19</v>
      </c>
      <c r="L63" s="72"/>
    </row>
    <row r="64" spans="1:12" x14ac:dyDescent="0.3">
      <c r="A64" s="210"/>
      <c r="B64" s="177"/>
      <c r="C64" s="175" t="s">
        <v>58</v>
      </c>
      <c r="D64" s="177" t="s">
        <v>49</v>
      </c>
      <c r="E64" s="177"/>
      <c r="F64" s="177"/>
      <c r="G64" s="177"/>
      <c r="H64" s="177"/>
      <c r="I64" s="177"/>
      <c r="J64" s="177"/>
      <c r="K64" s="177"/>
      <c r="L64" s="193"/>
    </row>
    <row r="65" spans="1:12" x14ac:dyDescent="0.3">
      <c r="A65" s="210"/>
      <c r="B65" s="177"/>
      <c r="C65" s="175"/>
      <c r="D65" s="177"/>
      <c r="E65" s="177"/>
      <c r="F65" s="65"/>
      <c r="G65" s="65"/>
      <c r="H65" s="65"/>
      <c r="I65" s="101"/>
      <c r="J65" s="101"/>
      <c r="K65" s="101"/>
      <c r="L65" s="194"/>
    </row>
    <row r="66" spans="1:12" x14ac:dyDescent="0.3">
      <c r="A66" s="210"/>
      <c r="B66" s="177"/>
      <c r="C66" s="175"/>
      <c r="D66" s="177" t="s">
        <v>46</v>
      </c>
      <c r="E66" s="177"/>
      <c r="F66" s="177"/>
      <c r="G66" s="177"/>
      <c r="H66" s="177"/>
      <c r="I66" s="177"/>
      <c r="J66" s="177"/>
      <c r="K66" s="177"/>
      <c r="L66" s="181"/>
    </row>
    <row r="67" spans="1:12" x14ac:dyDescent="0.3">
      <c r="A67" s="210"/>
      <c r="B67" s="177"/>
      <c r="C67" s="175"/>
      <c r="D67" s="177"/>
      <c r="E67" s="177"/>
      <c r="F67" s="65"/>
      <c r="G67" s="65"/>
      <c r="H67" s="65"/>
      <c r="I67" s="101"/>
      <c r="J67" s="101"/>
      <c r="K67" s="101"/>
      <c r="L67" s="182"/>
    </row>
    <row r="68" spans="1:12" x14ac:dyDescent="0.3">
      <c r="A68" s="210"/>
      <c r="B68" s="177"/>
      <c r="C68" s="190" t="s">
        <v>59</v>
      </c>
      <c r="D68" s="190"/>
      <c r="E68" s="190"/>
      <c r="F68" s="73"/>
      <c r="G68" s="73"/>
      <c r="H68" s="73"/>
      <c r="I68" s="104"/>
      <c r="J68" s="104"/>
      <c r="K68" s="104"/>
      <c r="L68" s="72"/>
    </row>
    <row r="69" spans="1:12" x14ac:dyDescent="0.3">
      <c r="A69" s="210"/>
      <c r="B69" s="191" t="s">
        <v>70</v>
      </c>
      <c r="C69" s="191"/>
      <c r="D69" s="191"/>
      <c r="E69" s="191"/>
      <c r="F69" s="76">
        <f>SUM(F46+F63+F68)</f>
        <v>24</v>
      </c>
      <c r="G69" s="112">
        <f t="shared" ref="G69:K69" si="6">SUM(G46+G63+G68)</f>
        <v>9</v>
      </c>
      <c r="H69" s="112">
        <f t="shared" si="6"/>
        <v>22</v>
      </c>
      <c r="I69" s="112">
        <f t="shared" si="6"/>
        <v>23</v>
      </c>
      <c r="J69" s="112">
        <f t="shared" si="6"/>
        <v>9</v>
      </c>
      <c r="K69" s="112">
        <f t="shared" si="6"/>
        <v>21</v>
      </c>
      <c r="L69" s="75"/>
    </row>
    <row r="70" spans="1:12" x14ac:dyDescent="0.3">
      <c r="A70" s="166">
        <v>2</v>
      </c>
      <c r="B70" s="151">
        <v>1</v>
      </c>
      <c r="C70" s="175" t="s">
        <v>44</v>
      </c>
      <c r="D70" s="177" t="s">
        <v>45</v>
      </c>
      <c r="E70" s="177"/>
      <c r="F70" s="177"/>
      <c r="G70" s="177"/>
      <c r="H70" s="177"/>
      <c r="I70" s="177"/>
      <c r="J70" s="177"/>
      <c r="K70" s="177"/>
      <c r="L70" s="181"/>
    </row>
    <row r="71" spans="1:12" x14ac:dyDescent="0.3">
      <c r="A71" s="167"/>
      <c r="B71" s="152"/>
      <c r="C71" s="175"/>
      <c r="D71" s="177"/>
      <c r="E71" s="177"/>
      <c r="F71" s="65"/>
      <c r="G71" s="65"/>
      <c r="H71" s="65"/>
      <c r="I71" s="101"/>
      <c r="J71" s="101"/>
      <c r="K71" s="101"/>
      <c r="L71" s="182"/>
    </row>
    <row r="72" spans="1:12" x14ac:dyDescent="0.3">
      <c r="A72" s="167"/>
      <c r="B72" s="152"/>
      <c r="C72" s="175"/>
      <c r="D72" s="177" t="s">
        <v>46</v>
      </c>
      <c r="E72" s="177"/>
      <c r="F72" s="176" t="s">
        <v>71</v>
      </c>
      <c r="G72" s="176"/>
      <c r="H72" s="176"/>
      <c r="I72" s="176"/>
      <c r="J72" s="176"/>
      <c r="K72" s="176"/>
      <c r="L72" s="181" t="s">
        <v>114</v>
      </c>
    </row>
    <row r="73" spans="1:12" x14ac:dyDescent="0.3">
      <c r="A73" s="167"/>
      <c r="B73" s="152"/>
      <c r="C73" s="175"/>
      <c r="D73" s="177"/>
      <c r="E73" s="177"/>
      <c r="F73" s="64">
        <v>2</v>
      </c>
      <c r="G73" s="64">
        <v>2</v>
      </c>
      <c r="H73" s="64">
        <v>0</v>
      </c>
      <c r="I73" s="100"/>
      <c r="J73" s="100"/>
      <c r="K73" s="100"/>
      <c r="L73" s="182"/>
    </row>
    <row r="74" spans="1:12" x14ac:dyDescent="0.3">
      <c r="A74" s="167"/>
      <c r="B74" s="152"/>
      <c r="C74" s="190" t="s">
        <v>47</v>
      </c>
      <c r="D74" s="190"/>
      <c r="E74" s="190"/>
      <c r="F74" s="68">
        <v>2</v>
      </c>
      <c r="G74" s="68">
        <v>2</v>
      </c>
      <c r="H74" s="68">
        <v>0</v>
      </c>
      <c r="I74" s="68">
        <v>0</v>
      </c>
      <c r="J74" s="68">
        <v>0</v>
      </c>
      <c r="K74" s="68">
        <v>0</v>
      </c>
      <c r="L74" s="70"/>
    </row>
    <row r="75" spans="1:12" ht="16.5" customHeight="1" x14ac:dyDescent="0.3">
      <c r="A75" s="167"/>
      <c r="B75" s="152"/>
      <c r="C75" s="175" t="s">
        <v>48</v>
      </c>
      <c r="D75" s="177" t="s">
        <v>49</v>
      </c>
      <c r="E75" s="177"/>
      <c r="F75" s="176"/>
      <c r="G75" s="176"/>
      <c r="H75" s="176"/>
      <c r="I75" s="176"/>
      <c r="J75" s="176"/>
      <c r="K75" s="176"/>
      <c r="L75" s="179"/>
    </row>
    <row r="76" spans="1:12" x14ac:dyDescent="0.3">
      <c r="A76" s="167"/>
      <c r="B76" s="152"/>
      <c r="C76" s="175"/>
      <c r="D76" s="177"/>
      <c r="E76" s="177"/>
      <c r="F76" s="64"/>
      <c r="G76" s="64"/>
      <c r="H76" s="64"/>
      <c r="I76" s="100"/>
      <c r="J76" s="100"/>
      <c r="K76" s="100"/>
      <c r="L76" s="179"/>
    </row>
    <row r="77" spans="1:12" ht="16.5" customHeight="1" x14ac:dyDescent="0.3">
      <c r="A77" s="167"/>
      <c r="B77" s="152"/>
      <c r="C77" s="175"/>
      <c r="D77" s="177" t="s">
        <v>46</v>
      </c>
      <c r="E77" s="177"/>
      <c r="F77" s="176" t="s">
        <v>72</v>
      </c>
      <c r="G77" s="176"/>
      <c r="H77" s="176"/>
      <c r="I77" s="176" t="s">
        <v>176</v>
      </c>
      <c r="J77" s="176"/>
      <c r="K77" s="176"/>
      <c r="L77" s="179"/>
    </row>
    <row r="78" spans="1:12" x14ac:dyDescent="0.3">
      <c r="A78" s="167"/>
      <c r="B78" s="152"/>
      <c r="C78" s="175"/>
      <c r="D78" s="177"/>
      <c r="E78" s="177"/>
      <c r="F78" s="64">
        <v>3</v>
      </c>
      <c r="G78" s="64">
        <v>1</v>
      </c>
      <c r="H78" s="64">
        <v>3</v>
      </c>
      <c r="I78" s="100">
        <v>3</v>
      </c>
      <c r="J78" s="100">
        <v>1</v>
      </c>
      <c r="K78" s="100">
        <v>3</v>
      </c>
      <c r="L78" s="179"/>
    </row>
    <row r="79" spans="1:12" ht="24.75" customHeight="1" x14ac:dyDescent="0.3">
      <c r="A79" s="167"/>
      <c r="B79" s="152"/>
      <c r="C79" s="175"/>
      <c r="D79" s="177"/>
      <c r="E79" s="177"/>
      <c r="F79" s="176" t="s">
        <v>73</v>
      </c>
      <c r="G79" s="176"/>
      <c r="H79" s="176"/>
      <c r="I79" s="176" t="s">
        <v>177</v>
      </c>
      <c r="J79" s="176"/>
      <c r="K79" s="176"/>
      <c r="L79" s="181"/>
    </row>
    <row r="80" spans="1:12" x14ac:dyDescent="0.3">
      <c r="A80" s="167"/>
      <c r="B80" s="152"/>
      <c r="C80" s="175"/>
      <c r="D80" s="177"/>
      <c r="E80" s="177"/>
      <c r="F80" s="64">
        <v>3</v>
      </c>
      <c r="G80" s="64">
        <v>1</v>
      </c>
      <c r="H80" s="64">
        <v>3</v>
      </c>
      <c r="I80" s="100">
        <v>3</v>
      </c>
      <c r="J80" s="100">
        <v>1</v>
      </c>
      <c r="K80" s="100">
        <v>3</v>
      </c>
      <c r="L80" s="182"/>
    </row>
    <row r="81" spans="1:12" ht="24" customHeight="1" x14ac:dyDescent="0.3">
      <c r="A81" s="167"/>
      <c r="B81" s="152"/>
      <c r="C81" s="175"/>
      <c r="D81" s="177"/>
      <c r="E81" s="177"/>
      <c r="F81" s="176" t="s">
        <v>74</v>
      </c>
      <c r="G81" s="176"/>
      <c r="H81" s="176"/>
      <c r="I81" s="176" t="s">
        <v>178</v>
      </c>
      <c r="J81" s="176"/>
      <c r="K81" s="176"/>
      <c r="L81" s="181"/>
    </row>
    <row r="82" spans="1:12" x14ac:dyDescent="0.3">
      <c r="A82" s="167"/>
      <c r="B82" s="152"/>
      <c r="C82" s="175"/>
      <c r="D82" s="177"/>
      <c r="E82" s="177"/>
      <c r="F82" s="64">
        <v>3</v>
      </c>
      <c r="G82" s="64">
        <v>1</v>
      </c>
      <c r="H82" s="64">
        <v>3</v>
      </c>
      <c r="I82" s="100">
        <v>3</v>
      </c>
      <c r="J82" s="100">
        <v>1</v>
      </c>
      <c r="K82" s="100">
        <v>3</v>
      </c>
      <c r="L82" s="182"/>
    </row>
    <row r="83" spans="1:12" ht="26.25" customHeight="1" x14ac:dyDescent="0.3">
      <c r="A83" s="167"/>
      <c r="B83" s="152"/>
      <c r="C83" s="175"/>
      <c r="D83" s="177"/>
      <c r="E83" s="177"/>
      <c r="F83" s="176" t="s">
        <v>75</v>
      </c>
      <c r="G83" s="176"/>
      <c r="H83" s="176"/>
      <c r="I83" s="176" t="s">
        <v>179</v>
      </c>
      <c r="J83" s="176"/>
      <c r="K83" s="176"/>
      <c r="L83" s="181"/>
    </row>
    <row r="84" spans="1:12" x14ac:dyDescent="0.3">
      <c r="A84" s="167"/>
      <c r="B84" s="152"/>
      <c r="C84" s="175"/>
      <c r="D84" s="177"/>
      <c r="E84" s="177"/>
      <c r="F84" s="64">
        <v>3</v>
      </c>
      <c r="G84" s="64">
        <v>1</v>
      </c>
      <c r="H84" s="64">
        <v>3</v>
      </c>
      <c r="I84" s="100">
        <v>3</v>
      </c>
      <c r="J84" s="100">
        <v>1</v>
      </c>
      <c r="K84" s="100">
        <v>3</v>
      </c>
      <c r="L84" s="182"/>
    </row>
    <row r="85" spans="1:12" ht="26.25" customHeight="1" x14ac:dyDescent="0.3">
      <c r="A85" s="167"/>
      <c r="B85" s="152"/>
      <c r="C85" s="175"/>
      <c r="D85" s="177"/>
      <c r="E85" s="177"/>
      <c r="F85" s="176" t="s">
        <v>76</v>
      </c>
      <c r="G85" s="176"/>
      <c r="H85" s="176"/>
      <c r="I85" s="176" t="s">
        <v>180</v>
      </c>
      <c r="J85" s="176"/>
      <c r="K85" s="176"/>
      <c r="L85" s="181"/>
    </row>
    <row r="86" spans="1:12" x14ac:dyDescent="0.3">
      <c r="A86" s="167"/>
      <c r="B86" s="152"/>
      <c r="C86" s="175"/>
      <c r="D86" s="177"/>
      <c r="E86" s="177"/>
      <c r="F86" s="64">
        <v>3</v>
      </c>
      <c r="G86" s="64">
        <v>1</v>
      </c>
      <c r="H86" s="64">
        <v>3</v>
      </c>
      <c r="I86" s="100">
        <v>3</v>
      </c>
      <c r="J86" s="100">
        <v>1</v>
      </c>
      <c r="K86" s="100">
        <v>3</v>
      </c>
      <c r="L86" s="182"/>
    </row>
    <row r="87" spans="1:12" ht="16.5" customHeight="1" x14ac:dyDescent="0.3">
      <c r="A87" s="167"/>
      <c r="B87" s="152"/>
      <c r="C87" s="175"/>
      <c r="D87" s="177"/>
      <c r="E87" s="177"/>
      <c r="F87" s="176"/>
      <c r="G87" s="176"/>
      <c r="H87" s="176"/>
      <c r="I87" s="176"/>
      <c r="J87" s="176"/>
      <c r="K87" s="176"/>
      <c r="L87" s="179"/>
    </row>
    <row r="88" spans="1:12" x14ac:dyDescent="0.3">
      <c r="A88" s="167"/>
      <c r="B88" s="152"/>
      <c r="C88" s="175"/>
      <c r="D88" s="177"/>
      <c r="E88" s="177"/>
      <c r="F88" s="64"/>
      <c r="G88" s="64"/>
      <c r="H88" s="64"/>
      <c r="I88" s="100"/>
      <c r="J88" s="100"/>
      <c r="K88" s="100"/>
      <c r="L88" s="179"/>
    </row>
    <row r="89" spans="1:12" x14ac:dyDescent="0.3">
      <c r="A89" s="167"/>
      <c r="B89" s="152"/>
      <c r="C89" s="188" t="s">
        <v>57</v>
      </c>
      <c r="D89" s="188"/>
      <c r="E89" s="189"/>
      <c r="F89" s="68">
        <f>SUM(F76+F78+F80+F82+F84+F86+F88)</f>
        <v>15</v>
      </c>
      <c r="G89" s="68">
        <f t="shared" ref="G89:K89" si="7">SUM(G76+G78+G80+G82+G84+G86+G88)</f>
        <v>5</v>
      </c>
      <c r="H89" s="68">
        <f t="shared" si="7"/>
        <v>15</v>
      </c>
      <c r="I89" s="68">
        <f t="shared" si="7"/>
        <v>15</v>
      </c>
      <c r="J89" s="68">
        <f t="shared" si="7"/>
        <v>5</v>
      </c>
      <c r="K89" s="68">
        <f t="shared" si="7"/>
        <v>15</v>
      </c>
      <c r="L89" s="70"/>
    </row>
    <row r="90" spans="1:12" x14ac:dyDescent="0.3">
      <c r="A90" s="167"/>
      <c r="B90" s="192"/>
      <c r="C90" s="175" t="s">
        <v>58</v>
      </c>
      <c r="D90" s="151" t="s">
        <v>49</v>
      </c>
      <c r="E90" s="186"/>
      <c r="F90" s="176" t="s">
        <v>87</v>
      </c>
      <c r="G90" s="176"/>
      <c r="H90" s="176"/>
      <c r="I90" s="176" t="s">
        <v>87</v>
      </c>
      <c r="J90" s="176"/>
      <c r="K90" s="176"/>
      <c r="L90" s="181"/>
    </row>
    <row r="91" spans="1:12" x14ac:dyDescent="0.3">
      <c r="A91" s="167"/>
      <c r="B91" s="192"/>
      <c r="C91" s="175"/>
      <c r="D91" s="153"/>
      <c r="E91" s="186"/>
      <c r="F91" s="64">
        <v>1</v>
      </c>
      <c r="G91" s="64">
        <v>1</v>
      </c>
      <c r="H91" s="64">
        <v>0</v>
      </c>
      <c r="I91" s="100">
        <v>1</v>
      </c>
      <c r="J91" s="100">
        <v>1</v>
      </c>
      <c r="K91" s="100">
        <v>0</v>
      </c>
      <c r="L91" s="182"/>
    </row>
    <row r="92" spans="1:12" ht="25.5" customHeight="1" x14ac:dyDescent="0.3">
      <c r="A92" s="167"/>
      <c r="B92" s="192"/>
      <c r="C92" s="175"/>
      <c r="D92" s="151" t="s">
        <v>88</v>
      </c>
      <c r="E92" s="186"/>
      <c r="F92" s="176" t="s">
        <v>124</v>
      </c>
      <c r="G92" s="176"/>
      <c r="H92" s="176"/>
      <c r="I92" s="176" t="s">
        <v>197</v>
      </c>
      <c r="J92" s="176"/>
      <c r="K92" s="176"/>
      <c r="L92" s="179"/>
    </row>
    <row r="93" spans="1:12" x14ac:dyDescent="0.3">
      <c r="A93" s="167"/>
      <c r="B93" s="192"/>
      <c r="C93" s="175"/>
      <c r="D93" s="152"/>
      <c r="E93" s="186"/>
      <c r="F93" s="64">
        <v>2</v>
      </c>
      <c r="G93" s="64">
        <v>2</v>
      </c>
      <c r="H93" s="64">
        <v>0</v>
      </c>
      <c r="I93" s="100">
        <v>2</v>
      </c>
      <c r="J93" s="100">
        <v>2</v>
      </c>
      <c r="K93" s="100">
        <v>0</v>
      </c>
      <c r="L93" s="179"/>
    </row>
    <row r="94" spans="1:12" ht="27.75" customHeight="1" x14ac:dyDescent="0.3">
      <c r="A94" s="167"/>
      <c r="B94" s="192"/>
      <c r="C94" s="175"/>
      <c r="D94" s="152"/>
      <c r="E94" s="186"/>
      <c r="F94" s="176" t="s">
        <v>125</v>
      </c>
      <c r="G94" s="176"/>
      <c r="H94" s="176"/>
      <c r="I94" s="176" t="s">
        <v>198</v>
      </c>
      <c r="J94" s="176"/>
      <c r="K94" s="176"/>
      <c r="L94" s="179"/>
    </row>
    <row r="95" spans="1:12" x14ac:dyDescent="0.3">
      <c r="A95" s="167"/>
      <c r="B95" s="192"/>
      <c r="C95" s="175"/>
      <c r="D95" s="153"/>
      <c r="E95" s="186"/>
      <c r="F95" s="64">
        <v>2</v>
      </c>
      <c r="G95" s="64">
        <v>2</v>
      </c>
      <c r="H95" s="64">
        <v>0</v>
      </c>
      <c r="I95" s="100">
        <v>2</v>
      </c>
      <c r="J95" s="100">
        <v>2</v>
      </c>
      <c r="K95" s="100">
        <v>0</v>
      </c>
      <c r="L95" s="179"/>
    </row>
    <row r="96" spans="1:12" x14ac:dyDescent="0.3">
      <c r="A96" s="167"/>
      <c r="B96" s="153"/>
      <c r="C96" s="184" t="s">
        <v>59</v>
      </c>
      <c r="D96" s="185"/>
      <c r="E96" s="159"/>
      <c r="F96" s="73">
        <f>SUM(F91+F93+F95)</f>
        <v>5</v>
      </c>
      <c r="G96" s="111">
        <f t="shared" ref="G96:K96" si="8">SUM(G91+G93+G95)</f>
        <v>5</v>
      </c>
      <c r="H96" s="111">
        <f t="shared" si="8"/>
        <v>0</v>
      </c>
      <c r="I96" s="111">
        <f t="shared" si="8"/>
        <v>5</v>
      </c>
      <c r="J96" s="111">
        <f t="shared" si="8"/>
        <v>5</v>
      </c>
      <c r="K96" s="111">
        <f t="shared" si="8"/>
        <v>0</v>
      </c>
      <c r="L96" s="70"/>
    </row>
    <row r="97" spans="1:12" x14ac:dyDescent="0.3">
      <c r="A97" s="167"/>
      <c r="B97" s="160" t="s">
        <v>60</v>
      </c>
      <c r="C97" s="161"/>
      <c r="D97" s="161"/>
      <c r="E97" s="162"/>
      <c r="F97" s="76">
        <f>SUM(F96+F89+F74)</f>
        <v>22</v>
      </c>
      <c r="G97" s="112">
        <f t="shared" ref="G97:K97" si="9">SUM(G96+G89+G74)</f>
        <v>12</v>
      </c>
      <c r="H97" s="112">
        <f t="shared" si="9"/>
        <v>15</v>
      </c>
      <c r="I97" s="112">
        <f t="shared" si="9"/>
        <v>20</v>
      </c>
      <c r="J97" s="112">
        <f t="shared" si="9"/>
        <v>10</v>
      </c>
      <c r="K97" s="112">
        <f t="shared" si="9"/>
        <v>15</v>
      </c>
      <c r="L97" s="77"/>
    </row>
    <row r="98" spans="1:12" x14ac:dyDescent="0.3">
      <c r="A98" s="167"/>
      <c r="B98" s="177">
        <v>2</v>
      </c>
      <c r="C98" s="175" t="s">
        <v>44</v>
      </c>
      <c r="D98" s="177" t="s">
        <v>45</v>
      </c>
      <c r="E98" s="177"/>
      <c r="F98" s="177"/>
      <c r="G98" s="177"/>
      <c r="H98" s="177"/>
      <c r="I98" s="177"/>
      <c r="J98" s="177"/>
      <c r="K98" s="177"/>
      <c r="L98" s="187"/>
    </row>
    <row r="99" spans="1:12" x14ac:dyDescent="0.3">
      <c r="A99" s="167"/>
      <c r="B99" s="177"/>
      <c r="C99" s="175"/>
      <c r="D99" s="177"/>
      <c r="E99" s="177"/>
      <c r="F99" s="65"/>
      <c r="G99" s="65"/>
      <c r="H99" s="65"/>
      <c r="I99" s="101"/>
      <c r="J99" s="101"/>
      <c r="K99" s="101"/>
      <c r="L99" s="182"/>
    </row>
    <row r="100" spans="1:12" x14ac:dyDescent="0.3">
      <c r="A100" s="167"/>
      <c r="B100" s="177"/>
      <c r="C100" s="175"/>
      <c r="D100" s="177" t="s">
        <v>46</v>
      </c>
      <c r="E100" s="177"/>
      <c r="F100" s="183"/>
      <c r="G100" s="183"/>
      <c r="H100" s="183"/>
      <c r="I100" s="183"/>
      <c r="J100" s="183"/>
      <c r="K100" s="183"/>
      <c r="L100" s="179"/>
    </row>
    <row r="101" spans="1:12" x14ac:dyDescent="0.3">
      <c r="A101" s="167"/>
      <c r="B101" s="177"/>
      <c r="C101" s="175"/>
      <c r="D101" s="177"/>
      <c r="E101" s="177"/>
      <c r="F101" s="66"/>
      <c r="G101" s="66"/>
      <c r="H101" s="66"/>
      <c r="I101" s="108"/>
      <c r="J101" s="108"/>
      <c r="K101" s="108"/>
      <c r="L101" s="179"/>
    </row>
    <row r="102" spans="1:12" x14ac:dyDescent="0.3">
      <c r="A102" s="167"/>
      <c r="B102" s="177"/>
      <c r="C102" s="157" t="s">
        <v>47</v>
      </c>
      <c r="D102" s="158"/>
      <c r="E102" s="159"/>
      <c r="F102" s="73">
        <v>0</v>
      </c>
      <c r="G102" s="73">
        <v>0</v>
      </c>
      <c r="H102" s="73">
        <v>0</v>
      </c>
      <c r="I102" s="104">
        <v>0</v>
      </c>
      <c r="J102" s="104">
        <v>0</v>
      </c>
      <c r="K102" s="104">
        <v>0</v>
      </c>
      <c r="L102" s="72"/>
    </row>
    <row r="103" spans="1:12" ht="16.5" customHeight="1" x14ac:dyDescent="0.3">
      <c r="A103" s="167"/>
      <c r="B103" s="177"/>
      <c r="C103" s="175" t="s">
        <v>48</v>
      </c>
      <c r="D103" s="177" t="s">
        <v>49</v>
      </c>
      <c r="E103" s="177"/>
      <c r="F103" s="176"/>
      <c r="G103" s="176"/>
      <c r="H103" s="176"/>
      <c r="I103" s="176"/>
      <c r="J103" s="176"/>
      <c r="K103" s="176"/>
      <c r="L103" s="179"/>
    </row>
    <row r="104" spans="1:12" x14ac:dyDescent="0.3">
      <c r="A104" s="167"/>
      <c r="B104" s="177"/>
      <c r="C104" s="175"/>
      <c r="D104" s="177"/>
      <c r="E104" s="177"/>
      <c r="F104" s="64"/>
      <c r="G104" s="64"/>
      <c r="H104" s="64"/>
      <c r="I104" s="100"/>
      <c r="J104" s="100"/>
      <c r="K104" s="100"/>
      <c r="L104" s="179"/>
    </row>
    <row r="105" spans="1:12" ht="23.25" customHeight="1" x14ac:dyDescent="0.3">
      <c r="A105" s="167"/>
      <c r="B105" s="177"/>
      <c r="C105" s="175"/>
      <c r="D105" s="177"/>
      <c r="E105" s="177"/>
      <c r="F105" s="176" t="s">
        <v>77</v>
      </c>
      <c r="G105" s="176"/>
      <c r="H105" s="176"/>
      <c r="I105" s="176" t="s">
        <v>181</v>
      </c>
      <c r="J105" s="176"/>
      <c r="K105" s="176"/>
      <c r="L105" s="181"/>
    </row>
    <row r="106" spans="1:12" x14ac:dyDescent="0.3">
      <c r="A106" s="167"/>
      <c r="B106" s="177"/>
      <c r="C106" s="175"/>
      <c r="D106" s="177"/>
      <c r="E106" s="177"/>
      <c r="F106" s="64">
        <v>3</v>
      </c>
      <c r="G106" s="64">
        <v>1</v>
      </c>
      <c r="H106" s="64">
        <v>3</v>
      </c>
      <c r="I106" s="100">
        <v>3</v>
      </c>
      <c r="J106" s="100">
        <v>1</v>
      </c>
      <c r="K106" s="100">
        <v>3</v>
      </c>
      <c r="L106" s="182"/>
    </row>
    <row r="107" spans="1:12" x14ac:dyDescent="0.3">
      <c r="A107" s="167"/>
      <c r="B107" s="177"/>
      <c r="C107" s="175"/>
      <c r="D107" s="177"/>
      <c r="E107" s="177"/>
      <c r="F107" s="176" t="s">
        <v>78</v>
      </c>
      <c r="G107" s="176"/>
      <c r="H107" s="176"/>
      <c r="I107" s="176" t="s">
        <v>182</v>
      </c>
      <c r="J107" s="176"/>
      <c r="K107" s="176"/>
      <c r="L107" s="181"/>
    </row>
    <row r="108" spans="1:12" x14ac:dyDescent="0.3">
      <c r="A108" s="167"/>
      <c r="B108" s="177"/>
      <c r="C108" s="175"/>
      <c r="D108" s="177"/>
      <c r="E108" s="177"/>
      <c r="F108" s="64">
        <v>3</v>
      </c>
      <c r="G108" s="64">
        <v>1</v>
      </c>
      <c r="H108" s="64">
        <v>3</v>
      </c>
      <c r="I108" s="100">
        <v>3</v>
      </c>
      <c r="J108" s="100">
        <v>1</v>
      </c>
      <c r="K108" s="100">
        <v>3</v>
      </c>
      <c r="L108" s="182"/>
    </row>
    <row r="109" spans="1:12" ht="24.75" customHeight="1" x14ac:dyDescent="0.3">
      <c r="A109" s="167"/>
      <c r="B109" s="177"/>
      <c r="C109" s="175"/>
      <c r="D109" s="177"/>
      <c r="E109" s="177"/>
      <c r="F109" s="176" t="s">
        <v>79</v>
      </c>
      <c r="G109" s="176"/>
      <c r="H109" s="176"/>
      <c r="I109" s="176" t="s">
        <v>183</v>
      </c>
      <c r="J109" s="176"/>
      <c r="K109" s="176"/>
      <c r="L109" s="181"/>
    </row>
    <row r="110" spans="1:12" x14ac:dyDescent="0.3">
      <c r="A110" s="167"/>
      <c r="B110" s="177"/>
      <c r="C110" s="175"/>
      <c r="D110" s="177"/>
      <c r="E110" s="177"/>
      <c r="F110" s="64">
        <v>3</v>
      </c>
      <c r="G110" s="64">
        <v>1</v>
      </c>
      <c r="H110" s="64">
        <v>3</v>
      </c>
      <c r="I110" s="100">
        <v>3</v>
      </c>
      <c r="J110" s="100">
        <v>1</v>
      </c>
      <c r="K110" s="100">
        <v>3</v>
      </c>
      <c r="L110" s="182"/>
    </row>
    <row r="111" spans="1:12" ht="24.75" customHeight="1" x14ac:dyDescent="0.3">
      <c r="A111" s="167"/>
      <c r="B111" s="177"/>
      <c r="C111" s="175"/>
      <c r="D111" s="177"/>
      <c r="E111" s="177"/>
      <c r="F111" s="176" t="s">
        <v>89</v>
      </c>
      <c r="G111" s="176"/>
      <c r="H111" s="176"/>
      <c r="I111" s="176" t="s">
        <v>184</v>
      </c>
      <c r="J111" s="176"/>
      <c r="K111" s="176"/>
      <c r="L111" s="181"/>
    </row>
    <row r="112" spans="1:12" x14ac:dyDescent="0.3">
      <c r="A112" s="167"/>
      <c r="B112" s="177"/>
      <c r="C112" s="175"/>
      <c r="D112" s="177"/>
      <c r="E112" s="177"/>
      <c r="F112" s="64">
        <v>3</v>
      </c>
      <c r="G112" s="64">
        <v>1</v>
      </c>
      <c r="H112" s="64">
        <v>3</v>
      </c>
      <c r="I112" s="100">
        <v>3</v>
      </c>
      <c r="J112" s="100">
        <v>1</v>
      </c>
      <c r="K112" s="100">
        <v>3</v>
      </c>
      <c r="L112" s="182"/>
    </row>
    <row r="113" spans="1:13" ht="24.75" customHeight="1" x14ac:dyDescent="0.3">
      <c r="A113" s="167"/>
      <c r="B113" s="177"/>
      <c r="C113" s="175"/>
      <c r="D113" s="177"/>
      <c r="E113" s="177"/>
      <c r="F113" s="176"/>
      <c r="G113" s="176"/>
      <c r="H113" s="176"/>
      <c r="I113" s="176" t="s">
        <v>185</v>
      </c>
      <c r="J113" s="176"/>
      <c r="K113" s="176"/>
      <c r="L113" s="179" t="s">
        <v>113</v>
      </c>
    </row>
    <row r="114" spans="1:13" x14ac:dyDescent="0.3">
      <c r="A114" s="167"/>
      <c r="B114" s="177"/>
      <c r="C114" s="175"/>
      <c r="D114" s="177"/>
      <c r="E114" s="177"/>
      <c r="F114" s="64"/>
      <c r="G114" s="64"/>
      <c r="H114" s="64"/>
      <c r="I114" s="100">
        <v>2</v>
      </c>
      <c r="J114" s="100">
        <v>1</v>
      </c>
      <c r="K114" s="100">
        <v>2</v>
      </c>
      <c r="L114" s="179"/>
    </row>
    <row r="115" spans="1:13" ht="16.5" customHeight="1" x14ac:dyDescent="0.3">
      <c r="A115" s="167"/>
      <c r="B115" s="177"/>
      <c r="C115" s="175"/>
      <c r="D115" s="177"/>
      <c r="E115" s="177"/>
      <c r="F115" s="176"/>
      <c r="G115" s="176"/>
      <c r="H115" s="176"/>
      <c r="I115" s="176"/>
      <c r="J115" s="176"/>
      <c r="K115" s="176"/>
      <c r="L115" s="180"/>
    </row>
    <row r="116" spans="1:13" x14ac:dyDescent="0.3">
      <c r="A116" s="167"/>
      <c r="B116" s="177"/>
      <c r="C116" s="175"/>
      <c r="D116" s="177"/>
      <c r="E116" s="177"/>
      <c r="F116" s="64"/>
      <c r="G116" s="64"/>
      <c r="H116" s="64"/>
      <c r="I116" s="100"/>
      <c r="J116" s="100"/>
      <c r="K116" s="100"/>
      <c r="L116" s="179"/>
    </row>
    <row r="117" spans="1:13" x14ac:dyDescent="0.3">
      <c r="A117" s="167"/>
      <c r="B117" s="177"/>
      <c r="C117" s="172" t="s">
        <v>57</v>
      </c>
      <c r="D117" s="173"/>
      <c r="E117" s="174"/>
      <c r="F117" s="68">
        <f>SUM(F104+F106+F108+F110+F112+F114+F116)</f>
        <v>12</v>
      </c>
      <c r="G117" s="68">
        <f t="shared" ref="G117:K117" si="10">SUM(G104+G106+G108+G110+G112+G114+G116)</f>
        <v>4</v>
      </c>
      <c r="H117" s="68">
        <f t="shared" si="10"/>
        <v>12</v>
      </c>
      <c r="I117" s="68">
        <f t="shared" si="10"/>
        <v>14</v>
      </c>
      <c r="J117" s="68">
        <f t="shared" si="10"/>
        <v>5</v>
      </c>
      <c r="K117" s="68">
        <f t="shared" si="10"/>
        <v>14</v>
      </c>
      <c r="L117" s="72"/>
    </row>
    <row r="118" spans="1:13" x14ac:dyDescent="0.3">
      <c r="A118" s="167"/>
      <c r="B118" s="177"/>
      <c r="C118" s="175" t="s">
        <v>58</v>
      </c>
      <c r="D118" s="177" t="s">
        <v>49</v>
      </c>
      <c r="E118" s="177"/>
      <c r="F118" s="176" t="s">
        <v>93</v>
      </c>
      <c r="G118" s="176"/>
      <c r="H118" s="176"/>
      <c r="I118" s="176" t="s">
        <v>186</v>
      </c>
      <c r="J118" s="176"/>
      <c r="K118" s="176"/>
      <c r="L118" s="178"/>
    </row>
    <row r="119" spans="1:13" x14ac:dyDescent="0.3">
      <c r="A119" s="167"/>
      <c r="B119" s="177"/>
      <c r="C119" s="175"/>
      <c r="D119" s="177"/>
      <c r="E119" s="177"/>
      <c r="F119" s="64">
        <v>1</v>
      </c>
      <c r="G119" s="64">
        <v>1</v>
      </c>
      <c r="H119" s="64">
        <v>0</v>
      </c>
      <c r="I119" s="100">
        <v>1</v>
      </c>
      <c r="J119" s="100">
        <v>1</v>
      </c>
      <c r="K119" s="100">
        <v>0</v>
      </c>
      <c r="L119" s="178"/>
    </row>
    <row r="120" spans="1:13" x14ac:dyDescent="0.3">
      <c r="A120" s="167"/>
      <c r="B120" s="177"/>
      <c r="C120" s="175"/>
      <c r="D120" s="177"/>
      <c r="E120" s="177"/>
      <c r="F120" s="176" t="s">
        <v>26</v>
      </c>
      <c r="G120" s="176"/>
      <c r="H120" s="176"/>
      <c r="I120" s="176" t="s">
        <v>26</v>
      </c>
      <c r="J120" s="176"/>
      <c r="K120" s="176"/>
      <c r="L120" s="179"/>
    </row>
    <row r="121" spans="1:13" x14ac:dyDescent="0.3">
      <c r="A121" s="167"/>
      <c r="B121" s="177"/>
      <c r="C121" s="175"/>
      <c r="D121" s="177"/>
      <c r="E121" s="177"/>
      <c r="F121" s="64">
        <v>3</v>
      </c>
      <c r="G121" s="64">
        <v>0</v>
      </c>
      <c r="H121" s="64">
        <v>0</v>
      </c>
      <c r="I121" s="100">
        <v>3</v>
      </c>
      <c r="J121" s="100">
        <v>0</v>
      </c>
      <c r="K121" s="100">
        <v>0</v>
      </c>
      <c r="L121" s="179"/>
    </row>
    <row r="122" spans="1:13" ht="24" customHeight="1" x14ac:dyDescent="0.3">
      <c r="A122" s="167"/>
      <c r="B122" s="177"/>
      <c r="C122" s="175"/>
      <c r="D122" s="177" t="s">
        <v>46</v>
      </c>
      <c r="E122" s="177"/>
      <c r="F122" s="176" t="s">
        <v>90</v>
      </c>
      <c r="G122" s="176"/>
      <c r="H122" s="176"/>
      <c r="I122" s="176" t="s">
        <v>187</v>
      </c>
      <c r="J122" s="176"/>
      <c r="K122" s="176"/>
      <c r="L122" s="179"/>
    </row>
    <row r="123" spans="1:13" x14ac:dyDescent="0.3">
      <c r="A123" s="167"/>
      <c r="B123" s="177"/>
      <c r="C123" s="175"/>
      <c r="D123" s="177"/>
      <c r="E123" s="177"/>
      <c r="F123" s="64">
        <v>2</v>
      </c>
      <c r="G123" s="64">
        <v>2</v>
      </c>
      <c r="H123" s="64">
        <v>0</v>
      </c>
      <c r="I123" s="100">
        <v>2</v>
      </c>
      <c r="J123" s="100">
        <v>2</v>
      </c>
      <c r="K123" s="100">
        <v>0</v>
      </c>
      <c r="L123" s="179"/>
    </row>
    <row r="124" spans="1:13" ht="29.25" customHeight="1" x14ac:dyDescent="0.3">
      <c r="A124" s="167"/>
      <c r="B124" s="177"/>
      <c r="C124" s="175"/>
      <c r="D124" s="177"/>
      <c r="E124" s="177"/>
      <c r="F124" s="176" t="s">
        <v>91</v>
      </c>
      <c r="G124" s="176"/>
      <c r="H124" s="176"/>
      <c r="I124" s="176" t="s">
        <v>188</v>
      </c>
      <c r="J124" s="176"/>
      <c r="K124" s="176"/>
      <c r="L124" s="180"/>
    </row>
    <row r="125" spans="1:13" x14ac:dyDescent="0.3">
      <c r="A125" s="167"/>
      <c r="B125" s="177"/>
      <c r="C125" s="175"/>
      <c r="D125" s="177"/>
      <c r="E125" s="177"/>
      <c r="F125" s="64">
        <v>2</v>
      </c>
      <c r="G125" s="64">
        <v>2</v>
      </c>
      <c r="H125" s="64">
        <v>0</v>
      </c>
      <c r="I125" s="100">
        <v>2</v>
      </c>
      <c r="J125" s="100">
        <v>2</v>
      </c>
      <c r="K125" s="100">
        <v>0</v>
      </c>
      <c r="L125" s="179"/>
    </row>
    <row r="126" spans="1:13" x14ac:dyDescent="0.3">
      <c r="A126" s="167"/>
      <c r="B126" s="177"/>
      <c r="C126" s="157" t="s">
        <v>59</v>
      </c>
      <c r="D126" s="158"/>
      <c r="E126" s="159"/>
      <c r="F126" s="73">
        <f>SUM(F119+F121+F123+F125)</f>
        <v>8</v>
      </c>
      <c r="G126" s="111">
        <f t="shared" ref="G126:K126" si="11">SUM(G119+G121+G123+G125)</f>
        <v>5</v>
      </c>
      <c r="H126" s="111">
        <f t="shared" si="11"/>
        <v>0</v>
      </c>
      <c r="I126" s="111">
        <f t="shared" si="11"/>
        <v>8</v>
      </c>
      <c r="J126" s="111">
        <f t="shared" si="11"/>
        <v>5</v>
      </c>
      <c r="K126" s="111">
        <f t="shared" si="11"/>
        <v>0</v>
      </c>
      <c r="L126" s="72"/>
      <c r="M126" t="s">
        <v>99</v>
      </c>
    </row>
    <row r="127" spans="1:13" x14ac:dyDescent="0.3">
      <c r="A127" s="168"/>
      <c r="B127" s="160" t="s">
        <v>60</v>
      </c>
      <c r="C127" s="161"/>
      <c r="D127" s="161"/>
      <c r="E127" s="162"/>
      <c r="F127" s="74">
        <f>SUM(F102+F117+F126)</f>
        <v>20</v>
      </c>
      <c r="G127" s="74">
        <f t="shared" ref="G127:K127" si="12">SUM(G102+G117+G126)</f>
        <v>9</v>
      </c>
      <c r="H127" s="74">
        <f t="shared" si="12"/>
        <v>12</v>
      </c>
      <c r="I127" s="74">
        <f>SUM(I102+I117+I126)</f>
        <v>22</v>
      </c>
      <c r="J127" s="74">
        <f t="shared" si="12"/>
        <v>10</v>
      </c>
      <c r="K127" s="74">
        <f t="shared" si="12"/>
        <v>14</v>
      </c>
      <c r="L127" s="75"/>
    </row>
    <row r="128" spans="1:13" x14ac:dyDescent="0.3">
      <c r="A128" s="163" t="s">
        <v>80</v>
      </c>
      <c r="B128" s="164"/>
      <c r="C128" s="164"/>
      <c r="D128" s="164"/>
      <c r="E128" s="165"/>
      <c r="F128" s="81">
        <f>SUM(F127+F97+F69+F37)</f>
        <v>90</v>
      </c>
      <c r="G128" s="81">
        <f t="shared" ref="G128:K128" si="13">SUM(G127+G97+G69+G37)</f>
        <v>39</v>
      </c>
      <c r="H128" s="81">
        <f t="shared" si="13"/>
        <v>67</v>
      </c>
      <c r="I128" s="81">
        <f t="shared" si="13"/>
        <v>89</v>
      </c>
      <c r="J128" s="81">
        <f t="shared" si="13"/>
        <v>38</v>
      </c>
      <c r="K128" s="81">
        <f t="shared" si="13"/>
        <v>70</v>
      </c>
      <c r="L128" s="82"/>
    </row>
    <row r="129" spans="1:12" x14ac:dyDescent="0.3">
      <c r="A129" s="171" t="s">
        <v>100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214"/>
    </row>
    <row r="130" spans="1:12" x14ac:dyDescent="0.3">
      <c r="A130" s="171" t="s">
        <v>81</v>
      </c>
      <c r="B130" s="170"/>
      <c r="C130" s="170" t="s">
        <v>101</v>
      </c>
      <c r="D130" s="170"/>
      <c r="E130" s="170"/>
      <c r="F130" s="170"/>
      <c r="G130" s="170"/>
      <c r="H130" s="170" t="s">
        <v>82</v>
      </c>
      <c r="I130" s="170"/>
      <c r="J130" s="170"/>
      <c r="K130" s="170"/>
      <c r="L130" s="86" t="s">
        <v>83</v>
      </c>
    </row>
    <row r="131" spans="1:12" ht="17.25" customHeight="1" x14ac:dyDescent="0.3">
      <c r="A131" s="171"/>
      <c r="B131" s="170"/>
      <c r="C131" s="170">
        <v>15</v>
      </c>
      <c r="D131" s="170"/>
      <c r="E131" s="170"/>
      <c r="F131" s="170"/>
      <c r="G131" s="170"/>
      <c r="H131" s="170">
        <v>64</v>
      </c>
      <c r="I131" s="170"/>
      <c r="J131" s="170"/>
      <c r="K131" s="170"/>
      <c r="L131" s="87">
        <v>79</v>
      </c>
    </row>
    <row r="132" spans="1:12" x14ac:dyDescent="0.3">
      <c r="A132" s="169" t="s">
        <v>102</v>
      </c>
      <c r="B132" s="170"/>
      <c r="C132" s="170" t="s">
        <v>103</v>
      </c>
      <c r="D132" s="170"/>
      <c r="E132" s="170"/>
      <c r="F132" s="170"/>
      <c r="G132" s="170"/>
      <c r="H132" s="170"/>
      <c r="I132" s="170"/>
      <c r="J132" s="170"/>
      <c r="K132" s="170"/>
      <c r="L132" s="86" t="s">
        <v>104</v>
      </c>
    </row>
    <row r="133" spans="1:12" x14ac:dyDescent="0.3">
      <c r="A133" s="171"/>
      <c r="B133" s="170"/>
      <c r="C133" s="170">
        <v>10</v>
      </c>
      <c r="D133" s="170"/>
      <c r="E133" s="170"/>
      <c r="F133" s="170"/>
      <c r="G133" s="170"/>
      <c r="H133" s="170"/>
      <c r="I133" s="170"/>
      <c r="J133" s="170"/>
      <c r="K133" s="170"/>
      <c r="L133" s="86">
        <v>89</v>
      </c>
    </row>
    <row r="134" spans="1:12" ht="35.25" customHeight="1" x14ac:dyDescent="0.3">
      <c r="A134" s="145" t="s">
        <v>94</v>
      </c>
      <c r="B134" s="146"/>
      <c r="C134" s="146" t="s">
        <v>105</v>
      </c>
      <c r="D134" s="146"/>
      <c r="E134" s="146"/>
      <c r="F134" s="149" t="s">
        <v>106</v>
      </c>
      <c r="G134" s="149"/>
      <c r="H134" s="149" t="s">
        <v>107</v>
      </c>
      <c r="I134" s="149"/>
      <c r="J134" s="150" t="s">
        <v>108</v>
      </c>
      <c r="K134" s="150"/>
      <c r="L134" s="88" t="s">
        <v>109</v>
      </c>
    </row>
    <row r="135" spans="1:12" ht="33" customHeight="1" thickBot="1" x14ac:dyDescent="0.35">
      <c r="A135" s="147"/>
      <c r="B135" s="148"/>
      <c r="C135" s="148">
        <v>89</v>
      </c>
      <c r="D135" s="148"/>
      <c r="E135" s="148"/>
      <c r="F135" s="148">
        <v>6</v>
      </c>
      <c r="G135" s="148"/>
      <c r="H135" s="148">
        <v>24</v>
      </c>
      <c r="I135" s="148"/>
      <c r="J135" s="223">
        <v>7</v>
      </c>
      <c r="K135" s="223"/>
      <c r="L135" s="89">
        <v>37</v>
      </c>
    </row>
  </sheetData>
  <mergeCells count="306">
    <mergeCell ref="C135:E135"/>
    <mergeCell ref="F135:G135"/>
    <mergeCell ref="H135:I135"/>
    <mergeCell ref="J135:K135"/>
    <mergeCell ref="F8:H8"/>
    <mergeCell ref="I8:K8"/>
    <mergeCell ref="F12:H12"/>
    <mergeCell ref="I12:K12"/>
    <mergeCell ref="L12:L13"/>
    <mergeCell ref="L8:L9"/>
    <mergeCell ref="I19:K19"/>
    <mergeCell ref="L19:L20"/>
    <mergeCell ref="L21:L22"/>
    <mergeCell ref="I17:K17"/>
    <mergeCell ref="L17:L18"/>
    <mergeCell ref="I25:K25"/>
    <mergeCell ref="I27:K27"/>
    <mergeCell ref="I21:K21"/>
    <mergeCell ref="F23:H23"/>
    <mergeCell ref="I23:K23"/>
    <mergeCell ref="L23:L24"/>
    <mergeCell ref="L25:L26"/>
    <mergeCell ref="L32:L33"/>
    <mergeCell ref="D34:D35"/>
    <mergeCell ref="A1:K1"/>
    <mergeCell ref="L27:L28"/>
    <mergeCell ref="L81:L82"/>
    <mergeCell ref="L83:L84"/>
    <mergeCell ref="L85:L86"/>
    <mergeCell ref="L55:L56"/>
    <mergeCell ref="L49:L50"/>
    <mergeCell ref="A129:L129"/>
    <mergeCell ref="A130:B131"/>
    <mergeCell ref="C130:G130"/>
    <mergeCell ref="H130:K130"/>
    <mergeCell ref="C131:G131"/>
    <mergeCell ref="H131:K131"/>
    <mergeCell ref="L6:L7"/>
    <mergeCell ref="I2:K2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A6:A69"/>
    <mergeCell ref="B6:B36"/>
    <mergeCell ref="C6:C15"/>
    <mergeCell ref="D6:D9"/>
    <mergeCell ref="F6:H6"/>
    <mergeCell ref="E21:E22"/>
    <mergeCell ref="F21:H21"/>
    <mergeCell ref="C16:E16"/>
    <mergeCell ref="C17:C30"/>
    <mergeCell ref="D17:D24"/>
    <mergeCell ref="E17:E18"/>
    <mergeCell ref="F17:H17"/>
    <mergeCell ref="E19:E20"/>
    <mergeCell ref="F19:H19"/>
    <mergeCell ref="E25:E26"/>
    <mergeCell ref="F25:H25"/>
    <mergeCell ref="E27:E28"/>
    <mergeCell ref="F27:H27"/>
    <mergeCell ref="E23:E24"/>
    <mergeCell ref="E34:E35"/>
    <mergeCell ref="I6:K6"/>
    <mergeCell ref="D10:D15"/>
    <mergeCell ref="E10:E11"/>
    <mergeCell ref="F10:H10"/>
    <mergeCell ref="I10:K10"/>
    <mergeCell ref="L10:L11"/>
    <mergeCell ref="E14:E15"/>
    <mergeCell ref="F14:H14"/>
    <mergeCell ref="I14:K14"/>
    <mergeCell ref="L14:L15"/>
    <mergeCell ref="E12:E13"/>
    <mergeCell ref="E6:E7"/>
    <mergeCell ref="E8:E9"/>
    <mergeCell ref="F34:H34"/>
    <mergeCell ref="I34:K34"/>
    <mergeCell ref="L34:L35"/>
    <mergeCell ref="E29:E30"/>
    <mergeCell ref="F29:H29"/>
    <mergeCell ref="I29:K29"/>
    <mergeCell ref="L29:L30"/>
    <mergeCell ref="C31:E31"/>
    <mergeCell ref="C32:C35"/>
    <mergeCell ref="D32:D33"/>
    <mergeCell ref="E32:E33"/>
    <mergeCell ref="F32:H32"/>
    <mergeCell ref="I32:K32"/>
    <mergeCell ref="D25:D30"/>
    <mergeCell ref="C36:E36"/>
    <mergeCell ref="B37:E37"/>
    <mergeCell ref="B38:B68"/>
    <mergeCell ref="C38:C45"/>
    <mergeCell ref="D38:D39"/>
    <mergeCell ref="E38:E39"/>
    <mergeCell ref="C47:C62"/>
    <mergeCell ref="D47:D48"/>
    <mergeCell ref="E47:E48"/>
    <mergeCell ref="E57:E58"/>
    <mergeCell ref="I42:K42"/>
    <mergeCell ref="E44:E45"/>
    <mergeCell ref="F44:H44"/>
    <mergeCell ref="I44:K44"/>
    <mergeCell ref="L44:L45"/>
    <mergeCell ref="C46:E46"/>
    <mergeCell ref="F38:H38"/>
    <mergeCell ref="I38:K38"/>
    <mergeCell ref="L38:L39"/>
    <mergeCell ref="E42:E43"/>
    <mergeCell ref="F42:H42"/>
    <mergeCell ref="L40:L41"/>
    <mergeCell ref="L42:L43"/>
    <mergeCell ref="L51:L52"/>
    <mergeCell ref="E53:E54"/>
    <mergeCell ref="F53:H53"/>
    <mergeCell ref="I53:K53"/>
    <mergeCell ref="L53:L54"/>
    <mergeCell ref="E55:E56"/>
    <mergeCell ref="F55:H55"/>
    <mergeCell ref="I55:K55"/>
    <mergeCell ref="F47:H47"/>
    <mergeCell ref="I47:K47"/>
    <mergeCell ref="L47:L48"/>
    <mergeCell ref="E49:E50"/>
    <mergeCell ref="F49:H49"/>
    <mergeCell ref="I49:K49"/>
    <mergeCell ref="E51:E52"/>
    <mergeCell ref="F51:H51"/>
    <mergeCell ref="I51:K51"/>
    <mergeCell ref="L64:L65"/>
    <mergeCell ref="D66:D67"/>
    <mergeCell ref="E66:E67"/>
    <mergeCell ref="F66:H66"/>
    <mergeCell ref="I66:K66"/>
    <mergeCell ref="L66:L67"/>
    <mergeCell ref="E61:E62"/>
    <mergeCell ref="F61:H61"/>
    <mergeCell ref="I61:K61"/>
    <mergeCell ref="L61:L62"/>
    <mergeCell ref="C63:E63"/>
    <mergeCell ref="C64:C67"/>
    <mergeCell ref="D64:D65"/>
    <mergeCell ref="E64:E65"/>
    <mergeCell ref="F64:H64"/>
    <mergeCell ref="I64:K64"/>
    <mergeCell ref="D49:D62"/>
    <mergeCell ref="F57:H57"/>
    <mergeCell ref="I57:K57"/>
    <mergeCell ref="L57:L58"/>
    <mergeCell ref="E59:E60"/>
    <mergeCell ref="F59:H59"/>
    <mergeCell ref="I59:K59"/>
    <mergeCell ref="L59:L60"/>
    <mergeCell ref="F70:H70"/>
    <mergeCell ref="I70:K70"/>
    <mergeCell ref="L70:L71"/>
    <mergeCell ref="D72:D73"/>
    <mergeCell ref="E72:E73"/>
    <mergeCell ref="I72:K72"/>
    <mergeCell ref="L72:L73"/>
    <mergeCell ref="C68:E68"/>
    <mergeCell ref="B69:E69"/>
    <mergeCell ref="B70:B96"/>
    <mergeCell ref="C70:C73"/>
    <mergeCell ref="D70:D71"/>
    <mergeCell ref="E70:E71"/>
    <mergeCell ref="C74:E74"/>
    <mergeCell ref="C75:C88"/>
    <mergeCell ref="D75:D76"/>
    <mergeCell ref="F72:H72"/>
    <mergeCell ref="L79:L80"/>
    <mergeCell ref="E79:E80"/>
    <mergeCell ref="F79:H79"/>
    <mergeCell ref="I79:K79"/>
    <mergeCell ref="E75:E76"/>
    <mergeCell ref="F75:H75"/>
    <mergeCell ref="I75:K75"/>
    <mergeCell ref="F98:H98"/>
    <mergeCell ref="I98:K98"/>
    <mergeCell ref="L98:L99"/>
    <mergeCell ref="D100:D101"/>
    <mergeCell ref="E100:E101"/>
    <mergeCell ref="L75:L76"/>
    <mergeCell ref="E77:E78"/>
    <mergeCell ref="F77:H77"/>
    <mergeCell ref="I77:K77"/>
    <mergeCell ref="L77:L78"/>
    <mergeCell ref="E85:E86"/>
    <mergeCell ref="F85:H85"/>
    <mergeCell ref="I85:K85"/>
    <mergeCell ref="E87:E88"/>
    <mergeCell ref="F87:H87"/>
    <mergeCell ref="I87:K87"/>
    <mergeCell ref="E81:E82"/>
    <mergeCell ref="F81:H81"/>
    <mergeCell ref="I81:K81"/>
    <mergeCell ref="E83:E84"/>
    <mergeCell ref="F83:H83"/>
    <mergeCell ref="I83:K83"/>
    <mergeCell ref="L87:L88"/>
    <mergeCell ref="C89:E89"/>
    <mergeCell ref="C90:C95"/>
    <mergeCell ref="D90:D91"/>
    <mergeCell ref="E90:E91"/>
    <mergeCell ref="F90:H90"/>
    <mergeCell ref="I90:K90"/>
    <mergeCell ref="D77:D88"/>
    <mergeCell ref="L90:L91"/>
    <mergeCell ref="D92:D95"/>
    <mergeCell ref="E92:E93"/>
    <mergeCell ref="F92:H92"/>
    <mergeCell ref="I92:K92"/>
    <mergeCell ref="L92:L93"/>
    <mergeCell ref="E94:E95"/>
    <mergeCell ref="F94:H94"/>
    <mergeCell ref="I94:K94"/>
    <mergeCell ref="L94:L95"/>
    <mergeCell ref="F100:H100"/>
    <mergeCell ref="I100:K100"/>
    <mergeCell ref="L100:L101"/>
    <mergeCell ref="C96:E96"/>
    <mergeCell ref="B97:E97"/>
    <mergeCell ref="B98:B126"/>
    <mergeCell ref="C98:C101"/>
    <mergeCell ref="D98:D99"/>
    <mergeCell ref="E98:E99"/>
    <mergeCell ref="C102:E102"/>
    <mergeCell ref="C103:C116"/>
    <mergeCell ref="D103:D104"/>
    <mergeCell ref="E103:E104"/>
    <mergeCell ref="F103:H103"/>
    <mergeCell ref="I103:K103"/>
    <mergeCell ref="L103:L104"/>
    <mergeCell ref="D105:D116"/>
    <mergeCell ref="L105:L106"/>
    <mergeCell ref="L107:L108"/>
    <mergeCell ref="E105:E106"/>
    <mergeCell ref="F105:H105"/>
    <mergeCell ref="I105:K105"/>
    <mergeCell ref="E107:E108"/>
    <mergeCell ref="F107:H107"/>
    <mergeCell ref="L113:L114"/>
    <mergeCell ref="E115:E116"/>
    <mergeCell ref="F115:H115"/>
    <mergeCell ref="I115:K115"/>
    <mergeCell ref="L115:L116"/>
    <mergeCell ref="E109:E110"/>
    <mergeCell ref="F109:H109"/>
    <mergeCell ref="I109:K109"/>
    <mergeCell ref="E111:E112"/>
    <mergeCell ref="F111:H111"/>
    <mergeCell ref="I111:K111"/>
    <mergeCell ref="L109:L110"/>
    <mergeCell ref="L111:L112"/>
    <mergeCell ref="L118:L119"/>
    <mergeCell ref="E120:E121"/>
    <mergeCell ref="F120:H120"/>
    <mergeCell ref="I120:K120"/>
    <mergeCell ref="L120:L121"/>
    <mergeCell ref="D122:D125"/>
    <mergeCell ref="E122:E123"/>
    <mergeCell ref="F122:H122"/>
    <mergeCell ref="I122:K122"/>
    <mergeCell ref="L122:L123"/>
    <mergeCell ref="L124:L125"/>
    <mergeCell ref="D118:D121"/>
    <mergeCell ref="E118:E119"/>
    <mergeCell ref="F118:H118"/>
    <mergeCell ref="I118:K118"/>
    <mergeCell ref="E124:E125"/>
    <mergeCell ref="F124:H124"/>
    <mergeCell ref="I124:K124"/>
    <mergeCell ref="A134:B135"/>
    <mergeCell ref="C134:E134"/>
    <mergeCell ref="F134:G134"/>
    <mergeCell ref="H134:I134"/>
    <mergeCell ref="J134:K134"/>
    <mergeCell ref="D40:D45"/>
    <mergeCell ref="E40:E41"/>
    <mergeCell ref="F40:H40"/>
    <mergeCell ref="I40:K40"/>
    <mergeCell ref="C126:E126"/>
    <mergeCell ref="B127:E127"/>
    <mergeCell ref="A128:E128"/>
    <mergeCell ref="A70:A127"/>
    <mergeCell ref="A132:B133"/>
    <mergeCell ref="C132:G132"/>
    <mergeCell ref="H132:K132"/>
    <mergeCell ref="C133:G133"/>
    <mergeCell ref="H133:K133"/>
    <mergeCell ref="C117:E117"/>
    <mergeCell ref="C118:C125"/>
    <mergeCell ref="I107:K107"/>
    <mergeCell ref="E113:E114"/>
    <mergeCell ref="F113:H113"/>
    <mergeCell ref="I113:K113"/>
  </mergeCells>
  <phoneticPr fontId="2" type="noConversion"/>
  <pageMargins left="0.7" right="0.7" top="0.75" bottom="0.75" header="0.3" footer="0.3"/>
  <pageSetup paperSize="9" scale="81" orientation="portrait" r:id="rId1"/>
  <rowBreaks count="3" manualBreakCount="3">
    <brk id="37" max="11" man="1"/>
    <brk id="69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연예기획홍보 전문인 교육과정구성표</vt:lpstr>
      <vt:lpstr>연예기획홍보 전문인 신구교과목대비표</vt:lpstr>
      <vt:lpstr>'연예기획홍보 전문인 신구교과목대비표'!Print_Area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이성길</dc:creator>
  <cp:lastModifiedBy>정선우</cp:lastModifiedBy>
  <dcterms:created xsi:type="dcterms:W3CDTF">2016-10-19T02:26:45Z</dcterms:created>
  <dcterms:modified xsi:type="dcterms:W3CDTF">2017-01-20T06:08:22Z</dcterms:modified>
</cp:coreProperties>
</file>