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정선우\Desktop\2017-2018 ncs교육과정\2017-2018 최종교육과정\"/>
    </mc:Choice>
  </mc:AlternateContent>
  <bookViews>
    <workbookView xWindow="0" yWindow="0" windowWidth="21570" windowHeight="7695" tabRatio="805"/>
  </bookViews>
  <sheets>
    <sheet name="실용음악전문인 교육과정구성표" sheetId="1" r:id="rId1"/>
    <sheet name="실용음악전문인 신구교과목대비표" sheetId="18" r:id="rId2"/>
  </sheets>
  <definedNames>
    <definedName name="_xlnm.Print_Area" localSheetId="0">'실용음악전문인 교육과정구성표'!$A$1:$V$58</definedName>
    <definedName name="_xlnm.Print_Area" localSheetId="1">'실용음악전문인 신구교과목대비표'!$A$1:$L$153</definedName>
  </definedNames>
  <calcPr calcId="162913"/>
</workbook>
</file>

<file path=xl/calcChain.xml><?xml version="1.0" encoding="utf-8"?>
<calcChain xmlns="http://schemas.openxmlformats.org/spreadsheetml/2006/main">
  <c r="T55" i="1" l="1"/>
  <c r="T51" i="1"/>
  <c r="T56" i="1" s="1"/>
  <c r="T22" i="1"/>
  <c r="T11" i="1"/>
  <c r="H147" i="18" l="1"/>
  <c r="L151" i="18" l="1"/>
  <c r="U54" i="1"/>
  <c r="U53" i="1"/>
  <c r="V53" i="1"/>
  <c r="V54" i="1"/>
  <c r="T53" i="1"/>
  <c r="T54" i="1"/>
  <c r="T52" i="1"/>
  <c r="C149" i="18"/>
  <c r="C147" i="18"/>
  <c r="R55" i="1" l="1"/>
  <c r="Q55" i="1"/>
  <c r="P55" i="1"/>
  <c r="O55" i="1"/>
  <c r="N55" i="1"/>
  <c r="K142" i="18"/>
  <c r="J142" i="18"/>
  <c r="I142" i="18"/>
  <c r="H142" i="18"/>
  <c r="G142" i="18"/>
  <c r="F142" i="18"/>
  <c r="I110" i="18"/>
  <c r="F110" i="18"/>
  <c r="K105" i="18"/>
  <c r="J105" i="18"/>
  <c r="I105" i="18"/>
  <c r="H105" i="18"/>
  <c r="G105" i="18"/>
  <c r="F105" i="18"/>
  <c r="F111" i="18" s="1"/>
  <c r="K75" i="18"/>
  <c r="J75" i="18"/>
  <c r="I75" i="18"/>
  <c r="H75" i="18"/>
  <c r="G75" i="18"/>
  <c r="K39" i="18"/>
  <c r="J39" i="18"/>
  <c r="I39" i="18"/>
  <c r="H39" i="18"/>
  <c r="G39" i="18"/>
  <c r="F39" i="18"/>
  <c r="I18" i="18"/>
  <c r="F18" i="18"/>
  <c r="F45" i="18" s="1"/>
  <c r="V10" i="1" l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V5" i="1"/>
  <c r="U5" i="1"/>
  <c r="T5" i="1"/>
  <c r="K11" i="1"/>
  <c r="I11" i="1"/>
  <c r="H11" i="1"/>
  <c r="U11" i="1" l="1"/>
  <c r="V11" i="1"/>
  <c r="G18" i="18"/>
  <c r="G45" i="18" s="1"/>
  <c r="H18" i="18"/>
  <c r="J18" i="18"/>
  <c r="K18" i="18"/>
  <c r="S51" i="1"/>
  <c r="R51" i="1"/>
  <c r="Q51" i="1"/>
  <c r="P51" i="1"/>
  <c r="O51" i="1"/>
  <c r="N51" i="1"/>
  <c r="M51" i="1"/>
  <c r="L51" i="1"/>
  <c r="K51" i="1"/>
  <c r="J51" i="1"/>
  <c r="I51" i="1"/>
  <c r="H51" i="1"/>
  <c r="S22" i="1"/>
  <c r="R22" i="1"/>
  <c r="Q22" i="1"/>
  <c r="P22" i="1"/>
  <c r="O22" i="1"/>
  <c r="N22" i="1"/>
  <c r="M22" i="1"/>
  <c r="L22" i="1"/>
  <c r="K22" i="1"/>
  <c r="J22" i="1"/>
  <c r="I22" i="1"/>
  <c r="H22" i="1"/>
  <c r="H56" i="1" s="1"/>
  <c r="V21" i="1"/>
  <c r="U21" i="1"/>
  <c r="T21" i="1"/>
  <c r="V20" i="1"/>
  <c r="U20" i="1"/>
  <c r="T20" i="1"/>
  <c r="V19" i="1"/>
  <c r="U19" i="1"/>
  <c r="T19" i="1"/>
  <c r="V15" i="1"/>
  <c r="U15" i="1"/>
  <c r="T15" i="1"/>
  <c r="V13" i="1"/>
  <c r="U13" i="1"/>
  <c r="T13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30" i="1"/>
  <c r="U30" i="1"/>
  <c r="T30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29" i="1"/>
  <c r="U29" i="1"/>
  <c r="T29" i="1"/>
  <c r="V28" i="1"/>
  <c r="U28" i="1"/>
  <c r="T28" i="1"/>
  <c r="V27" i="1"/>
  <c r="U27" i="1"/>
  <c r="T27" i="1"/>
  <c r="V26" i="1"/>
  <c r="U26" i="1"/>
  <c r="T26" i="1"/>
  <c r="V33" i="1"/>
  <c r="U33" i="1"/>
  <c r="T33" i="1"/>
  <c r="V25" i="1"/>
  <c r="U25" i="1"/>
  <c r="T25" i="1"/>
  <c r="V24" i="1"/>
  <c r="U24" i="1"/>
  <c r="T24" i="1"/>
  <c r="V32" i="1"/>
  <c r="U32" i="1"/>
  <c r="T32" i="1"/>
  <c r="M11" i="1"/>
  <c r="L11" i="1"/>
  <c r="J11" i="1"/>
  <c r="L147" i="18" l="1"/>
  <c r="L149" i="18" s="1"/>
  <c r="G135" i="18"/>
  <c r="G143" i="18" s="1"/>
  <c r="H135" i="18"/>
  <c r="H143" i="18" s="1"/>
  <c r="I135" i="18"/>
  <c r="I143" i="18" s="1"/>
  <c r="J135" i="18"/>
  <c r="J143" i="18" s="1"/>
  <c r="K135" i="18"/>
  <c r="K143" i="18" s="1"/>
  <c r="F135" i="18"/>
  <c r="F143" i="18" s="1"/>
  <c r="F144" i="18" s="1"/>
  <c r="G110" i="18"/>
  <c r="H110" i="18"/>
  <c r="J110" i="18"/>
  <c r="K110" i="18"/>
  <c r="F75" i="18"/>
  <c r="G54" i="18"/>
  <c r="H54" i="18"/>
  <c r="I54" i="18"/>
  <c r="J54" i="18"/>
  <c r="K54" i="18"/>
  <c r="F54" i="18"/>
  <c r="F81" i="18" s="1"/>
  <c r="U31" i="1"/>
  <c r="V31" i="1"/>
  <c r="U39" i="1"/>
  <c r="V39" i="1"/>
  <c r="U40" i="1"/>
  <c r="V40" i="1"/>
  <c r="U41" i="1"/>
  <c r="V41" i="1"/>
  <c r="U42" i="1"/>
  <c r="V42" i="1"/>
  <c r="U43" i="1"/>
  <c r="V43" i="1"/>
  <c r="U44" i="1"/>
  <c r="V44" i="1"/>
  <c r="T31" i="1"/>
  <c r="T39" i="1"/>
  <c r="T40" i="1"/>
  <c r="T41" i="1"/>
  <c r="T42" i="1"/>
  <c r="T43" i="1"/>
  <c r="T44" i="1"/>
  <c r="U12" i="1"/>
  <c r="V14" i="1"/>
  <c r="V16" i="1"/>
  <c r="V17" i="1"/>
  <c r="V18" i="1"/>
  <c r="U14" i="1"/>
  <c r="U16" i="1"/>
  <c r="U17" i="1"/>
  <c r="U18" i="1"/>
  <c r="T14" i="1"/>
  <c r="T16" i="1"/>
  <c r="T17" i="1"/>
  <c r="T18" i="1"/>
  <c r="U22" i="1" l="1"/>
  <c r="I111" i="18"/>
  <c r="J81" i="18"/>
  <c r="J111" i="18"/>
  <c r="H111" i="18"/>
  <c r="K81" i="18"/>
  <c r="K111" i="18"/>
  <c r="G111" i="18"/>
  <c r="I81" i="18"/>
  <c r="H81" i="18"/>
  <c r="G81" i="18"/>
  <c r="K45" i="18"/>
  <c r="I45" i="18"/>
  <c r="J45" i="18"/>
  <c r="H45" i="18"/>
  <c r="S11" i="1"/>
  <c r="R11" i="1"/>
  <c r="Q11" i="1"/>
  <c r="Q56" i="1" s="1"/>
  <c r="P11" i="1"/>
  <c r="O11" i="1"/>
  <c r="N11" i="1"/>
  <c r="G144" i="18" l="1"/>
  <c r="H144" i="18"/>
  <c r="I144" i="18"/>
  <c r="K144" i="18"/>
  <c r="J144" i="18"/>
  <c r="V52" i="1" l="1"/>
  <c r="V55" i="1" s="1"/>
  <c r="U52" i="1"/>
  <c r="U55" i="1" s="1"/>
  <c r="I55" i="1"/>
  <c r="I56" i="1" s="1"/>
  <c r="J55" i="1"/>
  <c r="J56" i="1" s="1"/>
  <c r="K55" i="1"/>
  <c r="L55" i="1"/>
  <c r="M55" i="1"/>
  <c r="S55" i="1"/>
  <c r="H55" i="1"/>
  <c r="V23" i="1"/>
  <c r="V51" i="1" s="1"/>
  <c r="V56" i="1" s="1"/>
  <c r="U23" i="1"/>
  <c r="U51" i="1" s="1"/>
  <c r="T23" i="1"/>
  <c r="V12" i="1"/>
  <c r="V22" i="1" s="1"/>
  <c r="T12" i="1"/>
  <c r="U56" i="1" l="1"/>
  <c r="P56" i="1"/>
  <c r="L56" i="1"/>
  <c r="S56" i="1"/>
  <c r="R56" i="1"/>
  <c r="N56" i="1"/>
  <c r="O56" i="1"/>
  <c r="K56" i="1"/>
  <c r="M56" i="1"/>
</calcChain>
</file>

<file path=xl/sharedStrings.xml><?xml version="1.0" encoding="utf-8"?>
<sst xmlns="http://schemas.openxmlformats.org/spreadsheetml/2006/main" count="442" uniqueCount="225">
  <si>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</si>
  <si>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</si>
  <si>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</si>
  <si>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</si>
  <si>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</si>
  <si>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</si>
  <si>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</si>
  <si>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</si>
  <si>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</si>
  <si>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</si>
  <si>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</si>
  <si>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</si>
  <si>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</si>
  <si>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</si>
  <si>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</si>
  <si>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</si>
  <si>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</si>
  <si>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</si>
  <si>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</si>
  <si>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</si>
  <si>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</si>
  <si>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</si>
  <si>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</si>
  <si>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</si>
  <si>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</si>
  <si>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</si>
  <si>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총 개설학점 계</t>
    <phoneticPr fontId="10" type="noConversion"/>
  </si>
  <si>
    <t>전체 과목수</t>
    <phoneticPr fontId="10" type="noConversion"/>
  </si>
  <si>
    <t>필수</t>
    <phoneticPr fontId="6" type="noConversion"/>
  </si>
  <si>
    <t>2016~2017학년도 교육과정</t>
    <phoneticPr fontId="10" type="noConversion"/>
  </si>
  <si>
    <t>학기 계</t>
    <phoneticPr fontId="6" type="noConversion"/>
  </si>
  <si>
    <t>전공필수 개설학점</t>
    <phoneticPr fontId="6" type="noConversion"/>
  </si>
  <si>
    <t>교양·직업기초 개설학점</t>
    <phoneticPr fontId="10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</si>
  <si>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</si>
  <si>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</si>
  <si>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10" type="noConversion"/>
  </si>
  <si>
    <t>전공·NCS 계</t>
    <phoneticPr fontId="6" type="noConversion"/>
  </si>
  <si>
    <t>전공·현장중심 계</t>
    <phoneticPr fontId="6" type="noConversion"/>
  </si>
  <si>
    <t>학기 계</t>
    <phoneticPr fontId="6" type="noConversion"/>
  </si>
  <si>
    <t>계</t>
    <phoneticPr fontId="10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</si>
  <si>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</si>
  <si>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</si>
  <si>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</si>
  <si>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</si>
  <si>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2017~2018 교육과정</t>
    <phoneticPr fontId="6" type="noConversion"/>
  </si>
  <si>
    <t>2017~2018학년도 교육과정</t>
    <phoneticPr fontId="10" type="noConversion"/>
  </si>
  <si>
    <t>교과목
코드</t>
    <phoneticPr fontId="6" type="noConversion"/>
  </si>
  <si>
    <t>2017~2018 학년도 교육과정</t>
    <phoneticPr fontId="10" type="noConversion"/>
  </si>
  <si>
    <t>교양
·
직업
기초</t>
    <phoneticPr fontId="10" type="noConversion"/>
  </si>
  <si>
    <t>전공
 ·
NCS</t>
    <phoneticPr fontId="6" type="noConversion"/>
  </si>
  <si>
    <t>전공
 ·
현장
중심</t>
    <phoneticPr fontId="6" type="noConversion"/>
  </si>
  <si>
    <t>전공
·
NCS</t>
    <phoneticPr fontId="6" type="noConversion"/>
  </si>
  <si>
    <t>전공 
·
현장
중심</t>
    <phoneticPr fontId="6" type="noConversion"/>
  </si>
  <si>
    <t>※ 비고란-과목폐지, 과목신설, 명칭변경, 학점·시수변경, 선택·필수변경, 개설학기 변경</t>
    <phoneticPr fontId="6" type="noConversion"/>
  </si>
  <si>
    <t>취업·창업준비실무Ⅱ</t>
    <phoneticPr fontId="6" type="noConversion"/>
  </si>
  <si>
    <t>취업/창업</t>
    <phoneticPr fontId="6" type="noConversion"/>
  </si>
  <si>
    <t>NCS
관련성2)</t>
    <phoneticPr fontId="6" type="noConversion"/>
  </si>
  <si>
    <t>학습
모듈
3)</t>
    <phoneticPr fontId="6" type="noConversion"/>
  </si>
  <si>
    <t>교과
구분
1)</t>
    <phoneticPr fontId="6" type="noConversion"/>
  </si>
  <si>
    <t>-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</si>
  <si>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</si>
  <si>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</si>
  <si>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O</t>
    <phoneticPr fontId="6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</si>
  <si>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6" type="noConversion"/>
  </si>
  <si>
    <t>2017~2018 교육과정(2년제)</t>
    <phoneticPr fontId="10" type="noConversion"/>
  </si>
  <si>
    <t>-</t>
    <phoneticPr fontId="6" type="noConversion"/>
  </si>
  <si>
    <t>(학)과명(전공명/과정명) : 엔터테인먼트과(K-POP스타 전공)</t>
    <phoneticPr fontId="6" type="noConversion"/>
  </si>
  <si>
    <t>인재양성유형명 : 실용음악전문인</t>
    <phoneticPr fontId="6" type="noConversion"/>
  </si>
  <si>
    <t>대학생활과 인성 I</t>
    <phoneticPr fontId="6" type="noConversion"/>
  </si>
  <si>
    <t>대학생활과 인성 II</t>
    <phoneticPr fontId="6" type="noConversion"/>
  </si>
  <si>
    <t>O</t>
    <phoneticPr fontId="6" type="noConversion"/>
  </si>
  <si>
    <t>컴퓨터음악 응용</t>
    <phoneticPr fontId="6" type="noConversion"/>
  </si>
  <si>
    <t>공연제작 응용</t>
    <phoneticPr fontId="6" type="noConversion"/>
  </si>
  <si>
    <t>바디트리밍 응용</t>
    <phoneticPr fontId="6" type="noConversion"/>
  </si>
  <si>
    <t>통합예술의 이해 II</t>
    <phoneticPr fontId="6" type="noConversion"/>
  </si>
  <si>
    <t>취업/창업</t>
    <phoneticPr fontId="6" type="noConversion"/>
  </si>
  <si>
    <t>대학생활과 인성 I</t>
    <phoneticPr fontId="6" type="noConversion"/>
  </si>
  <si>
    <t>기술능력과 문제해결능력</t>
    <phoneticPr fontId="6" type="noConversion"/>
  </si>
  <si>
    <t>의사소통과 정보능력</t>
    <phoneticPr fontId="6" type="noConversion"/>
  </si>
  <si>
    <t>대학생활과 인성 II</t>
    <phoneticPr fontId="6" type="noConversion"/>
  </si>
  <si>
    <t>대학생활과 인성 I</t>
    <phoneticPr fontId="6" type="noConversion"/>
  </si>
  <si>
    <t>이수구분변경(필수→선택)</t>
    <phoneticPr fontId="6" type="noConversion"/>
  </si>
  <si>
    <t>과목명 변경</t>
    <phoneticPr fontId="6" type="noConversion"/>
  </si>
  <si>
    <t>과목명 변경
이수구분변경(선택→필수)</t>
    <phoneticPr fontId="6" type="noConversion"/>
  </si>
  <si>
    <t>베이직보컬</t>
    <phoneticPr fontId="6" type="noConversion"/>
  </si>
  <si>
    <t>공연리허설 기초</t>
    <phoneticPr fontId="6" type="noConversion"/>
  </si>
  <si>
    <t>보컬메이킹 기초</t>
    <phoneticPr fontId="6" type="noConversion"/>
  </si>
  <si>
    <t>컴퓨터음악 기초</t>
    <phoneticPr fontId="6" type="noConversion"/>
  </si>
  <si>
    <t>연기트레이닝 기초</t>
    <phoneticPr fontId="6" type="noConversion"/>
  </si>
  <si>
    <t>공연제작 기초</t>
    <phoneticPr fontId="6" type="noConversion"/>
  </si>
  <si>
    <t>방송댄스</t>
    <phoneticPr fontId="6" type="noConversion"/>
  </si>
  <si>
    <t>바디트리밍 기초</t>
    <phoneticPr fontId="6" type="noConversion"/>
  </si>
  <si>
    <t>통합예술의 이해 I</t>
    <phoneticPr fontId="6" type="noConversion"/>
  </si>
  <si>
    <t>문서 작성과 활용</t>
    <phoneticPr fontId="6" type="noConversion"/>
  </si>
  <si>
    <t>대인관계실무</t>
    <phoneticPr fontId="6" type="noConversion"/>
  </si>
  <si>
    <t>베이직보컬 응용</t>
    <phoneticPr fontId="6" type="noConversion"/>
  </si>
  <si>
    <t>공연리허설 응용</t>
    <phoneticPr fontId="6" type="noConversion"/>
  </si>
  <si>
    <t>한국문화사</t>
    <phoneticPr fontId="6" type="noConversion"/>
  </si>
  <si>
    <t>인간커뮤니케이션</t>
    <phoneticPr fontId="6" type="noConversion"/>
  </si>
  <si>
    <t>어드밴스드 보컬</t>
    <phoneticPr fontId="6" type="noConversion"/>
  </si>
  <si>
    <t>뮤직프로덕션</t>
    <phoneticPr fontId="6" type="noConversion"/>
  </si>
  <si>
    <t>디지털싱글 제작(대체과목)</t>
    <phoneticPr fontId="6" type="noConversion"/>
  </si>
  <si>
    <t>라이브공연 기초</t>
    <phoneticPr fontId="6" type="noConversion"/>
  </si>
  <si>
    <t>보컬디렉팅 기초</t>
    <phoneticPr fontId="6" type="noConversion"/>
  </si>
  <si>
    <t>디지털레코딩 기초</t>
    <phoneticPr fontId="6" type="noConversion"/>
  </si>
  <si>
    <t>보컬퍼포먼스 기초</t>
    <phoneticPr fontId="6" type="noConversion"/>
  </si>
  <si>
    <t>댄스테크닉 기초</t>
    <phoneticPr fontId="6" type="noConversion"/>
  </si>
  <si>
    <t>안무메이킹 기초</t>
    <phoneticPr fontId="6" type="noConversion"/>
  </si>
  <si>
    <t>보컬액팅 기초</t>
    <phoneticPr fontId="6" type="noConversion"/>
  </si>
  <si>
    <t>취업.창업준비실무 I</t>
    <phoneticPr fontId="6" type="noConversion"/>
  </si>
  <si>
    <t>어드밴스드보컬 응용</t>
    <phoneticPr fontId="6" type="noConversion"/>
  </si>
  <si>
    <t>라이브공연 응용</t>
    <phoneticPr fontId="6" type="noConversion"/>
  </si>
  <si>
    <t>보컬디렉팅 응용</t>
    <phoneticPr fontId="6" type="noConversion"/>
  </si>
  <si>
    <t>디지털레코딩 응용</t>
    <phoneticPr fontId="6" type="noConversion"/>
  </si>
  <si>
    <t>보컬퍼포먼스 응용</t>
    <phoneticPr fontId="6" type="noConversion"/>
  </si>
  <si>
    <t>댄스테크닉 응용</t>
    <phoneticPr fontId="6" type="noConversion"/>
  </si>
  <si>
    <t>안무메이킹 응용</t>
    <phoneticPr fontId="6" type="noConversion"/>
  </si>
  <si>
    <t>보컬액팅 응용</t>
    <phoneticPr fontId="6" type="noConversion"/>
  </si>
  <si>
    <t>선택</t>
  </si>
  <si>
    <t>취업.창업준비실무 II</t>
    <phoneticPr fontId="6" type="noConversion"/>
  </si>
  <si>
    <t>현장실습</t>
    <phoneticPr fontId="6" type="noConversion"/>
  </si>
  <si>
    <t>과목폐지</t>
    <phoneticPr fontId="6" type="noConversion"/>
  </si>
  <si>
    <t>과목신설</t>
    <phoneticPr fontId="6" type="noConversion"/>
  </si>
  <si>
    <t>88학점</t>
    <phoneticPr fontId="6" type="noConversion"/>
  </si>
  <si>
    <t>보컬메이킹 응용</t>
    <phoneticPr fontId="6" type="noConversion"/>
  </si>
  <si>
    <t>연기트레이닝 응용</t>
    <phoneticPr fontId="6" type="noConversion"/>
  </si>
  <si>
    <t>선택</t>
    <phoneticPr fontId="6" type="noConversion"/>
  </si>
  <si>
    <t>교과목명</t>
    <phoneticPr fontId="6" type="noConversion"/>
  </si>
  <si>
    <t>선택</t>
    <phoneticPr fontId="6" type="noConversion"/>
  </si>
  <si>
    <t>필수</t>
    <phoneticPr fontId="6" type="noConversion"/>
  </si>
  <si>
    <t>전공
·
현장
중심</t>
    <phoneticPr fontId="6" type="noConversion"/>
  </si>
  <si>
    <t>선택</t>
    <phoneticPr fontId="6" type="noConversion"/>
  </si>
  <si>
    <t>과목명 변경</t>
    <phoneticPr fontId="6" type="noConversion"/>
  </si>
  <si>
    <t>시수 변경</t>
    <phoneticPr fontId="6" type="noConversion"/>
  </si>
  <si>
    <t>과목명 변경,시수 변경</t>
    <phoneticPr fontId="6" type="noConversion"/>
  </si>
  <si>
    <t>X</t>
    <phoneticPr fontId="6" type="noConversion"/>
  </si>
  <si>
    <t>취업·창업준비실무Ⅰ</t>
    <phoneticPr fontId="6" type="noConversion"/>
  </si>
  <si>
    <r>
      <t xml:space="preserve">의사소통능력
</t>
    </r>
    <r>
      <rPr>
        <sz val="9"/>
        <color rgb="FF0000FF"/>
        <rFont val="맑은 고딕"/>
        <family val="3"/>
        <charset val="129"/>
        <scheme val="major"/>
      </rPr>
      <t xml:space="preserve">Communication </t>
    </r>
    <phoneticPr fontId="6" type="noConversion"/>
  </si>
  <si>
    <r>
      <t xml:space="preserve">문서작성과 활용
</t>
    </r>
    <r>
      <rPr>
        <sz val="9"/>
        <color rgb="FF0000FF"/>
        <rFont val="맑은 고딕"/>
        <family val="3"/>
        <charset val="129"/>
        <scheme val="major"/>
      </rPr>
      <t>Information Literacy</t>
    </r>
    <phoneticPr fontId="6" type="noConversion"/>
  </si>
  <si>
    <r>
      <t xml:space="preserve">대인관계실무　
</t>
    </r>
    <r>
      <rPr>
        <sz val="9"/>
        <color rgb="FF0000FF"/>
        <rFont val="맑은 고딕"/>
        <family val="3"/>
        <charset val="129"/>
        <scheme val="major"/>
      </rPr>
      <t>Working Relationships</t>
    </r>
    <phoneticPr fontId="6" type="noConversion"/>
  </si>
  <si>
    <r>
      <t xml:space="preserve">기술능력
</t>
    </r>
    <r>
      <rPr>
        <sz val="10"/>
        <color rgb="FF0000FF"/>
        <rFont val="맑은 고딕"/>
        <family val="3"/>
        <charset val="129"/>
        <scheme val="minor"/>
      </rPr>
      <t>Technical skills</t>
    </r>
    <phoneticPr fontId="6" type="noConversion"/>
  </si>
  <si>
    <t>-</t>
    <phoneticPr fontId="6" type="noConversion"/>
  </si>
  <si>
    <t>현장실습</t>
    <phoneticPr fontId="6" type="noConversion"/>
  </si>
  <si>
    <t>교과목명(영문명)</t>
    <phoneticPr fontId="6" type="noConversion"/>
  </si>
  <si>
    <r>
      <t xml:space="preserve">의사소통능력
</t>
    </r>
    <r>
      <rPr>
        <sz val="9"/>
        <color rgb="FF0000FF"/>
        <rFont val="맑은 고딕"/>
        <family val="3"/>
        <charset val="129"/>
        <scheme val="major"/>
      </rPr>
      <t xml:space="preserve">Communication </t>
    </r>
    <phoneticPr fontId="6" type="noConversion"/>
  </si>
  <si>
    <r>
      <t xml:space="preserve">기술능력
</t>
    </r>
    <r>
      <rPr>
        <sz val="9"/>
        <color rgb="FF0000FF"/>
        <rFont val="맑은 고딕"/>
        <family val="3"/>
        <charset val="129"/>
        <scheme val="major"/>
      </rPr>
      <t>Technical skills</t>
    </r>
    <phoneticPr fontId="6" type="noConversion"/>
  </si>
  <si>
    <r>
      <t xml:space="preserve">베이직보컬
</t>
    </r>
    <r>
      <rPr>
        <sz val="9"/>
        <color rgb="FF0000FF"/>
        <rFont val="맑은 고딕"/>
        <family val="3"/>
        <charset val="129"/>
        <scheme val="major"/>
      </rPr>
      <t>(Basic Vocal)</t>
    </r>
    <phoneticPr fontId="6" type="noConversion"/>
  </si>
  <si>
    <r>
      <t xml:space="preserve">공연리허설 기초
</t>
    </r>
    <r>
      <rPr>
        <sz val="9"/>
        <color rgb="FF0000FF"/>
        <rFont val="맑은 고딕"/>
        <family val="3"/>
        <charset val="129"/>
        <scheme val="major"/>
      </rPr>
      <t>(Performance Rehearsal Basic)</t>
    </r>
    <phoneticPr fontId="6" type="noConversion"/>
  </si>
  <si>
    <r>
      <t xml:space="preserve">보컬메이킹 기초
</t>
    </r>
    <r>
      <rPr>
        <sz val="9"/>
        <color rgb="FF0000FF"/>
        <rFont val="맑은 고딕"/>
        <family val="3"/>
        <charset val="129"/>
        <scheme val="major"/>
      </rPr>
      <t>(Vocal Making Basic)</t>
    </r>
    <phoneticPr fontId="6" type="noConversion"/>
  </si>
  <si>
    <r>
      <t xml:space="preserve">컴퓨터음악 기초
</t>
    </r>
    <r>
      <rPr>
        <sz val="9"/>
        <color rgb="FF0000FF"/>
        <rFont val="맑은 고딕"/>
        <family val="3"/>
        <charset val="129"/>
        <scheme val="major"/>
      </rPr>
      <t>(MIDI Basic)</t>
    </r>
    <phoneticPr fontId="6" type="noConversion"/>
  </si>
  <si>
    <r>
      <t xml:space="preserve">댄스보컬 트레이닝 기초
</t>
    </r>
    <r>
      <rPr>
        <sz val="9"/>
        <color rgb="FF0000FF"/>
        <rFont val="맑은 고딕"/>
        <family val="3"/>
        <charset val="129"/>
        <scheme val="major"/>
      </rPr>
      <t>(Dance Vocal Training Basic)</t>
    </r>
    <phoneticPr fontId="6" type="noConversion"/>
  </si>
  <si>
    <r>
      <t xml:space="preserve">공연제작 기초
</t>
    </r>
    <r>
      <rPr>
        <sz val="9"/>
        <color rgb="FF0000FF"/>
        <rFont val="맑은 고딕"/>
        <family val="3"/>
        <charset val="129"/>
        <scheme val="major"/>
      </rPr>
      <t>(Performance Production Basic)</t>
    </r>
    <phoneticPr fontId="6" type="noConversion"/>
  </si>
  <si>
    <r>
      <t xml:space="preserve">방송댄스
</t>
    </r>
    <r>
      <rPr>
        <sz val="9"/>
        <color rgb="FF0000FF"/>
        <rFont val="맑은 고딕"/>
        <family val="3"/>
        <charset val="129"/>
        <scheme val="major"/>
      </rPr>
      <t>(Broadcasting Dance)</t>
    </r>
    <phoneticPr fontId="6" type="noConversion"/>
  </si>
  <si>
    <r>
      <t xml:space="preserve">바디트리밍 기초
</t>
    </r>
    <r>
      <rPr>
        <sz val="9"/>
        <color rgb="FF0000FF"/>
        <rFont val="맑은 고딕"/>
        <family val="3"/>
        <charset val="129"/>
        <scheme val="major"/>
      </rPr>
      <t>(Body Trimming Basic)</t>
    </r>
    <phoneticPr fontId="6" type="noConversion"/>
  </si>
  <si>
    <r>
      <t xml:space="preserve">통합예술의 이해 I
</t>
    </r>
    <r>
      <rPr>
        <sz val="9"/>
        <color rgb="FF0000FF"/>
        <rFont val="맑은 고딕"/>
        <family val="3"/>
        <charset val="129"/>
        <scheme val="major"/>
      </rPr>
      <t>(Art Combine Traaining I)</t>
    </r>
    <phoneticPr fontId="6" type="noConversion"/>
  </si>
  <si>
    <r>
      <t xml:space="preserve">스튜디오 보컬
</t>
    </r>
    <r>
      <rPr>
        <sz val="9"/>
        <color rgb="FF0000FF"/>
        <rFont val="맑은 고딕"/>
        <family val="3"/>
        <charset val="129"/>
        <scheme val="major"/>
      </rPr>
      <t>(Studio Vocal)</t>
    </r>
    <phoneticPr fontId="6" type="noConversion"/>
  </si>
  <si>
    <r>
      <t xml:space="preserve">문서작성과 활용
</t>
    </r>
    <r>
      <rPr>
        <sz val="9"/>
        <color rgb="FF0000FF"/>
        <rFont val="맑은 고딕"/>
        <family val="3"/>
        <charset val="129"/>
        <scheme val="major"/>
      </rPr>
      <t>Information Literacy</t>
    </r>
    <phoneticPr fontId="6" type="noConversion"/>
  </si>
  <si>
    <r>
      <t xml:space="preserve">베이직보컬 응용
</t>
    </r>
    <r>
      <rPr>
        <sz val="9"/>
        <color rgb="FF0000FF"/>
        <rFont val="맑은 고딕"/>
        <family val="3"/>
        <charset val="129"/>
        <scheme val="major"/>
      </rPr>
      <t>(Basic Vocal Application)</t>
    </r>
    <phoneticPr fontId="6" type="noConversion"/>
  </si>
  <si>
    <r>
      <t xml:space="preserve">공연리허설 응용
</t>
    </r>
    <r>
      <rPr>
        <sz val="9"/>
        <color rgb="FF0000FF"/>
        <rFont val="맑은 고딕"/>
        <family val="3"/>
        <charset val="129"/>
        <scheme val="major"/>
      </rPr>
      <t>(Performance Rehearsal Application)</t>
    </r>
    <phoneticPr fontId="6" type="noConversion"/>
  </si>
  <si>
    <r>
      <t xml:space="preserve">보컬메이킹 응용
</t>
    </r>
    <r>
      <rPr>
        <sz val="9"/>
        <color rgb="FF0000FF"/>
        <rFont val="맑은 고딕"/>
        <family val="3"/>
        <charset val="129"/>
        <scheme val="major"/>
      </rPr>
      <t>(Vocal Making Application)</t>
    </r>
    <phoneticPr fontId="6" type="noConversion"/>
  </si>
  <si>
    <r>
      <t xml:space="preserve">컴퓨터음악 응용
</t>
    </r>
    <r>
      <rPr>
        <sz val="9"/>
        <color rgb="FF0000FF"/>
        <rFont val="맑은 고딕"/>
        <family val="3"/>
        <charset val="129"/>
        <scheme val="major"/>
      </rPr>
      <t>(MIDI Application)</t>
    </r>
    <phoneticPr fontId="6" type="noConversion"/>
  </si>
  <si>
    <r>
      <t xml:space="preserve">댄스보컬 트레이닝 응용
</t>
    </r>
    <r>
      <rPr>
        <sz val="9"/>
        <color rgb="FF0000FF"/>
        <rFont val="맑은 고딕"/>
        <family val="3"/>
        <charset val="129"/>
        <scheme val="major"/>
      </rPr>
      <t>(Dance Vocal Training  Application)</t>
    </r>
    <phoneticPr fontId="6" type="noConversion"/>
  </si>
  <si>
    <r>
      <t xml:space="preserve">공연제작 응용
</t>
    </r>
    <r>
      <rPr>
        <sz val="9"/>
        <color rgb="FF0000FF"/>
        <rFont val="맑은 고딕"/>
        <family val="3"/>
        <charset val="129"/>
        <scheme val="major"/>
      </rPr>
      <t>(Performance Production Application)</t>
    </r>
    <phoneticPr fontId="6" type="noConversion"/>
  </si>
  <si>
    <r>
      <t xml:space="preserve">방송댄스
</t>
    </r>
    <r>
      <rPr>
        <sz val="9"/>
        <color rgb="FF0000FF"/>
        <rFont val="맑은 고딕"/>
        <family val="3"/>
        <charset val="129"/>
        <scheme val="major"/>
      </rPr>
      <t>(Broadcasting Dance)</t>
    </r>
    <phoneticPr fontId="6" type="noConversion"/>
  </si>
  <si>
    <r>
      <t xml:space="preserve">바디트리밍 응용
</t>
    </r>
    <r>
      <rPr>
        <sz val="9"/>
        <color rgb="FF0000FF"/>
        <rFont val="맑은 고딕"/>
        <family val="3"/>
        <charset val="129"/>
        <scheme val="major"/>
      </rPr>
      <t>(Body Trimming Application)</t>
    </r>
    <phoneticPr fontId="6" type="noConversion"/>
  </si>
  <si>
    <r>
      <t xml:space="preserve">통합예술의 이해 II
</t>
    </r>
    <r>
      <rPr>
        <sz val="9"/>
        <color rgb="FF0000FF"/>
        <rFont val="맑은 고딕"/>
        <family val="3"/>
        <charset val="129"/>
        <scheme val="major"/>
      </rPr>
      <t>(Art Combine Traaining II)</t>
    </r>
    <phoneticPr fontId="6" type="noConversion"/>
  </si>
  <si>
    <r>
      <t xml:space="preserve">음악비지니스
</t>
    </r>
    <r>
      <rPr>
        <sz val="9"/>
        <color rgb="FF0000FF"/>
        <rFont val="맑은 고딕"/>
        <family val="3"/>
        <charset val="129"/>
        <scheme val="major"/>
      </rPr>
      <t>(Music business)</t>
    </r>
    <phoneticPr fontId="6" type="noConversion"/>
  </si>
  <si>
    <r>
      <t xml:space="preserve">어드밴스드 보컬
</t>
    </r>
    <r>
      <rPr>
        <sz val="9"/>
        <color rgb="FF0000FF"/>
        <rFont val="맑은 고딕"/>
        <family val="3"/>
        <charset val="129"/>
        <scheme val="major"/>
      </rPr>
      <t>(Advanced Vocal)</t>
    </r>
    <phoneticPr fontId="6" type="noConversion"/>
  </si>
  <si>
    <r>
      <t xml:space="preserve">뮤직프로덕션
</t>
    </r>
    <r>
      <rPr>
        <sz val="9"/>
        <color rgb="FF0000FF"/>
        <rFont val="맑은 고딕"/>
        <family val="3"/>
        <charset val="129"/>
        <scheme val="major"/>
      </rPr>
      <t>(Music Production)</t>
    </r>
    <phoneticPr fontId="6" type="noConversion"/>
  </si>
  <si>
    <r>
      <t xml:space="preserve">라이브공연 기초
</t>
    </r>
    <r>
      <rPr>
        <sz val="9"/>
        <color rgb="FF0000FF"/>
        <rFont val="맑은 고딕"/>
        <family val="3"/>
        <charset val="129"/>
        <scheme val="major"/>
      </rPr>
      <t>(Live Performance Basic)</t>
    </r>
    <phoneticPr fontId="6" type="noConversion"/>
  </si>
  <si>
    <r>
      <t xml:space="preserve">보컬디렉팅 기초
</t>
    </r>
    <r>
      <rPr>
        <sz val="9"/>
        <color rgb="FF0000FF"/>
        <rFont val="맑은 고딕"/>
        <family val="3"/>
        <charset val="129"/>
        <scheme val="major"/>
      </rPr>
      <t>(Vocal Directing Basic)</t>
    </r>
    <phoneticPr fontId="6" type="noConversion"/>
  </si>
  <si>
    <r>
      <t xml:space="preserve">디지털레코딩 기초
</t>
    </r>
    <r>
      <rPr>
        <sz val="9"/>
        <color rgb="FF0000FF"/>
        <rFont val="맑은 고딕"/>
        <family val="3"/>
        <charset val="129"/>
        <scheme val="major"/>
      </rPr>
      <t>(Digital Recording Basic)</t>
    </r>
    <phoneticPr fontId="6" type="noConversion"/>
  </si>
  <si>
    <r>
      <t xml:space="preserve">보컬퍼포먼스 기초
</t>
    </r>
    <r>
      <rPr>
        <sz val="9"/>
        <color rgb="FF0000FF"/>
        <rFont val="맑은 고딕"/>
        <family val="3"/>
        <charset val="129"/>
        <scheme val="major"/>
      </rPr>
      <t>(Vocal Performance Basic)</t>
    </r>
    <phoneticPr fontId="6" type="noConversion"/>
  </si>
  <si>
    <r>
      <t xml:space="preserve">댄스테크닉 기초
</t>
    </r>
    <r>
      <rPr>
        <sz val="9"/>
        <color rgb="FF0000FF"/>
        <rFont val="맑은 고딕"/>
        <family val="3"/>
        <charset val="129"/>
        <scheme val="major"/>
      </rPr>
      <t>(Dance Technique Basic)</t>
    </r>
    <phoneticPr fontId="6" type="noConversion"/>
  </si>
  <si>
    <r>
      <t xml:space="preserve">안무메이킹 기초
</t>
    </r>
    <r>
      <rPr>
        <sz val="9"/>
        <color rgb="FF0000FF"/>
        <rFont val="맑은 고딕"/>
        <family val="3"/>
        <charset val="129"/>
        <scheme val="major"/>
      </rPr>
      <t>(Choreography Making Basic)</t>
    </r>
    <phoneticPr fontId="6" type="noConversion"/>
  </si>
  <si>
    <r>
      <t xml:space="preserve">보컬액팅 기초
</t>
    </r>
    <r>
      <rPr>
        <sz val="9"/>
        <color rgb="FF0000FF"/>
        <rFont val="맑은 고딕"/>
        <family val="3"/>
        <charset val="129"/>
        <scheme val="major"/>
      </rPr>
      <t>(Vocal Acting Basic)</t>
    </r>
    <phoneticPr fontId="6" type="noConversion"/>
  </si>
  <si>
    <r>
      <t xml:space="preserve">어드밴스드보컬 응용
</t>
    </r>
    <r>
      <rPr>
        <sz val="9"/>
        <color rgb="FF0000FF"/>
        <rFont val="맑은 고딕"/>
        <family val="3"/>
        <charset val="129"/>
        <scheme val="major"/>
      </rPr>
      <t>(Advanced Vocal Application)</t>
    </r>
    <phoneticPr fontId="6" type="noConversion"/>
  </si>
  <si>
    <r>
      <t xml:space="preserve">디지털싱글 제작(대체과목)
</t>
    </r>
    <r>
      <rPr>
        <sz val="9"/>
        <color rgb="FF0000FF"/>
        <rFont val="맑은 고딕"/>
        <family val="3"/>
        <charset val="129"/>
        <scheme val="major"/>
      </rPr>
      <t>(Digital Single Production)</t>
    </r>
    <phoneticPr fontId="6" type="noConversion"/>
  </si>
  <si>
    <r>
      <t xml:space="preserve">라이브공연 응용
</t>
    </r>
    <r>
      <rPr>
        <sz val="9"/>
        <color rgb="FF0000FF"/>
        <rFont val="맑은 고딕"/>
        <family val="3"/>
        <charset val="129"/>
        <scheme val="major"/>
      </rPr>
      <t>(Live Performance Application)</t>
    </r>
    <phoneticPr fontId="6" type="noConversion"/>
  </si>
  <si>
    <r>
      <t xml:space="preserve">보컬디렉팅 응용
</t>
    </r>
    <r>
      <rPr>
        <sz val="9"/>
        <color rgb="FF0000FF"/>
        <rFont val="맑은 고딕"/>
        <family val="3"/>
        <charset val="129"/>
        <scheme val="major"/>
      </rPr>
      <t>(Vocal Directing Application)</t>
    </r>
    <phoneticPr fontId="6" type="noConversion"/>
  </si>
  <si>
    <r>
      <t xml:space="preserve">디지털레코딩 응용
</t>
    </r>
    <r>
      <rPr>
        <sz val="9"/>
        <color rgb="FF0000FF"/>
        <rFont val="맑은 고딕"/>
        <family val="3"/>
        <charset val="129"/>
        <scheme val="major"/>
      </rPr>
      <t>(digital Recording Application)</t>
    </r>
    <phoneticPr fontId="6" type="noConversion"/>
  </si>
  <si>
    <r>
      <t xml:space="preserve">보컬퍼포먼스 응용
</t>
    </r>
    <r>
      <rPr>
        <sz val="9"/>
        <color rgb="FF0000FF"/>
        <rFont val="맑은 고딕"/>
        <family val="3"/>
        <charset val="129"/>
        <scheme val="major"/>
      </rPr>
      <t>(Vocal Performance Application)</t>
    </r>
    <phoneticPr fontId="6" type="noConversion"/>
  </si>
  <si>
    <r>
      <t xml:space="preserve">댄스테크닉 응용
</t>
    </r>
    <r>
      <rPr>
        <sz val="9"/>
        <color rgb="FF0000FF"/>
        <rFont val="맑은 고딕"/>
        <family val="3"/>
        <charset val="129"/>
        <scheme val="major"/>
      </rPr>
      <t>(Dance Technique Application)</t>
    </r>
    <phoneticPr fontId="6" type="noConversion"/>
  </si>
  <si>
    <r>
      <t>안무메이킹 응용</t>
    </r>
    <r>
      <rPr>
        <sz val="9"/>
        <color rgb="FF0000FF"/>
        <rFont val="맑은 고딕"/>
        <family val="3"/>
        <charset val="129"/>
        <scheme val="major"/>
      </rPr>
      <t>(Choreography Making Application)</t>
    </r>
    <phoneticPr fontId="6" type="noConversion"/>
  </si>
  <si>
    <r>
      <t xml:space="preserve">보컬액팅 응용
</t>
    </r>
    <r>
      <rPr>
        <sz val="9"/>
        <color rgb="FF0000FF"/>
        <rFont val="맑은 고딕"/>
        <family val="3"/>
        <charset val="129"/>
        <scheme val="major"/>
      </rPr>
      <t>(Vocal Acting Application)</t>
    </r>
    <phoneticPr fontId="6" type="noConversion"/>
  </si>
  <si>
    <r>
      <t xml:space="preserve">베이직보컬
</t>
    </r>
    <r>
      <rPr>
        <sz val="10"/>
        <color rgb="FF0000FF"/>
        <rFont val="맑은 고딕"/>
        <family val="3"/>
        <charset val="129"/>
        <scheme val="minor"/>
      </rPr>
      <t>(Basic Vocal)</t>
    </r>
    <phoneticPr fontId="6" type="noConversion"/>
  </si>
  <si>
    <r>
      <t xml:space="preserve">공연리허설 기초
</t>
    </r>
    <r>
      <rPr>
        <sz val="10"/>
        <color rgb="FF0000FF"/>
        <rFont val="맑은 고딕"/>
        <family val="3"/>
        <charset val="129"/>
        <scheme val="minor"/>
      </rPr>
      <t>(Performance Rehearsal Basic)</t>
    </r>
    <phoneticPr fontId="6" type="noConversion"/>
  </si>
  <si>
    <r>
      <t xml:space="preserve">베이직보컬 응용
</t>
    </r>
    <r>
      <rPr>
        <sz val="10"/>
        <color rgb="FF0000FF"/>
        <rFont val="맑은 고딕"/>
        <family val="3"/>
        <charset val="129"/>
        <scheme val="minor"/>
      </rPr>
      <t>(Basic Vocal Application)</t>
    </r>
    <phoneticPr fontId="6" type="noConversion"/>
  </si>
  <si>
    <r>
      <t xml:space="preserve">공연리허설 응용
</t>
    </r>
    <r>
      <rPr>
        <sz val="9"/>
        <color rgb="FF0000FF"/>
        <rFont val="맑은 고딕"/>
        <family val="3"/>
        <charset val="129"/>
        <scheme val="minor"/>
      </rPr>
      <t>(Performance Rehearsal Application</t>
    </r>
    <r>
      <rPr>
        <sz val="10"/>
        <color rgb="FF0000FF"/>
        <rFont val="맑은 고딕"/>
        <family val="3"/>
        <charset val="129"/>
        <scheme val="minor"/>
      </rPr>
      <t>)</t>
    </r>
    <phoneticPr fontId="6" type="noConversion"/>
  </si>
  <si>
    <r>
      <t xml:space="preserve">어드밴스드 보컬
</t>
    </r>
    <r>
      <rPr>
        <sz val="10"/>
        <color rgb="FF0000FF"/>
        <rFont val="맑은 고딕"/>
        <family val="3"/>
        <charset val="129"/>
        <scheme val="minor"/>
      </rPr>
      <t>(Advanced Vocal)</t>
    </r>
    <phoneticPr fontId="6" type="noConversion"/>
  </si>
  <si>
    <r>
      <t xml:space="preserve">뮤직프로덕션
</t>
    </r>
    <r>
      <rPr>
        <sz val="10"/>
        <color rgb="FF0000FF"/>
        <rFont val="맑은 고딕"/>
        <family val="3"/>
        <charset val="129"/>
        <scheme val="minor"/>
      </rPr>
      <t>(Music Production)</t>
    </r>
    <phoneticPr fontId="6" type="noConversion"/>
  </si>
  <si>
    <r>
      <t xml:space="preserve">라이브공연 기초
</t>
    </r>
    <r>
      <rPr>
        <sz val="10"/>
        <color rgb="FF0000FF"/>
        <rFont val="맑은 고딕"/>
        <family val="3"/>
        <charset val="129"/>
        <scheme val="minor"/>
      </rPr>
      <t>(Live Performance Basic)</t>
    </r>
    <phoneticPr fontId="6" type="noConversion"/>
  </si>
  <si>
    <r>
      <t xml:space="preserve">어드밴스드보컬 응용
</t>
    </r>
    <r>
      <rPr>
        <sz val="10"/>
        <color rgb="FF0000FF"/>
        <rFont val="맑은 고딕"/>
        <family val="3"/>
        <charset val="129"/>
        <scheme val="minor"/>
      </rPr>
      <t>(Advanced Vocal Application)</t>
    </r>
    <phoneticPr fontId="6" type="noConversion"/>
  </si>
  <si>
    <r>
      <t xml:space="preserve">디지털싱글 제작(대체과목)
</t>
    </r>
    <r>
      <rPr>
        <sz val="10"/>
        <color rgb="FF0000FF"/>
        <rFont val="맑은 고딕"/>
        <family val="3"/>
        <charset val="129"/>
        <scheme val="minor"/>
      </rPr>
      <t>(Digital Single Production)</t>
    </r>
    <phoneticPr fontId="6" type="noConversion"/>
  </si>
  <si>
    <r>
      <t xml:space="preserve">라이브공연 응용
</t>
    </r>
    <r>
      <rPr>
        <sz val="10"/>
        <color rgb="FF0000FF"/>
        <rFont val="맑은 고딕"/>
        <family val="3"/>
        <charset val="129"/>
        <scheme val="minor"/>
      </rPr>
      <t>(Live Performance Application)</t>
    </r>
    <phoneticPr fontId="6" type="noConversion"/>
  </si>
  <si>
    <r>
      <t xml:space="preserve">보컬메이킹 기초
</t>
    </r>
    <r>
      <rPr>
        <sz val="10"/>
        <color rgb="FF0000FF"/>
        <rFont val="맑은 고딕"/>
        <family val="3"/>
        <charset val="129"/>
        <scheme val="minor"/>
      </rPr>
      <t>(Vocal Making Basic)</t>
    </r>
    <phoneticPr fontId="6" type="noConversion"/>
  </si>
  <si>
    <r>
      <t xml:space="preserve">컴퓨터음악 기초
</t>
    </r>
    <r>
      <rPr>
        <sz val="10"/>
        <color rgb="FF0000FF"/>
        <rFont val="맑은 고딕"/>
        <family val="3"/>
        <charset val="129"/>
        <scheme val="minor"/>
      </rPr>
      <t>(MIDI Basic)</t>
    </r>
    <phoneticPr fontId="6" type="noConversion"/>
  </si>
  <si>
    <r>
      <t xml:space="preserve">공연제작 기초
</t>
    </r>
    <r>
      <rPr>
        <sz val="10"/>
        <color rgb="FF0000FF"/>
        <rFont val="맑은 고딕"/>
        <family val="3"/>
        <charset val="129"/>
        <scheme val="minor"/>
      </rPr>
      <t>(Performance Production Basic)</t>
    </r>
    <phoneticPr fontId="6" type="noConversion"/>
  </si>
  <si>
    <r>
      <t xml:space="preserve">댄스보컬 트레이닝 기초
</t>
    </r>
    <r>
      <rPr>
        <sz val="10"/>
        <color rgb="FF0000FF"/>
        <rFont val="맑은 고딕"/>
        <family val="3"/>
        <charset val="129"/>
        <scheme val="minor"/>
      </rPr>
      <t>(Dance Vocal Training Basic)</t>
    </r>
    <phoneticPr fontId="6" type="noConversion"/>
  </si>
  <si>
    <r>
      <t xml:space="preserve">방송댄스
</t>
    </r>
    <r>
      <rPr>
        <sz val="10"/>
        <color rgb="FF0000FF"/>
        <rFont val="맑은 고딕"/>
        <family val="3"/>
        <charset val="129"/>
        <scheme val="minor"/>
      </rPr>
      <t>(Broadcasting Dance)</t>
    </r>
    <phoneticPr fontId="6" type="noConversion"/>
  </si>
  <si>
    <r>
      <t xml:space="preserve">바디트리밍 기초
</t>
    </r>
    <r>
      <rPr>
        <sz val="10"/>
        <color rgb="FF0000FF"/>
        <rFont val="맑은 고딕"/>
        <family val="3"/>
        <charset val="129"/>
        <scheme val="minor"/>
      </rPr>
      <t>Body Trimming Basic)</t>
    </r>
    <phoneticPr fontId="6" type="noConversion"/>
  </si>
  <si>
    <r>
      <t xml:space="preserve">통합예술의 이해 I
</t>
    </r>
    <r>
      <rPr>
        <sz val="10"/>
        <color rgb="FF0000FF"/>
        <rFont val="맑은 고딕"/>
        <family val="3"/>
        <charset val="129"/>
        <scheme val="minor"/>
      </rPr>
      <t>(Art Combine Traaining I)</t>
    </r>
    <phoneticPr fontId="6" type="noConversion"/>
  </si>
  <si>
    <r>
      <t xml:space="preserve">스튜디오 보컬
</t>
    </r>
    <r>
      <rPr>
        <sz val="10"/>
        <color rgb="FF0000FF"/>
        <rFont val="맑은 고딕"/>
        <family val="3"/>
        <charset val="129"/>
        <scheme val="minor"/>
      </rPr>
      <t>(Studio Vocal)</t>
    </r>
    <phoneticPr fontId="6" type="noConversion"/>
  </si>
  <si>
    <r>
      <t xml:space="preserve">보컬메이킹 응용
</t>
    </r>
    <r>
      <rPr>
        <sz val="10"/>
        <color rgb="FF0000FF"/>
        <rFont val="맑은 고딕"/>
        <family val="3"/>
        <charset val="129"/>
        <scheme val="minor"/>
      </rPr>
      <t>(Vocal Making Application)</t>
    </r>
    <phoneticPr fontId="6" type="noConversion"/>
  </si>
  <si>
    <r>
      <t xml:space="preserve">컴퓨터음악 응용
</t>
    </r>
    <r>
      <rPr>
        <sz val="10"/>
        <color rgb="FF0000FF"/>
        <rFont val="맑은 고딕"/>
        <family val="3"/>
        <charset val="129"/>
        <scheme val="minor"/>
      </rPr>
      <t>(MIDI Application)</t>
    </r>
    <phoneticPr fontId="6" type="noConversion"/>
  </si>
  <si>
    <r>
      <t xml:space="preserve">공연제작 응용
</t>
    </r>
    <r>
      <rPr>
        <sz val="9"/>
        <color rgb="FF0000FF"/>
        <rFont val="맑은 고딕"/>
        <family val="3"/>
        <charset val="129"/>
        <scheme val="minor"/>
      </rPr>
      <t>(Performance Production Application)</t>
    </r>
    <phoneticPr fontId="6" type="noConversion"/>
  </si>
  <si>
    <r>
      <t xml:space="preserve">댄스보컬 트레이닝 응용
</t>
    </r>
    <r>
      <rPr>
        <sz val="10"/>
        <color rgb="FF0000FF"/>
        <rFont val="맑은 고딕"/>
        <family val="3"/>
        <charset val="129"/>
        <scheme val="minor"/>
      </rPr>
      <t>(Dance Vocal Training  Application)</t>
    </r>
    <phoneticPr fontId="6" type="noConversion"/>
  </si>
  <si>
    <r>
      <t xml:space="preserve">음악비지니스
</t>
    </r>
    <r>
      <rPr>
        <sz val="10"/>
        <color rgb="FF0000FF"/>
        <rFont val="맑은 고딕"/>
        <family val="3"/>
        <charset val="129"/>
        <scheme val="minor"/>
      </rPr>
      <t>(Music business)</t>
    </r>
    <phoneticPr fontId="6" type="noConversion"/>
  </si>
  <si>
    <r>
      <t xml:space="preserve">방송댄스 응용
</t>
    </r>
    <r>
      <rPr>
        <sz val="10"/>
        <color rgb="FF0000FF"/>
        <rFont val="맑은 고딕"/>
        <family val="3"/>
        <charset val="129"/>
        <scheme val="minor"/>
      </rPr>
      <t>(Broadcasting Dance Application)</t>
    </r>
    <phoneticPr fontId="6" type="noConversion"/>
  </si>
  <si>
    <r>
      <t>바디트리밍 응용
(</t>
    </r>
    <r>
      <rPr>
        <sz val="10"/>
        <color rgb="FF0000FF"/>
        <rFont val="맑은 고딕"/>
        <family val="3"/>
        <charset val="129"/>
        <scheme val="minor"/>
      </rPr>
      <t>Body Trimming Application)</t>
    </r>
    <phoneticPr fontId="6" type="noConversion"/>
  </si>
  <si>
    <r>
      <t xml:space="preserve">통합예술의 이해 II
</t>
    </r>
    <r>
      <rPr>
        <sz val="10"/>
        <color rgb="FF0000FF"/>
        <rFont val="맑은 고딕"/>
        <family val="3"/>
        <charset val="129"/>
        <scheme val="minor"/>
      </rPr>
      <t>(Art Combine Traaining II)</t>
    </r>
    <phoneticPr fontId="6" type="noConversion"/>
  </si>
  <si>
    <r>
      <t xml:space="preserve">보컬디렉팅 기초
</t>
    </r>
    <r>
      <rPr>
        <sz val="10"/>
        <color rgb="FF0000FF"/>
        <rFont val="맑은 고딕"/>
        <family val="3"/>
        <charset val="129"/>
        <scheme val="minor"/>
      </rPr>
      <t>(Vocal Directing Basic)</t>
    </r>
    <phoneticPr fontId="6" type="noConversion"/>
  </si>
  <si>
    <r>
      <t xml:space="preserve">디지털레코딩 기초
</t>
    </r>
    <r>
      <rPr>
        <sz val="10"/>
        <color rgb="FF0000FF"/>
        <rFont val="맑은 고딕"/>
        <family val="3"/>
        <charset val="129"/>
        <scheme val="minor"/>
      </rPr>
      <t>(Digital Recording Basic)</t>
    </r>
    <phoneticPr fontId="6" type="noConversion"/>
  </si>
  <si>
    <r>
      <t xml:space="preserve">보컬퍼포먼스 기초
</t>
    </r>
    <r>
      <rPr>
        <sz val="10"/>
        <color rgb="FF0000FF"/>
        <rFont val="맑은 고딕"/>
        <family val="3"/>
        <charset val="129"/>
        <scheme val="minor"/>
      </rPr>
      <t>(Vocal Performance Basic)</t>
    </r>
    <phoneticPr fontId="6" type="noConversion"/>
  </si>
  <si>
    <r>
      <t xml:space="preserve">댄스테크닉 기초
</t>
    </r>
    <r>
      <rPr>
        <sz val="10"/>
        <color rgb="FF0000FF"/>
        <rFont val="맑은 고딕"/>
        <family val="3"/>
        <charset val="129"/>
        <scheme val="minor"/>
      </rPr>
      <t>(Dance Technique Basic)</t>
    </r>
    <phoneticPr fontId="6" type="noConversion"/>
  </si>
  <si>
    <r>
      <t xml:space="preserve">안무메이킹 기초
</t>
    </r>
    <r>
      <rPr>
        <sz val="10"/>
        <color rgb="FF0000FF"/>
        <rFont val="맑은 고딕"/>
        <family val="3"/>
        <charset val="129"/>
        <scheme val="minor"/>
      </rPr>
      <t>(Choreography Making Basic)</t>
    </r>
    <phoneticPr fontId="6" type="noConversion"/>
  </si>
  <si>
    <r>
      <t xml:space="preserve">보컬액팅 기초
</t>
    </r>
    <r>
      <rPr>
        <sz val="10"/>
        <color rgb="FF0000FF"/>
        <rFont val="맑은 고딕"/>
        <family val="3"/>
        <charset val="129"/>
        <scheme val="minor"/>
      </rPr>
      <t>(Vocal Acting Basic)</t>
    </r>
    <phoneticPr fontId="6" type="noConversion"/>
  </si>
  <si>
    <r>
      <t xml:space="preserve">보컬디렉팅 응용
</t>
    </r>
    <r>
      <rPr>
        <sz val="10"/>
        <color rgb="FF0000FF"/>
        <rFont val="맑은 고딕"/>
        <family val="3"/>
        <charset val="129"/>
        <scheme val="minor"/>
      </rPr>
      <t>(Vocal Directing Application)</t>
    </r>
    <phoneticPr fontId="6" type="noConversion"/>
  </si>
  <si>
    <r>
      <t xml:space="preserve">디지털레코딩 응용
</t>
    </r>
    <r>
      <rPr>
        <sz val="10"/>
        <color rgb="FF0000FF"/>
        <rFont val="맑은 고딕"/>
        <family val="3"/>
        <charset val="129"/>
        <scheme val="minor"/>
      </rPr>
      <t>(digital Recording Application)</t>
    </r>
    <phoneticPr fontId="6" type="noConversion"/>
  </si>
  <si>
    <r>
      <t xml:space="preserve">보컬퍼포먼스 응용
</t>
    </r>
    <r>
      <rPr>
        <sz val="10"/>
        <color rgb="FF0000FF"/>
        <rFont val="맑은 고딕"/>
        <family val="3"/>
        <charset val="129"/>
        <scheme val="minor"/>
      </rPr>
      <t>(Vocal Performance Application)</t>
    </r>
    <phoneticPr fontId="6" type="noConversion"/>
  </si>
  <si>
    <r>
      <t xml:space="preserve">댄스테크닉 응용
</t>
    </r>
    <r>
      <rPr>
        <sz val="10"/>
        <color rgb="FF0000FF"/>
        <rFont val="맑은 고딕"/>
        <family val="3"/>
        <charset val="129"/>
        <scheme val="minor"/>
      </rPr>
      <t>(Dance Technique Application)</t>
    </r>
    <phoneticPr fontId="6" type="noConversion"/>
  </si>
  <si>
    <r>
      <t xml:space="preserve">안무메이킹 응용
</t>
    </r>
    <r>
      <rPr>
        <sz val="10"/>
        <color rgb="FF0000FF"/>
        <rFont val="맑은 고딕"/>
        <family val="3"/>
        <charset val="129"/>
        <scheme val="minor"/>
      </rPr>
      <t>(Choreography Making Application)</t>
    </r>
    <phoneticPr fontId="6" type="noConversion"/>
  </si>
  <si>
    <r>
      <t xml:space="preserve">보컬액팅 응용
</t>
    </r>
    <r>
      <rPr>
        <sz val="10"/>
        <color rgb="FF0000FF"/>
        <rFont val="맑은 고딕"/>
        <family val="3"/>
        <charset val="129"/>
        <scheme val="minor"/>
      </rPr>
      <t>(Vocal Acting Application)</t>
    </r>
    <phoneticPr fontId="6" type="noConversion"/>
  </si>
  <si>
    <t>X</t>
    <phoneticPr fontId="6" type="noConversion"/>
  </si>
  <si>
    <t>X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</si>
</sst>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rgb="FF00000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42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9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9" xfId="5" applyFont="1" applyBorder="1" applyAlignment="1">
      <alignment horizontal="center" vertical="center"/>
    </xf>
    <xf numFmtId="0" fontId="15" fillId="0" borderId="9" xfId="5" applyFont="1" applyBorder="1" applyAlignment="1">
      <alignment horizontal="center" vertical="center"/>
    </xf>
    <xf numFmtId="0" fontId="15" fillId="6" borderId="9" xfId="5" applyFont="1" applyFill="1" applyBorder="1" applyAlignment="1">
      <alignment horizontal="center" vertical="center"/>
    </xf>
    <xf numFmtId="0" fontId="15" fillId="6" borderId="14" xfId="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0" fillId="0" borderId="5" xfId="6" applyFont="1" applyFill="1" applyBorder="1" applyAlignment="1">
      <alignment horizontal="left"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0" fillId="0" borderId="7" xfId="6" applyFont="1" applyFill="1" applyBorder="1" applyAlignment="1">
      <alignment horizontal="center" vertical="center" wrapText="1"/>
    </xf>
    <xf numFmtId="0" fontId="20" fillId="0" borderId="9" xfId="6" applyFont="1" applyFill="1" applyBorder="1" applyAlignment="1">
      <alignment horizontal="center" vertical="center" wrapText="1"/>
    </xf>
    <xf numFmtId="0" fontId="21" fillId="0" borderId="5" xfId="6" applyFont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0" fontId="21" fillId="0" borderId="6" xfId="6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22" fillId="0" borderId="15" xfId="6" applyFont="1" applyFill="1" applyBorder="1" applyAlignment="1">
      <alignment horizontal="center" vertical="center" wrapText="1"/>
    </xf>
    <xf numFmtId="0" fontId="22" fillId="0" borderId="16" xfId="6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center" vertical="center"/>
    </xf>
    <xf numFmtId="0" fontId="21" fillId="0" borderId="9" xfId="6" applyFont="1" applyBorder="1" applyAlignment="1">
      <alignment horizontal="center" vertical="center"/>
    </xf>
    <xf numFmtId="0" fontId="20" fillId="5" borderId="5" xfId="6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21" fillId="0" borderId="15" xfId="6" applyFont="1" applyBorder="1" applyAlignment="1">
      <alignment horizontal="center" vertical="center"/>
    </xf>
    <xf numFmtId="0" fontId="20" fillId="0" borderId="15" xfId="6" applyFont="1" applyFill="1" applyBorder="1" applyAlignment="1">
      <alignment horizontal="center" vertical="center" wrapText="1"/>
    </xf>
    <xf numFmtId="0" fontId="23" fillId="0" borderId="0" xfId="8" applyFont="1">
      <alignment vertical="center"/>
    </xf>
    <xf numFmtId="0" fontId="17" fillId="2" borderId="7" xfId="0" applyFont="1" applyFill="1" applyBorder="1" applyAlignment="1">
      <alignment horizontal="center" vertical="center" wrapText="1"/>
    </xf>
    <xf numFmtId="0" fontId="21" fillId="0" borderId="17" xfId="6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0" fillId="0" borderId="8" xfId="6" applyFont="1" applyFill="1" applyBorder="1" applyAlignment="1">
      <alignment horizontal="center" vertical="center" wrapText="1"/>
    </xf>
    <xf numFmtId="0" fontId="20" fillId="0" borderId="31" xfId="6" applyFont="1" applyFill="1" applyBorder="1" applyAlignment="1">
      <alignment horizontal="center" vertical="center" wrapText="1"/>
    </xf>
    <xf numFmtId="0" fontId="21" fillId="0" borderId="8" xfId="6" applyFont="1" applyBorder="1" applyAlignment="1">
      <alignment horizontal="center" vertical="center"/>
    </xf>
    <xf numFmtId="0" fontId="22" fillId="0" borderId="18" xfId="6" applyFont="1" applyFill="1" applyBorder="1" applyAlignment="1">
      <alignment horizontal="center" vertical="center" wrapText="1"/>
    </xf>
    <xf numFmtId="0" fontId="19" fillId="4" borderId="5" xfId="0" quotePrefix="1" applyFont="1" applyFill="1" applyBorder="1" applyAlignment="1">
      <alignment horizontal="center" vertical="center"/>
    </xf>
    <xf numFmtId="0" fontId="20" fillId="0" borderId="5" xfId="6" quotePrefix="1" applyFont="1" applyFill="1" applyBorder="1" applyAlignment="1">
      <alignment horizontal="center" vertical="center" shrinkToFit="1"/>
    </xf>
    <xf numFmtId="0" fontId="20" fillId="0" borderId="21" xfId="6" quotePrefix="1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4" fillId="2" borderId="9" xfId="4" applyFont="1" applyFill="1" applyBorder="1">
      <alignment vertical="center"/>
    </xf>
    <xf numFmtId="0" fontId="25" fillId="6" borderId="9" xfId="4" applyFont="1" applyFill="1" applyBorder="1">
      <alignment vertical="center"/>
    </xf>
    <xf numFmtId="0" fontId="13" fillId="6" borderId="21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5" fillId="6" borderId="5" xfId="4" applyFont="1" applyFill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7" fillId="5" borderId="5" xfId="6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1" fillId="0" borderId="34" xfId="6" applyFont="1" applyBorder="1" applyAlignment="1">
      <alignment horizontal="center" vertical="center"/>
    </xf>
    <xf numFmtId="0" fontId="21" fillId="0" borderId="25" xfId="6" applyFont="1" applyBorder="1" applyAlignment="1">
      <alignment horizontal="center" vertical="center"/>
    </xf>
    <xf numFmtId="0" fontId="21" fillId="0" borderId="21" xfId="6" applyFont="1" applyBorder="1" applyAlignment="1">
      <alignment horizontal="center" vertical="center"/>
    </xf>
    <xf numFmtId="0" fontId="20" fillId="0" borderId="21" xfId="6" applyFont="1" applyFill="1" applyBorder="1" applyAlignment="1">
      <alignment horizontal="center" vertical="center" wrapText="1"/>
    </xf>
    <xf numFmtId="0" fontId="21" fillId="0" borderId="24" xfId="6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28" fillId="0" borderId="5" xfId="4" applyFont="1" applyBorder="1" applyAlignment="1">
      <alignment horizontal="center" vertical="center"/>
    </xf>
    <xf numFmtId="0" fontId="29" fillId="0" borderId="5" xfId="4" applyFont="1" applyBorder="1" applyAlignment="1">
      <alignment horizontal="center" vertical="center"/>
    </xf>
    <xf numFmtId="0" fontId="28" fillId="0" borderId="5" xfId="4" applyFont="1" applyBorder="1" applyAlignment="1">
      <alignment horizontal="center" vertical="center"/>
    </xf>
    <xf numFmtId="0" fontId="28" fillId="0" borderId="5" xfId="4" applyFont="1" applyBorder="1" applyAlignment="1">
      <alignment horizontal="center" vertical="center" shrinkToFit="1"/>
    </xf>
    <xf numFmtId="0" fontId="28" fillId="0" borderId="5" xfId="4" applyFont="1" applyBorder="1" applyAlignment="1">
      <alignment horizontal="center" vertical="center"/>
    </xf>
    <xf numFmtId="0" fontId="28" fillId="3" borderId="5" xfId="0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13" fillId="0" borderId="5" xfId="6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2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30" xfId="4" applyFont="1" applyBorder="1" applyAlignment="1">
      <alignment horizontal="center" vertical="center" wrapText="1"/>
    </xf>
    <xf numFmtId="0" fontId="13" fillId="0" borderId="35" xfId="4" applyFont="1" applyBorder="1" applyAlignment="1">
      <alignment horizontal="center" vertical="center" wrapText="1"/>
    </xf>
    <xf numFmtId="0" fontId="13" fillId="0" borderId="20" xfId="4" applyFont="1" applyBorder="1" applyAlignment="1">
      <alignment horizontal="center" vertical="center" wrapText="1"/>
    </xf>
    <xf numFmtId="0" fontId="13" fillId="0" borderId="15" xfId="4" applyFont="1" applyBorder="1" applyAlignment="1">
      <alignment horizontal="center" vertical="center" wrapText="1"/>
    </xf>
    <xf numFmtId="0" fontId="13" fillId="0" borderId="20" xfId="4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0" fontId="28" fillId="0" borderId="5" xfId="4" applyFont="1" applyBorder="1" applyAlignment="1">
      <alignment horizontal="center" vertical="center" wrapText="1"/>
    </xf>
    <xf numFmtId="0" fontId="28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wrapText="1" shrinkToFit="1"/>
    </xf>
    <xf numFmtId="0" fontId="28" fillId="0" borderId="5" xfId="4" applyFont="1" applyBorder="1" applyAlignment="1">
      <alignment horizontal="center" vertical="center" wrapText="1" shrinkToFit="1"/>
    </xf>
    <xf numFmtId="0" fontId="28" fillId="0" borderId="5" xfId="4" applyFont="1" applyBorder="1" applyAlignment="1">
      <alignment horizontal="center" vertical="center" shrinkToFit="1"/>
    </xf>
    <xf numFmtId="0" fontId="13" fillId="2" borderId="5" xfId="4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28" fillId="0" borderId="8" xfId="4" applyFont="1" applyBorder="1" applyAlignment="1">
      <alignment horizontal="center" vertical="center" wrapText="1"/>
    </xf>
    <xf numFmtId="0" fontId="28" fillId="0" borderId="22" xfId="4" applyFont="1" applyBorder="1" applyAlignment="1">
      <alignment horizontal="center" vertical="center"/>
    </xf>
    <xf numFmtId="0" fontId="28" fillId="0" borderId="7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 shrinkToFit="1"/>
    </xf>
    <xf numFmtId="0" fontId="13" fillId="0" borderId="22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8" xfId="4" applyFont="1" applyBorder="1" applyAlignment="1">
      <alignment horizontal="center" vertical="center" wrapText="1" shrinkToFit="1"/>
    </xf>
    <xf numFmtId="0" fontId="13" fillId="0" borderId="9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6" borderId="4" xfId="4" applyFont="1" applyFill="1" applyBorder="1" applyAlignment="1">
      <alignment horizontal="center" vertical="center"/>
    </xf>
    <xf numFmtId="0" fontId="13" fillId="6" borderId="9" xfId="4" applyFont="1" applyFill="1" applyBorder="1" applyAlignment="1">
      <alignment horizontal="center" vertical="center"/>
    </xf>
    <xf numFmtId="0" fontId="13" fillId="6" borderId="24" xfId="4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center" vertical="center"/>
    </xf>
    <xf numFmtId="0" fontId="13" fillId="6" borderId="21" xfId="4" applyFont="1" applyFill="1" applyBorder="1" applyAlignment="1">
      <alignment horizontal="center" vertical="center"/>
    </xf>
    <xf numFmtId="0" fontId="13" fillId="6" borderId="2" xfId="4" applyFont="1" applyFill="1" applyBorder="1" applyAlignment="1">
      <alignment horizontal="center" vertical="center"/>
    </xf>
    <xf numFmtId="0" fontId="13" fillId="6" borderId="6" xfId="4" applyFont="1" applyFill="1" applyBorder="1" applyAlignment="1">
      <alignment horizontal="center" vertical="center"/>
    </xf>
    <xf numFmtId="0" fontId="13" fillId="6" borderId="25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 wrapText="1"/>
    </xf>
    <xf numFmtId="0" fontId="13" fillId="6" borderId="5" xfId="4" applyFont="1" applyFill="1" applyBorder="1" applyAlignment="1">
      <alignment horizontal="center" vertical="center" wrapText="1"/>
    </xf>
    <xf numFmtId="0" fontId="13" fillId="6" borderId="21" xfId="4" applyFont="1" applyFill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28" fillId="0" borderId="8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shrinkToFit="1"/>
    </xf>
    <xf numFmtId="0" fontId="13" fillId="2" borderId="21" xfId="4" applyFont="1" applyFill="1" applyBorder="1" applyAlignment="1">
      <alignment horizontal="center" vertical="center"/>
    </xf>
    <xf numFmtId="0" fontId="15" fillId="6" borderId="5" xfId="5" applyFont="1" applyFill="1" applyBorder="1" applyAlignment="1">
      <alignment horizontal="center" vertical="center" wrapText="1"/>
    </xf>
    <xf numFmtId="0" fontId="15" fillId="6" borderId="12" xfId="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19" xfId="2" applyFont="1" applyFill="1" applyBorder="1" applyAlignment="1">
      <alignment horizontal="left" vertical="center"/>
    </xf>
    <xf numFmtId="0" fontId="13" fillId="0" borderId="6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5" fillId="6" borderId="6" xfId="5" applyFont="1" applyFill="1" applyBorder="1" applyAlignment="1">
      <alignment horizontal="center" vertical="center" wrapText="1"/>
    </xf>
    <xf numFmtId="0" fontId="15" fillId="6" borderId="5" xfId="5" applyFont="1" applyFill="1" applyBorder="1" applyAlignment="1">
      <alignment horizontal="center" vertical="center"/>
    </xf>
    <xf numFmtId="0" fontId="15" fillId="6" borderId="10" xfId="5" applyFont="1" applyFill="1" applyBorder="1" applyAlignment="1">
      <alignment horizontal="center" vertical="center"/>
    </xf>
    <xf numFmtId="0" fontId="15" fillId="6" borderId="6" xfId="4" applyFont="1" applyFill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abSelected="1" view="pageBreakPreview" zoomScale="25" zoomScaleSheetLayoutView="25" workbookViewId="0">
      <selection activeCell="AR30" sqref="AR30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2.44140625" style="1" customWidth="1"/>
    <col min="4" max="4" width="26.5546875" style="1" customWidth="1"/>
    <col min="5" max="5" width="6.21875" style="1" customWidth="1"/>
    <col min="6" max="7" width="5.77734375" style="1" customWidth="1"/>
    <col min="8" max="8" width="4.6640625" style="1" customWidth="1"/>
    <col min="9" max="22" width="4.21875" style="1" customWidth="1"/>
    <col min="23" max="16384" width="8.88671875" style="1"/>
  </cols>
  <sheetData>
    <row r="1" spans="1:22" s="2" customFormat="1" ht="16.5" customHeight="1" thickBot="1" x14ac:dyDescent="0.2">
      <c r="A1" s="151" t="s">
        <v>66</v>
      </c>
      <c r="B1" s="151"/>
      <c r="C1" s="151"/>
      <c r="D1" s="151"/>
      <c r="E1" s="151"/>
      <c r="F1" s="151"/>
      <c r="G1" s="151"/>
      <c r="H1" s="152" t="s">
        <v>67</v>
      </c>
      <c r="I1" s="152"/>
      <c r="J1" s="152"/>
      <c r="K1" s="152"/>
      <c r="L1" s="152"/>
      <c r="M1" s="152"/>
      <c r="N1" s="152"/>
      <c r="O1" s="152"/>
      <c r="P1" s="152"/>
      <c r="Q1" s="138" t="s">
        <v>44</v>
      </c>
      <c r="R1" s="138"/>
      <c r="S1" s="138"/>
      <c r="T1" s="138"/>
      <c r="U1" s="138"/>
      <c r="V1" s="138"/>
    </row>
    <row r="2" spans="1:22" ht="16.5" customHeight="1" x14ac:dyDescent="0.15">
      <c r="A2" s="141" t="s">
        <v>0</v>
      </c>
      <c r="B2" s="139"/>
      <c r="C2" s="139" t="s">
        <v>12</v>
      </c>
      <c r="D2" s="139" t="s">
        <v>127</v>
      </c>
      <c r="E2" s="153" t="s">
        <v>58</v>
      </c>
      <c r="F2" s="139" t="s">
        <v>56</v>
      </c>
      <c r="G2" s="139" t="s">
        <v>57</v>
      </c>
      <c r="H2" s="141" t="s">
        <v>1</v>
      </c>
      <c r="I2" s="139"/>
      <c r="J2" s="139"/>
      <c r="K2" s="139"/>
      <c r="L2" s="139"/>
      <c r="M2" s="142"/>
      <c r="N2" s="143" t="s">
        <v>2</v>
      </c>
      <c r="O2" s="144"/>
      <c r="P2" s="139"/>
      <c r="Q2" s="139"/>
      <c r="R2" s="139"/>
      <c r="S2" s="145"/>
      <c r="T2" s="141" t="s">
        <v>3</v>
      </c>
      <c r="U2" s="139"/>
      <c r="V2" s="142"/>
    </row>
    <row r="3" spans="1:22" ht="16.5" customHeight="1" x14ac:dyDescent="0.15">
      <c r="A3" s="146"/>
      <c r="B3" s="140"/>
      <c r="C3" s="140"/>
      <c r="D3" s="140"/>
      <c r="E3" s="154"/>
      <c r="F3" s="140"/>
      <c r="G3" s="140"/>
      <c r="H3" s="146" t="s">
        <v>4</v>
      </c>
      <c r="I3" s="140"/>
      <c r="J3" s="140"/>
      <c r="K3" s="140" t="s">
        <v>5</v>
      </c>
      <c r="L3" s="140"/>
      <c r="M3" s="147"/>
      <c r="N3" s="148" t="s">
        <v>4</v>
      </c>
      <c r="O3" s="149"/>
      <c r="P3" s="140"/>
      <c r="Q3" s="140" t="s">
        <v>5</v>
      </c>
      <c r="R3" s="140"/>
      <c r="S3" s="150"/>
      <c r="T3" s="146"/>
      <c r="U3" s="140"/>
      <c r="V3" s="147"/>
    </row>
    <row r="4" spans="1:22" ht="16.5" customHeight="1" x14ac:dyDescent="0.15">
      <c r="A4" s="146"/>
      <c r="B4" s="140"/>
      <c r="C4" s="140"/>
      <c r="D4" s="140"/>
      <c r="E4" s="155"/>
      <c r="F4" s="140"/>
      <c r="G4" s="140"/>
      <c r="H4" s="65" t="s">
        <v>6</v>
      </c>
      <c r="I4" s="62" t="s">
        <v>7</v>
      </c>
      <c r="J4" s="62" t="s">
        <v>8</v>
      </c>
      <c r="K4" s="62" t="s">
        <v>6</v>
      </c>
      <c r="L4" s="62" t="s">
        <v>7</v>
      </c>
      <c r="M4" s="64" t="s">
        <v>8</v>
      </c>
      <c r="N4" s="60" t="s">
        <v>6</v>
      </c>
      <c r="O4" s="13" t="s">
        <v>7</v>
      </c>
      <c r="P4" s="13" t="s">
        <v>8</v>
      </c>
      <c r="Q4" s="13" t="s">
        <v>6</v>
      </c>
      <c r="R4" s="13" t="s">
        <v>7</v>
      </c>
      <c r="S4" s="77" t="s">
        <v>8</v>
      </c>
      <c r="T4" s="65" t="s">
        <v>6</v>
      </c>
      <c r="U4" s="62" t="s">
        <v>7</v>
      </c>
      <c r="V4" s="64" t="s">
        <v>8</v>
      </c>
    </row>
    <row r="5" spans="1:22" ht="23.25" customHeight="1" x14ac:dyDescent="0.15">
      <c r="A5" s="157" t="s">
        <v>41</v>
      </c>
      <c r="B5" s="104" t="s">
        <v>28</v>
      </c>
      <c r="C5" s="14"/>
      <c r="D5" s="135" t="s">
        <v>137</v>
      </c>
      <c r="E5" s="88" t="s">
        <v>59</v>
      </c>
      <c r="F5" s="16" t="s">
        <v>62</v>
      </c>
      <c r="G5" s="17" t="s">
        <v>62</v>
      </c>
      <c r="H5" s="18">
        <v>2</v>
      </c>
      <c r="I5" s="17">
        <v>1</v>
      </c>
      <c r="J5" s="17">
        <v>1</v>
      </c>
      <c r="K5" s="17"/>
      <c r="L5" s="17"/>
      <c r="M5" s="23"/>
      <c r="N5" s="21"/>
      <c r="O5" s="17"/>
      <c r="P5" s="17"/>
      <c r="Q5" s="19"/>
      <c r="R5" s="20"/>
      <c r="S5" s="78"/>
      <c r="T5" s="66">
        <f t="shared" ref="T5:V10" si="0">SUM(H5,K5,N5,Q5)</f>
        <v>2</v>
      </c>
      <c r="U5" s="67">
        <f t="shared" si="0"/>
        <v>1</v>
      </c>
      <c r="V5" s="22">
        <f t="shared" si="0"/>
        <v>1</v>
      </c>
    </row>
    <row r="6" spans="1:22" ht="26.25" customHeight="1" x14ac:dyDescent="0.15">
      <c r="A6" s="157"/>
      <c r="B6" s="166" t="s">
        <v>126</v>
      </c>
      <c r="C6" s="15"/>
      <c r="D6" s="15" t="s">
        <v>140</v>
      </c>
      <c r="E6" s="88" t="s">
        <v>59</v>
      </c>
      <c r="F6" s="16" t="s">
        <v>62</v>
      </c>
      <c r="G6" s="17" t="s">
        <v>62</v>
      </c>
      <c r="H6" s="18">
        <v>2</v>
      </c>
      <c r="I6" s="17">
        <v>1</v>
      </c>
      <c r="J6" s="17">
        <v>1</v>
      </c>
      <c r="K6" s="17"/>
      <c r="L6" s="17"/>
      <c r="M6" s="23"/>
      <c r="N6" s="21"/>
      <c r="O6" s="17"/>
      <c r="P6" s="17"/>
      <c r="Q6" s="17"/>
      <c r="R6" s="17"/>
      <c r="S6" s="79"/>
      <c r="T6" s="66">
        <f t="shared" si="0"/>
        <v>2</v>
      </c>
      <c r="U6" s="67">
        <f t="shared" si="0"/>
        <v>1</v>
      </c>
      <c r="V6" s="22">
        <f t="shared" si="0"/>
        <v>1</v>
      </c>
    </row>
    <row r="7" spans="1:22" ht="26.25" customHeight="1" x14ac:dyDescent="0.15">
      <c r="A7" s="158"/>
      <c r="B7" s="167"/>
      <c r="C7" s="75"/>
      <c r="D7" s="75" t="s">
        <v>68</v>
      </c>
      <c r="E7" s="89" t="s">
        <v>65</v>
      </c>
      <c r="F7" s="16" t="s">
        <v>62</v>
      </c>
      <c r="G7" s="17" t="s">
        <v>224</v>
      </c>
      <c r="H7" s="72">
        <v>1</v>
      </c>
      <c r="I7" s="73">
        <v>1</v>
      </c>
      <c r="J7" s="73">
        <v>0</v>
      </c>
      <c r="K7" s="73"/>
      <c r="L7" s="73"/>
      <c r="M7" s="74"/>
      <c r="N7" s="76"/>
      <c r="O7" s="73"/>
      <c r="P7" s="73"/>
      <c r="Q7" s="73"/>
      <c r="R7" s="73"/>
      <c r="S7" s="80"/>
      <c r="T7" s="102">
        <f t="shared" si="0"/>
        <v>1</v>
      </c>
      <c r="U7" s="103">
        <f t="shared" si="0"/>
        <v>1</v>
      </c>
      <c r="V7" s="22">
        <f t="shared" si="0"/>
        <v>0</v>
      </c>
    </row>
    <row r="8" spans="1:22" ht="26.25" customHeight="1" x14ac:dyDescent="0.15">
      <c r="A8" s="158"/>
      <c r="B8" s="167"/>
      <c r="C8" s="75"/>
      <c r="D8" s="75" t="s">
        <v>69</v>
      </c>
      <c r="E8" s="89" t="s">
        <v>65</v>
      </c>
      <c r="F8" s="16" t="s">
        <v>62</v>
      </c>
      <c r="G8" s="17" t="s">
        <v>135</v>
      </c>
      <c r="H8" s="72"/>
      <c r="I8" s="73"/>
      <c r="J8" s="73"/>
      <c r="K8" s="73">
        <v>1</v>
      </c>
      <c r="L8" s="73">
        <v>1</v>
      </c>
      <c r="M8" s="74">
        <v>0</v>
      </c>
      <c r="N8" s="76"/>
      <c r="O8" s="73"/>
      <c r="P8" s="73"/>
      <c r="Q8" s="73"/>
      <c r="R8" s="73"/>
      <c r="S8" s="80"/>
      <c r="T8" s="102">
        <f t="shared" si="0"/>
        <v>1</v>
      </c>
      <c r="U8" s="103">
        <f t="shared" si="0"/>
        <v>1</v>
      </c>
      <c r="V8" s="22">
        <f t="shared" si="0"/>
        <v>0</v>
      </c>
    </row>
    <row r="9" spans="1:22" ht="24" customHeight="1" x14ac:dyDescent="0.15">
      <c r="A9" s="158"/>
      <c r="B9" s="167"/>
      <c r="C9" s="15"/>
      <c r="D9" s="136" t="s">
        <v>138</v>
      </c>
      <c r="E9" s="88" t="s">
        <v>59</v>
      </c>
      <c r="F9" s="16" t="s">
        <v>62</v>
      </c>
      <c r="G9" s="17" t="s">
        <v>62</v>
      </c>
      <c r="H9" s="18"/>
      <c r="I9" s="17"/>
      <c r="J9" s="17"/>
      <c r="K9" s="17">
        <v>2</v>
      </c>
      <c r="L9" s="17">
        <v>1</v>
      </c>
      <c r="M9" s="23">
        <v>1</v>
      </c>
      <c r="N9" s="21"/>
      <c r="O9" s="17"/>
      <c r="P9" s="17"/>
      <c r="Q9" s="17"/>
      <c r="R9" s="17"/>
      <c r="S9" s="79"/>
      <c r="T9" s="116">
        <f t="shared" si="0"/>
        <v>2</v>
      </c>
      <c r="U9" s="117">
        <f t="shared" si="0"/>
        <v>1</v>
      </c>
      <c r="V9" s="22">
        <f t="shared" si="0"/>
        <v>1</v>
      </c>
    </row>
    <row r="10" spans="1:22" ht="24" customHeight="1" x14ac:dyDescent="0.15">
      <c r="A10" s="158"/>
      <c r="B10" s="168"/>
      <c r="C10" s="75"/>
      <c r="D10" s="137" t="s">
        <v>139</v>
      </c>
      <c r="E10" s="89" t="s">
        <v>59</v>
      </c>
      <c r="F10" s="16" t="s">
        <v>62</v>
      </c>
      <c r="G10" s="17" t="s">
        <v>62</v>
      </c>
      <c r="H10" s="72"/>
      <c r="I10" s="73"/>
      <c r="J10" s="73"/>
      <c r="K10" s="73">
        <v>2</v>
      </c>
      <c r="L10" s="73">
        <v>1</v>
      </c>
      <c r="M10" s="74">
        <v>1</v>
      </c>
      <c r="N10" s="76"/>
      <c r="O10" s="73"/>
      <c r="P10" s="73"/>
      <c r="Q10" s="73"/>
      <c r="R10" s="73"/>
      <c r="S10" s="80"/>
      <c r="T10" s="116">
        <f t="shared" si="0"/>
        <v>2</v>
      </c>
      <c r="U10" s="117">
        <f t="shared" si="0"/>
        <v>1</v>
      </c>
      <c r="V10" s="22">
        <f t="shared" si="0"/>
        <v>1</v>
      </c>
    </row>
    <row r="11" spans="1:22" ht="16.5" customHeight="1" thickBot="1" x14ac:dyDescent="0.2">
      <c r="A11" s="159"/>
      <c r="B11" s="24" t="s">
        <v>42</v>
      </c>
      <c r="C11" s="25"/>
      <c r="D11" s="25"/>
      <c r="E11" s="25"/>
      <c r="F11" s="24"/>
      <c r="G11" s="24"/>
      <c r="H11" s="68">
        <f>SUM(H5:H10)</f>
        <v>5</v>
      </c>
      <c r="I11" s="69">
        <f>SUM(I5:I10)</f>
        <v>3</v>
      </c>
      <c r="J11" s="107">
        <f t="shared" ref="J11:M11" si="1">SUM(J5:J10)</f>
        <v>2</v>
      </c>
      <c r="K11" s="107">
        <f>SUM(K5:K10)</f>
        <v>5</v>
      </c>
      <c r="L11" s="107">
        <f t="shared" si="1"/>
        <v>3</v>
      </c>
      <c r="M11" s="27">
        <f t="shared" si="1"/>
        <v>2</v>
      </c>
      <c r="N11" s="26">
        <f t="shared" ref="N11:S11" si="2">SUM(N5:N8)</f>
        <v>0</v>
      </c>
      <c r="O11" s="69">
        <f t="shared" si="2"/>
        <v>0</v>
      </c>
      <c r="P11" s="69">
        <f t="shared" si="2"/>
        <v>0</v>
      </c>
      <c r="Q11" s="69">
        <f t="shared" si="2"/>
        <v>0</v>
      </c>
      <c r="R11" s="69">
        <f t="shared" si="2"/>
        <v>0</v>
      </c>
      <c r="S11" s="81">
        <f t="shared" si="2"/>
        <v>0</v>
      </c>
      <c r="T11" s="68">
        <f>SUM(T5:T10)</f>
        <v>10</v>
      </c>
      <c r="U11" s="69">
        <f>SUM(U5:U10)</f>
        <v>6</v>
      </c>
      <c r="V11" s="27">
        <f>SUM(V5:V10)</f>
        <v>4</v>
      </c>
    </row>
    <row r="12" spans="1:22" ht="27" customHeight="1" x14ac:dyDescent="0.15">
      <c r="A12" s="162" t="s">
        <v>43</v>
      </c>
      <c r="B12" s="172" t="s">
        <v>9</v>
      </c>
      <c r="C12" s="28"/>
      <c r="D12" s="29" t="s">
        <v>185</v>
      </c>
      <c r="E12" s="88" t="s">
        <v>59</v>
      </c>
      <c r="F12" s="30" t="s">
        <v>70</v>
      </c>
      <c r="G12" s="28" t="s">
        <v>135</v>
      </c>
      <c r="H12" s="31">
        <v>1</v>
      </c>
      <c r="I12" s="32">
        <v>0</v>
      </c>
      <c r="J12" s="32">
        <v>1</v>
      </c>
      <c r="K12" s="32"/>
      <c r="L12" s="32"/>
      <c r="M12" s="34"/>
      <c r="N12" s="33"/>
      <c r="O12" s="32"/>
      <c r="P12" s="32"/>
      <c r="Q12" s="32"/>
      <c r="R12" s="32"/>
      <c r="S12" s="82"/>
      <c r="T12" s="118">
        <f>SUM(H12,K12,N12,Q12)</f>
        <v>1</v>
      </c>
      <c r="U12" s="35">
        <f>SUM(I12,L12,O12,R12,)</f>
        <v>0</v>
      </c>
      <c r="V12" s="36">
        <f>SUM(J12,M12,P12,S12)</f>
        <v>1</v>
      </c>
    </row>
    <row r="13" spans="1:22" ht="27" customHeight="1" x14ac:dyDescent="0.15">
      <c r="A13" s="163"/>
      <c r="B13" s="167"/>
      <c r="C13" s="70"/>
      <c r="D13" s="37" t="s">
        <v>186</v>
      </c>
      <c r="E13" s="88" t="s">
        <v>59</v>
      </c>
      <c r="F13" s="38" t="s">
        <v>62</v>
      </c>
      <c r="G13" s="70" t="s">
        <v>135</v>
      </c>
      <c r="H13" s="18">
        <v>3</v>
      </c>
      <c r="I13" s="17">
        <v>0</v>
      </c>
      <c r="J13" s="17">
        <v>3</v>
      </c>
      <c r="K13" s="17"/>
      <c r="L13" s="17"/>
      <c r="M13" s="23"/>
      <c r="N13" s="21"/>
      <c r="O13" s="17"/>
      <c r="P13" s="17"/>
      <c r="Q13" s="17"/>
      <c r="R13" s="17"/>
      <c r="S13" s="79"/>
      <c r="T13" s="116">
        <f t="shared" ref="T13" si="3">SUM(H13,K13,N13,Q13)</f>
        <v>3</v>
      </c>
      <c r="U13" s="117">
        <f t="shared" ref="U13" si="4">SUM(I13,L13,O13,R13,)</f>
        <v>0</v>
      </c>
      <c r="V13" s="22">
        <f t="shared" ref="V13" si="5">SUM(J13,M13,P13,S13)</f>
        <v>3</v>
      </c>
    </row>
    <row r="14" spans="1:22" ht="27" customHeight="1" x14ac:dyDescent="0.15">
      <c r="A14" s="157"/>
      <c r="B14" s="167"/>
      <c r="C14" s="14"/>
      <c r="D14" s="37" t="s">
        <v>187</v>
      </c>
      <c r="E14" s="88" t="s">
        <v>59</v>
      </c>
      <c r="F14" s="38" t="s">
        <v>70</v>
      </c>
      <c r="G14" s="70" t="s">
        <v>135</v>
      </c>
      <c r="H14" s="18"/>
      <c r="I14" s="17"/>
      <c r="J14" s="17"/>
      <c r="K14" s="17">
        <v>1</v>
      </c>
      <c r="L14" s="17">
        <v>0</v>
      </c>
      <c r="M14" s="23">
        <v>1</v>
      </c>
      <c r="N14" s="21"/>
      <c r="O14" s="17"/>
      <c r="P14" s="17"/>
      <c r="Q14" s="17"/>
      <c r="R14" s="17"/>
      <c r="S14" s="79"/>
      <c r="T14" s="116">
        <f t="shared" ref="T14:T18" si="6">SUM(H14,K14,N14,Q14)</f>
        <v>1</v>
      </c>
      <c r="U14" s="117">
        <f t="shared" ref="U14:U18" si="7">SUM(I14,L14,O14,R14,)</f>
        <v>0</v>
      </c>
      <c r="V14" s="22">
        <f t="shared" ref="V14:V18" si="8">SUM(J14,M14,P14,S14)</f>
        <v>1</v>
      </c>
    </row>
    <row r="15" spans="1:22" ht="27" customHeight="1" x14ac:dyDescent="0.15">
      <c r="A15" s="157"/>
      <c r="B15" s="167"/>
      <c r="C15" s="70"/>
      <c r="D15" s="37" t="s">
        <v>188</v>
      </c>
      <c r="E15" s="89" t="s">
        <v>59</v>
      </c>
      <c r="F15" s="38" t="s">
        <v>62</v>
      </c>
      <c r="G15" s="70" t="s">
        <v>135</v>
      </c>
      <c r="H15" s="18"/>
      <c r="I15" s="17"/>
      <c r="J15" s="17"/>
      <c r="K15" s="17">
        <v>3</v>
      </c>
      <c r="L15" s="17">
        <v>0</v>
      </c>
      <c r="M15" s="23">
        <v>3</v>
      </c>
      <c r="N15" s="21"/>
      <c r="O15" s="17"/>
      <c r="P15" s="17"/>
      <c r="Q15" s="17"/>
      <c r="R15" s="17"/>
      <c r="S15" s="79"/>
      <c r="T15" s="116">
        <f t="shared" ref="T15" si="9">SUM(H15,K15,N15,Q15)</f>
        <v>3</v>
      </c>
      <c r="U15" s="117">
        <f t="shared" ref="U15" si="10">SUM(I15,L15,O15,R15,)</f>
        <v>0</v>
      </c>
      <c r="V15" s="22">
        <f t="shared" ref="V15" si="11">SUM(J15,M15,P15,S15)</f>
        <v>3</v>
      </c>
    </row>
    <row r="16" spans="1:22" ht="27" customHeight="1" x14ac:dyDescent="0.15">
      <c r="A16" s="157"/>
      <c r="B16" s="167"/>
      <c r="C16" s="70"/>
      <c r="D16" s="37" t="s">
        <v>189</v>
      </c>
      <c r="E16" s="88" t="s">
        <v>59</v>
      </c>
      <c r="F16" s="38" t="s">
        <v>70</v>
      </c>
      <c r="G16" s="70" t="s">
        <v>135</v>
      </c>
      <c r="H16" s="18"/>
      <c r="I16" s="17"/>
      <c r="J16" s="17"/>
      <c r="K16" s="17"/>
      <c r="L16" s="17"/>
      <c r="M16" s="23"/>
      <c r="N16" s="21">
        <v>1</v>
      </c>
      <c r="O16" s="17">
        <v>0</v>
      </c>
      <c r="P16" s="17">
        <v>1</v>
      </c>
      <c r="Q16" s="17"/>
      <c r="R16" s="17"/>
      <c r="S16" s="79"/>
      <c r="T16" s="116">
        <f t="shared" si="6"/>
        <v>1</v>
      </c>
      <c r="U16" s="117">
        <f t="shared" si="7"/>
        <v>0</v>
      </c>
      <c r="V16" s="22">
        <f t="shared" si="8"/>
        <v>1</v>
      </c>
    </row>
    <row r="17" spans="1:22" ht="27" customHeight="1" x14ac:dyDescent="0.15">
      <c r="A17" s="157"/>
      <c r="B17" s="167"/>
      <c r="C17" s="70"/>
      <c r="D17" s="37" t="s">
        <v>190</v>
      </c>
      <c r="E17" s="89" t="s">
        <v>59</v>
      </c>
      <c r="F17" s="38" t="s">
        <v>70</v>
      </c>
      <c r="G17" s="70" t="s">
        <v>135</v>
      </c>
      <c r="H17" s="18"/>
      <c r="I17" s="17"/>
      <c r="J17" s="17"/>
      <c r="K17" s="17"/>
      <c r="L17" s="17"/>
      <c r="M17" s="23"/>
      <c r="N17" s="21">
        <v>2</v>
      </c>
      <c r="O17" s="17">
        <v>0</v>
      </c>
      <c r="P17" s="17">
        <v>2</v>
      </c>
      <c r="Q17" s="17"/>
      <c r="R17" s="17"/>
      <c r="S17" s="79"/>
      <c r="T17" s="116">
        <f t="shared" si="6"/>
        <v>2</v>
      </c>
      <c r="U17" s="117">
        <f t="shared" si="7"/>
        <v>0</v>
      </c>
      <c r="V17" s="22">
        <f t="shared" si="8"/>
        <v>2</v>
      </c>
    </row>
    <row r="18" spans="1:22" ht="27" customHeight="1" x14ac:dyDescent="0.15">
      <c r="A18" s="157"/>
      <c r="B18" s="167"/>
      <c r="C18" s="70"/>
      <c r="D18" s="37" t="s">
        <v>191</v>
      </c>
      <c r="E18" s="89" t="s">
        <v>59</v>
      </c>
      <c r="F18" s="38" t="s">
        <v>70</v>
      </c>
      <c r="G18" s="70" t="s">
        <v>135</v>
      </c>
      <c r="H18" s="18"/>
      <c r="I18" s="17"/>
      <c r="J18" s="17"/>
      <c r="K18" s="17"/>
      <c r="L18" s="17"/>
      <c r="M18" s="23"/>
      <c r="N18" s="21">
        <v>3</v>
      </c>
      <c r="O18" s="17">
        <v>0</v>
      </c>
      <c r="P18" s="17">
        <v>3</v>
      </c>
      <c r="Q18" s="17"/>
      <c r="R18" s="17"/>
      <c r="S18" s="79"/>
      <c r="T18" s="116">
        <f t="shared" si="6"/>
        <v>3</v>
      </c>
      <c r="U18" s="117">
        <f t="shared" si="7"/>
        <v>0</v>
      </c>
      <c r="V18" s="22">
        <f t="shared" si="8"/>
        <v>3</v>
      </c>
    </row>
    <row r="19" spans="1:22" ht="27" customHeight="1" x14ac:dyDescent="0.15">
      <c r="A19" s="157"/>
      <c r="B19" s="167"/>
      <c r="C19" s="70"/>
      <c r="D19" s="37" t="s">
        <v>192</v>
      </c>
      <c r="E19" s="89" t="s">
        <v>141</v>
      </c>
      <c r="F19" s="38" t="s">
        <v>62</v>
      </c>
      <c r="G19" s="70" t="s">
        <v>135</v>
      </c>
      <c r="H19" s="18"/>
      <c r="I19" s="17"/>
      <c r="J19" s="17"/>
      <c r="K19" s="17"/>
      <c r="L19" s="17"/>
      <c r="M19" s="23"/>
      <c r="N19" s="21"/>
      <c r="O19" s="17"/>
      <c r="P19" s="17"/>
      <c r="Q19" s="17">
        <v>1</v>
      </c>
      <c r="R19" s="17">
        <v>0</v>
      </c>
      <c r="S19" s="79">
        <v>1</v>
      </c>
      <c r="T19" s="116">
        <f t="shared" ref="T19:T21" si="12">SUM(H19,K19,N19,Q19)</f>
        <v>1</v>
      </c>
      <c r="U19" s="117">
        <f t="shared" ref="U19:U21" si="13">SUM(I19,L19,O19,R19,)</f>
        <v>0</v>
      </c>
      <c r="V19" s="22">
        <f t="shared" ref="V19:V21" si="14">SUM(J19,M19,P19,S19)</f>
        <v>1</v>
      </c>
    </row>
    <row r="20" spans="1:22" ht="27" customHeight="1" x14ac:dyDescent="0.15">
      <c r="A20" s="157"/>
      <c r="B20" s="167"/>
      <c r="C20" s="70"/>
      <c r="D20" s="37" t="s">
        <v>193</v>
      </c>
      <c r="E20" s="89" t="s">
        <v>59</v>
      </c>
      <c r="F20" s="38" t="s">
        <v>62</v>
      </c>
      <c r="G20" s="70" t="s">
        <v>135</v>
      </c>
      <c r="H20" s="18"/>
      <c r="I20" s="17"/>
      <c r="J20" s="17"/>
      <c r="K20" s="17"/>
      <c r="L20" s="17"/>
      <c r="M20" s="23"/>
      <c r="N20" s="21"/>
      <c r="O20" s="17"/>
      <c r="P20" s="17"/>
      <c r="Q20" s="17">
        <v>3</v>
      </c>
      <c r="R20" s="17">
        <v>0</v>
      </c>
      <c r="S20" s="79">
        <v>3</v>
      </c>
      <c r="T20" s="116">
        <f t="shared" si="12"/>
        <v>3</v>
      </c>
      <c r="U20" s="117">
        <f t="shared" si="13"/>
        <v>0</v>
      </c>
      <c r="V20" s="22">
        <f t="shared" si="14"/>
        <v>3</v>
      </c>
    </row>
    <row r="21" spans="1:22" ht="27" customHeight="1" x14ac:dyDescent="0.15">
      <c r="A21" s="157"/>
      <c r="B21" s="168"/>
      <c r="C21" s="70"/>
      <c r="D21" s="37" t="s">
        <v>194</v>
      </c>
      <c r="E21" s="89" t="s">
        <v>59</v>
      </c>
      <c r="F21" s="38" t="s">
        <v>62</v>
      </c>
      <c r="G21" s="70" t="s">
        <v>135</v>
      </c>
      <c r="H21" s="18"/>
      <c r="I21" s="17"/>
      <c r="J21" s="17"/>
      <c r="K21" s="17"/>
      <c r="L21" s="17"/>
      <c r="M21" s="23"/>
      <c r="N21" s="21"/>
      <c r="O21" s="17"/>
      <c r="P21" s="17"/>
      <c r="Q21" s="17">
        <v>3</v>
      </c>
      <c r="R21" s="17">
        <v>0</v>
      </c>
      <c r="S21" s="79">
        <v>3</v>
      </c>
      <c r="T21" s="119">
        <f t="shared" si="12"/>
        <v>3</v>
      </c>
      <c r="U21" s="120">
        <f t="shared" si="13"/>
        <v>0</v>
      </c>
      <c r="V21" s="90">
        <f t="shared" si="14"/>
        <v>3</v>
      </c>
    </row>
    <row r="22" spans="1:22" ht="16.5" customHeight="1" x14ac:dyDescent="0.15">
      <c r="A22" s="157"/>
      <c r="B22" s="39" t="s">
        <v>42</v>
      </c>
      <c r="C22" s="39"/>
      <c r="D22" s="39"/>
      <c r="E22" s="39"/>
      <c r="F22" s="13"/>
      <c r="G22" s="13"/>
      <c r="H22" s="65">
        <f t="shared" ref="H22:M22" si="15">SUM(H12:H21)</f>
        <v>4</v>
      </c>
      <c r="I22" s="62">
        <f t="shared" si="15"/>
        <v>0</v>
      </c>
      <c r="J22" s="62">
        <f t="shared" si="15"/>
        <v>4</v>
      </c>
      <c r="K22" s="62">
        <f t="shared" si="15"/>
        <v>4</v>
      </c>
      <c r="L22" s="62">
        <f t="shared" si="15"/>
        <v>0</v>
      </c>
      <c r="M22" s="64">
        <f t="shared" si="15"/>
        <v>4</v>
      </c>
      <c r="N22" s="60">
        <f>SUM(N12:N18)</f>
        <v>6</v>
      </c>
      <c r="O22" s="13">
        <f>SUM(O12:O18)</f>
        <v>0</v>
      </c>
      <c r="P22" s="13">
        <f>SUM(P12:P18)</f>
        <v>6</v>
      </c>
      <c r="Q22" s="13">
        <f t="shared" ref="Q22:V22" si="16">SUM(Q12:Q21)</f>
        <v>7</v>
      </c>
      <c r="R22" s="13">
        <f t="shared" si="16"/>
        <v>0</v>
      </c>
      <c r="S22" s="77">
        <f t="shared" si="16"/>
        <v>7</v>
      </c>
      <c r="T22" s="65">
        <f>SUM(T12:T21)</f>
        <v>21</v>
      </c>
      <c r="U22" s="62">
        <f t="shared" si="16"/>
        <v>0</v>
      </c>
      <c r="V22" s="64">
        <f t="shared" si="16"/>
        <v>21</v>
      </c>
    </row>
    <row r="23" spans="1:22" ht="27.75" customHeight="1" x14ac:dyDescent="0.15">
      <c r="A23" s="157"/>
      <c r="B23" s="169" t="s">
        <v>10</v>
      </c>
      <c r="C23" s="15"/>
      <c r="D23" s="12" t="s">
        <v>195</v>
      </c>
      <c r="E23" s="88" t="s">
        <v>59</v>
      </c>
      <c r="F23" s="38" t="s">
        <v>70</v>
      </c>
      <c r="G23" s="17" t="s">
        <v>135</v>
      </c>
      <c r="H23" s="18">
        <v>2</v>
      </c>
      <c r="I23" s="17">
        <v>1</v>
      </c>
      <c r="J23" s="17">
        <v>2</v>
      </c>
      <c r="K23" s="17"/>
      <c r="L23" s="17"/>
      <c r="M23" s="23"/>
      <c r="N23" s="21"/>
      <c r="O23" s="17"/>
      <c r="P23" s="17"/>
      <c r="Q23" s="17"/>
      <c r="R23" s="17"/>
      <c r="S23" s="79"/>
      <c r="T23" s="66">
        <f>SUM(H23,K23,N23,Q23)</f>
        <v>2</v>
      </c>
      <c r="U23" s="67">
        <f>SUM(I23,L23,O23,R23)</f>
        <v>1</v>
      </c>
      <c r="V23" s="22">
        <f>SUM(J23,M23,P23,S23)</f>
        <v>2</v>
      </c>
    </row>
    <row r="24" spans="1:22" ht="27.75" customHeight="1" x14ac:dyDescent="0.15">
      <c r="A24" s="157"/>
      <c r="B24" s="170"/>
      <c r="C24" s="15"/>
      <c r="D24" s="40" t="s">
        <v>196</v>
      </c>
      <c r="E24" s="89" t="s">
        <v>59</v>
      </c>
      <c r="F24" s="38" t="s">
        <v>62</v>
      </c>
      <c r="G24" s="17" t="s">
        <v>135</v>
      </c>
      <c r="H24" s="42">
        <v>2</v>
      </c>
      <c r="I24" s="41">
        <v>1</v>
      </c>
      <c r="J24" s="41">
        <v>2</v>
      </c>
      <c r="K24" s="41"/>
      <c r="L24" s="41"/>
      <c r="M24" s="44"/>
      <c r="N24" s="43"/>
      <c r="O24" s="41"/>
      <c r="P24" s="41"/>
      <c r="Q24" s="41"/>
      <c r="R24" s="41"/>
      <c r="S24" s="83"/>
      <c r="T24" s="116">
        <f t="shared" ref="T24:T29" si="17">SUM(H24,K24,N24,Q24)</f>
        <v>2</v>
      </c>
      <c r="U24" s="117">
        <f t="shared" ref="U24:U29" si="18">SUM(I24,L24,O24,R24)</f>
        <v>1</v>
      </c>
      <c r="V24" s="22">
        <f t="shared" ref="V24:V29" si="19">SUM(J24,M24,P24,S24)</f>
        <v>2</v>
      </c>
    </row>
    <row r="25" spans="1:22" ht="27.75" customHeight="1" x14ac:dyDescent="0.15">
      <c r="A25" s="157"/>
      <c r="B25" s="170"/>
      <c r="C25" s="15"/>
      <c r="D25" s="40" t="s">
        <v>197</v>
      </c>
      <c r="E25" s="89" t="s">
        <v>59</v>
      </c>
      <c r="F25" s="38" t="s">
        <v>62</v>
      </c>
      <c r="G25" s="17" t="s">
        <v>135</v>
      </c>
      <c r="H25" s="42">
        <v>2</v>
      </c>
      <c r="I25" s="41">
        <v>1</v>
      </c>
      <c r="J25" s="41">
        <v>2</v>
      </c>
      <c r="K25" s="41"/>
      <c r="L25" s="41"/>
      <c r="M25" s="44"/>
      <c r="N25" s="43"/>
      <c r="O25" s="41"/>
      <c r="P25" s="41"/>
      <c r="Q25" s="41"/>
      <c r="R25" s="41"/>
      <c r="S25" s="83"/>
      <c r="T25" s="116">
        <f t="shared" si="17"/>
        <v>2</v>
      </c>
      <c r="U25" s="117">
        <f t="shared" si="18"/>
        <v>1</v>
      </c>
      <c r="V25" s="22">
        <f t="shared" si="19"/>
        <v>2</v>
      </c>
    </row>
    <row r="26" spans="1:22" ht="27.75" customHeight="1" x14ac:dyDescent="0.15">
      <c r="A26" s="157"/>
      <c r="B26" s="170"/>
      <c r="C26" s="15"/>
      <c r="D26" s="40" t="s">
        <v>198</v>
      </c>
      <c r="E26" s="89" t="s">
        <v>59</v>
      </c>
      <c r="F26" s="38" t="s">
        <v>62</v>
      </c>
      <c r="G26" s="17" t="s">
        <v>135</v>
      </c>
      <c r="H26" s="47">
        <v>2</v>
      </c>
      <c r="I26" s="41">
        <v>1</v>
      </c>
      <c r="J26" s="41">
        <v>2</v>
      </c>
      <c r="K26" s="41"/>
      <c r="L26" s="41"/>
      <c r="M26" s="44"/>
      <c r="N26" s="43"/>
      <c r="O26" s="41"/>
      <c r="P26" s="41"/>
      <c r="Q26" s="45"/>
      <c r="R26" s="45"/>
      <c r="S26" s="83"/>
      <c r="T26" s="116">
        <f t="shared" si="17"/>
        <v>2</v>
      </c>
      <c r="U26" s="117">
        <f t="shared" si="18"/>
        <v>1</v>
      </c>
      <c r="V26" s="22">
        <f t="shared" si="19"/>
        <v>2</v>
      </c>
    </row>
    <row r="27" spans="1:22" ht="27.75" customHeight="1" x14ac:dyDescent="0.15">
      <c r="A27" s="157"/>
      <c r="B27" s="170"/>
      <c r="C27" s="15"/>
      <c r="D27" s="40" t="s">
        <v>199</v>
      </c>
      <c r="E27" s="89" t="s">
        <v>59</v>
      </c>
      <c r="F27" s="38" t="s">
        <v>62</v>
      </c>
      <c r="G27" s="17" t="s">
        <v>135</v>
      </c>
      <c r="H27" s="47">
        <v>2</v>
      </c>
      <c r="I27" s="41">
        <v>1</v>
      </c>
      <c r="J27" s="41">
        <v>2</v>
      </c>
      <c r="K27" s="41"/>
      <c r="L27" s="41"/>
      <c r="M27" s="44"/>
      <c r="N27" s="43"/>
      <c r="O27" s="41"/>
      <c r="P27" s="41"/>
      <c r="Q27" s="45"/>
      <c r="R27" s="45"/>
      <c r="S27" s="83"/>
      <c r="T27" s="116">
        <f t="shared" si="17"/>
        <v>2</v>
      </c>
      <c r="U27" s="117">
        <f t="shared" si="18"/>
        <v>1</v>
      </c>
      <c r="V27" s="22">
        <f t="shared" si="19"/>
        <v>2</v>
      </c>
    </row>
    <row r="28" spans="1:22" ht="27.75" customHeight="1" x14ac:dyDescent="0.15">
      <c r="A28" s="157"/>
      <c r="B28" s="170"/>
      <c r="C28" s="15"/>
      <c r="D28" s="40" t="s">
        <v>200</v>
      </c>
      <c r="E28" s="89" t="s">
        <v>59</v>
      </c>
      <c r="F28" s="38" t="s">
        <v>62</v>
      </c>
      <c r="G28" s="17" t="s">
        <v>135</v>
      </c>
      <c r="H28" s="47">
        <v>1</v>
      </c>
      <c r="I28" s="41">
        <v>0</v>
      </c>
      <c r="J28" s="41">
        <v>2</v>
      </c>
      <c r="K28" s="41"/>
      <c r="L28" s="45"/>
      <c r="M28" s="53"/>
      <c r="N28" s="43"/>
      <c r="O28" s="41"/>
      <c r="P28" s="41"/>
      <c r="Q28" s="45"/>
      <c r="R28" s="45"/>
      <c r="S28" s="83"/>
      <c r="T28" s="116">
        <f t="shared" si="17"/>
        <v>1</v>
      </c>
      <c r="U28" s="117">
        <f t="shared" si="18"/>
        <v>0</v>
      </c>
      <c r="V28" s="22">
        <f t="shared" si="19"/>
        <v>2</v>
      </c>
    </row>
    <row r="29" spans="1:22" ht="27.75" customHeight="1" x14ac:dyDescent="0.15">
      <c r="A29" s="157"/>
      <c r="B29" s="170"/>
      <c r="C29" s="15"/>
      <c r="D29" s="40" t="s">
        <v>201</v>
      </c>
      <c r="E29" s="89" t="s">
        <v>59</v>
      </c>
      <c r="F29" s="38" t="s">
        <v>62</v>
      </c>
      <c r="G29" s="17" t="s">
        <v>135</v>
      </c>
      <c r="H29" s="47">
        <v>1</v>
      </c>
      <c r="I29" s="41">
        <v>0</v>
      </c>
      <c r="J29" s="41">
        <v>2</v>
      </c>
      <c r="K29" s="41"/>
      <c r="L29" s="45"/>
      <c r="M29" s="53"/>
      <c r="N29" s="43"/>
      <c r="O29" s="41"/>
      <c r="P29" s="41"/>
      <c r="Q29" s="45"/>
      <c r="R29" s="45"/>
      <c r="S29" s="83"/>
      <c r="T29" s="116">
        <f t="shared" si="17"/>
        <v>1</v>
      </c>
      <c r="U29" s="117">
        <f t="shared" si="18"/>
        <v>0</v>
      </c>
      <c r="V29" s="22">
        <f t="shared" si="19"/>
        <v>2</v>
      </c>
    </row>
    <row r="30" spans="1:22" ht="27.75" customHeight="1" x14ac:dyDescent="0.15">
      <c r="A30" s="157"/>
      <c r="B30" s="170"/>
      <c r="C30" s="15"/>
      <c r="D30" s="40" t="s">
        <v>202</v>
      </c>
      <c r="E30" s="88" t="s">
        <v>59</v>
      </c>
      <c r="F30" s="38" t="s">
        <v>62</v>
      </c>
      <c r="G30" s="17" t="s">
        <v>135</v>
      </c>
      <c r="H30" s="47">
        <v>2</v>
      </c>
      <c r="I30" s="41">
        <v>1</v>
      </c>
      <c r="J30" s="41">
        <v>1</v>
      </c>
      <c r="K30" s="41"/>
      <c r="L30" s="41"/>
      <c r="M30" s="44"/>
      <c r="N30" s="43"/>
      <c r="O30" s="41"/>
      <c r="P30" s="41"/>
      <c r="Q30" s="45"/>
      <c r="R30" s="45"/>
      <c r="S30" s="83"/>
      <c r="T30" s="116">
        <f t="shared" ref="T30" si="20">SUM(H30,K30,N30,Q30)</f>
        <v>2</v>
      </c>
      <c r="U30" s="117">
        <f t="shared" ref="U30" si="21">SUM(I30,L30,O30,R30)</f>
        <v>1</v>
      </c>
      <c r="V30" s="22">
        <f t="shared" ref="V30" si="22">SUM(J30,M30,P30,S30)</f>
        <v>1</v>
      </c>
    </row>
    <row r="31" spans="1:22" ht="27.75" customHeight="1" x14ac:dyDescent="0.15">
      <c r="A31" s="157"/>
      <c r="B31" s="170"/>
      <c r="C31" s="15"/>
      <c r="D31" s="40" t="s">
        <v>203</v>
      </c>
      <c r="E31" s="88" t="s">
        <v>59</v>
      </c>
      <c r="F31" s="38" t="s">
        <v>70</v>
      </c>
      <c r="G31" s="17" t="s">
        <v>135</v>
      </c>
      <c r="H31" s="42"/>
      <c r="I31" s="41"/>
      <c r="J31" s="41"/>
      <c r="K31" s="41">
        <v>2</v>
      </c>
      <c r="L31" s="41">
        <v>1</v>
      </c>
      <c r="M31" s="44">
        <v>2</v>
      </c>
      <c r="N31" s="43"/>
      <c r="O31" s="41"/>
      <c r="P31" s="41"/>
      <c r="Q31" s="41"/>
      <c r="R31" s="41"/>
      <c r="S31" s="83"/>
      <c r="T31" s="105">
        <f t="shared" ref="T31:T44" si="23">SUM(H31,K31,N31,Q31)</f>
        <v>2</v>
      </c>
      <c r="U31" s="106">
        <f t="shared" ref="U31:U44" si="24">SUM(I31,L31,O31,R31)</f>
        <v>1</v>
      </c>
      <c r="V31" s="22">
        <f t="shared" ref="V31:V44" si="25">SUM(J31,M31,P31,S31)</f>
        <v>2</v>
      </c>
    </row>
    <row r="32" spans="1:22" ht="27.75" customHeight="1" x14ac:dyDescent="0.15">
      <c r="A32" s="157"/>
      <c r="B32" s="170"/>
      <c r="C32" s="15"/>
      <c r="D32" s="40" t="s">
        <v>204</v>
      </c>
      <c r="E32" s="88" t="s">
        <v>59</v>
      </c>
      <c r="F32" s="38" t="s">
        <v>62</v>
      </c>
      <c r="G32" s="17" t="s">
        <v>135</v>
      </c>
      <c r="H32" s="42"/>
      <c r="I32" s="41"/>
      <c r="J32" s="41"/>
      <c r="K32" s="41">
        <v>2</v>
      </c>
      <c r="L32" s="45">
        <v>1</v>
      </c>
      <c r="M32" s="53">
        <v>2</v>
      </c>
      <c r="N32" s="43"/>
      <c r="O32" s="41"/>
      <c r="P32" s="41"/>
      <c r="Q32" s="45"/>
      <c r="R32" s="45"/>
      <c r="S32" s="83"/>
      <c r="T32" s="116">
        <f t="shared" ref="T32:T38" si="26">SUM(H32,K32,N32,Q32)</f>
        <v>2</v>
      </c>
      <c r="U32" s="117">
        <f t="shared" ref="U32:U38" si="27">SUM(I32,L32,O32,R32)</f>
        <v>1</v>
      </c>
      <c r="V32" s="22">
        <f t="shared" ref="V32:V38" si="28">SUM(J32,M32,P32,S32)</f>
        <v>2</v>
      </c>
    </row>
    <row r="33" spans="1:22" ht="27.75" customHeight="1" x14ac:dyDescent="0.15">
      <c r="A33" s="157"/>
      <c r="B33" s="170"/>
      <c r="C33" s="15"/>
      <c r="D33" s="40" t="s">
        <v>205</v>
      </c>
      <c r="E33" s="88" t="s">
        <v>59</v>
      </c>
      <c r="F33" s="38" t="s">
        <v>62</v>
      </c>
      <c r="G33" s="17" t="s">
        <v>135</v>
      </c>
      <c r="H33" s="47"/>
      <c r="I33" s="45"/>
      <c r="J33" s="41"/>
      <c r="K33" s="41">
        <v>2</v>
      </c>
      <c r="L33" s="41">
        <v>1</v>
      </c>
      <c r="M33" s="44">
        <v>2</v>
      </c>
      <c r="N33" s="46"/>
      <c r="O33" s="45"/>
      <c r="P33" s="45"/>
      <c r="Q33" s="41"/>
      <c r="R33" s="41"/>
      <c r="S33" s="83"/>
      <c r="T33" s="116">
        <f t="shared" si="26"/>
        <v>2</v>
      </c>
      <c r="U33" s="117">
        <f t="shared" si="27"/>
        <v>1</v>
      </c>
      <c r="V33" s="22">
        <f t="shared" si="28"/>
        <v>2</v>
      </c>
    </row>
    <row r="34" spans="1:22" ht="27.75" customHeight="1" x14ac:dyDescent="0.15">
      <c r="A34" s="157"/>
      <c r="B34" s="170"/>
      <c r="C34" s="15"/>
      <c r="D34" s="40" t="s">
        <v>206</v>
      </c>
      <c r="E34" s="89" t="s">
        <v>59</v>
      </c>
      <c r="F34" s="38" t="s">
        <v>62</v>
      </c>
      <c r="G34" s="17" t="s">
        <v>135</v>
      </c>
      <c r="H34" s="47"/>
      <c r="I34" s="41"/>
      <c r="J34" s="41"/>
      <c r="K34" s="41">
        <v>2</v>
      </c>
      <c r="L34" s="41">
        <v>1</v>
      </c>
      <c r="M34" s="44">
        <v>2</v>
      </c>
      <c r="N34" s="43"/>
      <c r="O34" s="41"/>
      <c r="P34" s="41"/>
      <c r="Q34" s="45"/>
      <c r="R34" s="45"/>
      <c r="S34" s="83"/>
      <c r="T34" s="116">
        <f t="shared" si="26"/>
        <v>2</v>
      </c>
      <c r="U34" s="117">
        <f t="shared" si="27"/>
        <v>1</v>
      </c>
      <c r="V34" s="22">
        <f t="shared" si="28"/>
        <v>2</v>
      </c>
    </row>
    <row r="35" spans="1:22" ht="27.75" customHeight="1" x14ac:dyDescent="0.15">
      <c r="A35" s="157"/>
      <c r="B35" s="170"/>
      <c r="C35" s="15"/>
      <c r="D35" s="40" t="s">
        <v>207</v>
      </c>
      <c r="E35" s="89" t="s">
        <v>59</v>
      </c>
      <c r="F35" s="38" t="s">
        <v>62</v>
      </c>
      <c r="G35" s="17" t="s">
        <v>135</v>
      </c>
      <c r="H35" s="47"/>
      <c r="I35" s="41"/>
      <c r="J35" s="41"/>
      <c r="K35" s="41">
        <v>2</v>
      </c>
      <c r="L35" s="41">
        <v>2</v>
      </c>
      <c r="M35" s="44">
        <v>0</v>
      </c>
      <c r="N35" s="43"/>
      <c r="O35" s="41"/>
      <c r="P35" s="41"/>
      <c r="Q35" s="45"/>
      <c r="R35" s="45"/>
      <c r="S35" s="83"/>
      <c r="T35" s="116">
        <f t="shared" si="26"/>
        <v>2</v>
      </c>
      <c r="U35" s="117">
        <f t="shared" si="27"/>
        <v>2</v>
      </c>
      <c r="V35" s="22">
        <f t="shared" si="28"/>
        <v>0</v>
      </c>
    </row>
    <row r="36" spans="1:22" ht="27.75" customHeight="1" x14ac:dyDescent="0.15">
      <c r="A36" s="157"/>
      <c r="B36" s="170"/>
      <c r="C36" s="15"/>
      <c r="D36" s="40" t="s">
        <v>208</v>
      </c>
      <c r="E36" s="89" t="s">
        <v>59</v>
      </c>
      <c r="F36" s="38" t="s">
        <v>62</v>
      </c>
      <c r="G36" s="17" t="s">
        <v>135</v>
      </c>
      <c r="H36" s="47"/>
      <c r="I36" s="41"/>
      <c r="J36" s="41"/>
      <c r="K36" s="41">
        <v>2</v>
      </c>
      <c r="L36" s="41">
        <v>1</v>
      </c>
      <c r="M36" s="44">
        <v>2</v>
      </c>
      <c r="N36" s="43"/>
      <c r="O36" s="41"/>
      <c r="P36" s="41"/>
      <c r="Q36" s="45"/>
      <c r="R36" s="45"/>
      <c r="S36" s="83"/>
      <c r="T36" s="116">
        <f t="shared" si="26"/>
        <v>2</v>
      </c>
      <c r="U36" s="117">
        <f t="shared" si="27"/>
        <v>1</v>
      </c>
      <c r="V36" s="22">
        <f t="shared" si="28"/>
        <v>2</v>
      </c>
    </row>
    <row r="37" spans="1:22" ht="27.75" customHeight="1" x14ac:dyDescent="0.15">
      <c r="A37" s="157"/>
      <c r="B37" s="170"/>
      <c r="C37" s="15"/>
      <c r="D37" s="40" t="s">
        <v>209</v>
      </c>
      <c r="E37" s="89" t="s">
        <v>59</v>
      </c>
      <c r="F37" s="38" t="s">
        <v>62</v>
      </c>
      <c r="G37" s="17" t="s">
        <v>135</v>
      </c>
      <c r="H37" s="47"/>
      <c r="I37" s="41"/>
      <c r="J37" s="41"/>
      <c r="K37" s="41">
        <v>1</v>
      </c>
      <c r="L37" s="45">
        <v>0</v>
      </c>
      <c r="M37" s="53">
        <v>2</v>
      </c>
      <c r="N37" s="43"/>
      <c r="O37" s="41"/>
      <c r="P37" s="41"/>
      <c r="Q37" s="45"/>
      <c r="R37" s="45"/>
      <c r="S37" s="83"/>
      <c r="T37" s="116">
        <f t="shared" si="26"/>
        <v>1</v>
      </c>
      <c r="U37" s="117">
        <f t="shared" si="27"/>
        <v>0</v>
      </c>
      <c r="V37" s="22">
        <f t="shared" si="28"/>
        <v>2</v>
      </c>
    </row>
    <row r="38" spans="1:22" ht="27.75" customHeight="1" x14ac:dyDescent="0.15">
      <c r="A38" s="157"/>
      <c r="B38" s="170"/>
      <c r="C38" s="15"/>
      <c r="D38" s="40" t="s">
        <v>210</v>
      </c>
      <c r="E38" s="89" t="s">
        <v>59</v>
      </c>
      <c r="F38" s="38" t="s">
        <v>62</v>
      </c>
      <c r="G38" s="17" t="s">
        <v>135</v>
      </c>
      <c r="H38" s="47"/>
      <c r="I38" s="41"/>
      <c r="J38" s="41"/>
      <c r="K38" s="41">
        <v>1</v>
      </c>
      <c r="L38" s="45">
        <v>0</v>
      </c>
      <c r="M38" s="53">
        <v>2</v>
      </c>
      <c r="N38" s="43"/>
      <c r="O38" s="41"/>
      <c r="P38" s="41"/>
      <c r="Q38" s="45"/>
      <c r="R38" s="45"/>
      <c r="S38" s="83"/>
      <c r="T38" s="116">
        <f t="shared" si="26"/>
        <v>1</v>
      </c>
      <c r="U38" s="117">
        <f t="shared" si="27"/>
        <v>0</v>
      </c>
      <c r="V38" s="22">
        <f t="shared" si="28"/>
        <v>2</v>
      </c>
    </row>
    <row r="39" spans="1:22" ht="27.75" customHeight="1" x14ac:dyDescent="0.15">
      <c r="A39" s="157"/>
      <c r="B39" s="170"/>
      <c r="C39" s="15"/>
      <c r="D39" s="40" t="s">
        <v>211</v>
      </c>
      <c r="E39" s="89" t="s">
        <v>59</v>
      </c>
      <c r="F39" s="38" t="s">
        <v>70</v>
      </c>
      <c r="G39" s="17" t="s">
        <v>135</v>
      </c>
      <c r="H39" s="42"/>
      <c r="I39" s="41"/>
      <c r="J39" s="41"/>
      <c r="K39" s="41"/>
      <c r="L39" s="41"/>
      <c r="M39" s="44"/>
      <c r="N39" s="46">
        <v>2</v>
      </c>
      <c r="O39" s="45">
        <v>1</v>
      </c>
      <c r="P39" s="45">
        <v>2</v>
      </c>
      <c r="Q39" s="45"/>
      <c r="R39" s="45"/>
      <c r="S39" s="83"/>
      <c r="T39" s="105">
        <f t="shared" si="23"/>
        <v>2</v>
      </c>
      <c r="U39" s="106">
        <f t="shared" si="24"/>
        <v>1</v>
      </c>
      <c r="V39" s="22">
        <f t="shared" si="25"/>
        <v>2</v>
      </c>
    </row>
    <row r="40" spans="1:22" ht="27.75" customHeight="1" x14ac:dyDescent="0.15">
      <c r="A40" s="157"/>
      <c r="B40" s="170"/>
      <c r="C40" s="15"/>
      <c r="D40" s="40" t="s">
        <v>212</v>
      </c>
      <c r="E40" s="89" t="s">
        <v>59</v>
      </c>
      <c r="F40" s="38" t="s">
        <v>70</v>
      </c>
      <c r="G40" s="17" t="s">
        <v>135</v>
      </c>
      <c r="H40" s="42"/>
      <c r="I40" s="41"/>
      <c r="J40" s="41"/>
      <c r="K40" s="17"/>
      <c r="L40" s="17"/>
      <c r="M40" s="23"/>
      <c r="N40" s="43">
        <v>2</v>
      </c>
      <c r="O40" s="41">
        <v>0</v>
      </c>
      <c r="P40" s="41">
        <v>2</v>
      </c>
      <c r="Q40" s="41"/>
      <c r="R40" s="41"/>
      <c r="S40" s="83"/>
      <c r="T40" s="105">
        <f t="shared" si="23"/>
        <v>2</v>
      </c>
      <c r="U40" s="106">
        <f t="shared" si="24"/>
        <v>0</v>
      </c>
      <c r="V40" s="22">
        <f t="shared" si="25"/>
        <v>2</v>
      </c>
    </row>
    <row r="41" spans="1:22" ht="27.75" customHeight="1" x14ac:dyDescent="0.15">
      <c r="A41" s="157"/>
      <c r="B41" s="170"/>
      <c r="C41" s="15"/>
      <c r="D41" s="40" t="s">
        <v>213</v>
      </c>
      <c r="E41" s="88" t="s">
        <v>59</v>
      </c>
      <c r="F41" s="38" t="s">
        <v>70</v>
      </c>
      <c r="G41" s="17" t="s">
        <v>135</v>
      </c>
      <c r="H41" s="42"/>
      <c r="I41" s="41"/>
      <c r="J41" s="41"/>
      <c r="K41" s="41"/>
      <c r="L41" s="41"/>
      <c r="M41" s="44"/>
      <c r="N41" s="43">
        <v>2</v>
      </c>
      <c r="O41" s="41">
        <v>1</v>
      </c>
      <c r="P41" s="41">
        <v>2</v>
      </c>
      <c r="Q41" s="41"/>
      <c r="R41" s="41"/>
      <c r="S41" s="83"/>
      <c r="T41" s="105">
        <f t="shared" si="23"/>
        <v>2</v>
      </c>
      <c r="U41" s="106">
        <f t="shared" si="24"/>
        <v>1</v>
      </c>
      <c r="V41" s="22">
        <f t="shared" si="25"/>
        <v>2</v>
      </c>
    </row>
    <row r="42" spans="1:22" ht="27.75" customHeight="1" x14ac:dyDescent="0.15">
      <c r="A42" s="157"/>
      <c r="B42" s="170"/>
      <c r="C42" s="15"/>
      <c r="D42" s="40" t="s">
        <v>214</v>
      </c>
      <c r="E42" s="88" t="s">
        <v>59</v>
      </c>
      <c r="F42" s="38" t="s">
        <v>70</v>
      </c>
      <c r="G42" s="17" t="s">
        <v>135</v>
      </c>
      <c r="H42" s="47"/>
      <c r="I42" s="41"/>
      <c r="J42" s="41"/>
      <c r="K42" s="41"/>
      <c r="L42" s="41"/>
      <c r="M42" s="44"/>
      <c r="N42" s="43">
        <v>2</v>
      </c>
      <c r="O42" s="41">
        <v>1</v>
      </c>
      <c r="P42" s="41">
        <v>2</v>
      </c>
      <c r="Q42" s="45"/>
      <c r="R42" s="45"/>
      <c r="S42" s="83"/>
      <c r="T42" s="105">
        <f t="shared" si="23"/>
        <v>2</v>
      </c>
      <c r="U42" s="106">
        <f t="shared" si="24"/>
        <v>1</v>
      </c>
      <c r="V42" s="22">
        <f t="shared" si="25"/>
        <v>2</v>
      </c>
    </row>
    <row r="43" spans="1:22" ht="27.75" customHeight="1" x14ac:dyDescent="0.15">
      <c r="A43" s="157"/>
      <c r="B43" s="170"/>
      <c r="C43" s="15"/>
      <c r="D43" s="40" t="s">
        <v>215</v>
      </c>
      <c r="E43" s="89" t="s">
        <v>59</v>
      </c>
      <c r="F43" s="38" t="s">
        <v>70</v>
      </c>
      <c r="G43" s="17" t="s">
        <v>135</v>
      </c>
      <c r="H43" s="47"/>
      <c r="I43" s="41"/>
      <c r="J43" s="41"/>
      <c r="K43" s="41"/>
      <c r="L43" s="41"/>
      <c r="M43" s="44"/>
      <c r="N43" s="43">
        <v>2</v>
      </c>
      <c r="O43" s="41">
        <v>1</v>
      </c>
      <c r="P43" s="41">
        <v>2</v>
      </c>
      <c r="Q43" s="45"/>
      <c r="R43" s="45"/>
      <c r="S43" s="83"/>
      <c r="T43" s="105">
        <f t="shared" si="23"/>
        <v>2</v>
      </c>
      <c r="U43" s="106">
        <f t="shared" si="24"/>
        <v>1</v>
      </c>
      <c r="V43" s="22">
        <f t="shared" si="25"/>
        <v>2</v>
      </c>
    </row>
    <row r="44" spans="1:22" ht="27.75" customHeight="1" x14ac:dyDescent="0.15">
      <c r="A44" s="157"/>
      <c r="B44" s="170"/>
      <c r="C44" s="15"/>
      <c r="D44" s="40" t="s">
        <v>216</v>
      </c>
      <c r="E44" s="89" t="s">
        <v>59</v>
      </c>
      <c r="F44" s="38" t="s">
        <v>70</v>
      </c>
      <c r="G44" s="17" t="s">
        <v>135</v>
      </c>
      <c r="H44" s="47"/>
      <c r="I44" s="41"/>
      <c r="J44" s="41"/>
      <c r="K44" s="41"/>
      <c r="L44" s="45"/>
      <c r="M44" s="53"/>
      <c r="N44" s="43">
        <v>2</v>
      </c>
      <c r="O44" s="41">
        <v>1</v>
      </c>
      <c r="P44" s="41">
        <v>2</v>
      </c>
      <c r="Q44" s="45"/>
      <c r="R44" s="45"/>
      <c r="S44" s="83"/>
      <c r="T44" s="105">
        <f t="shared" si="23"/>
        <v>2</v>
      </c>
      <c r="U44" s="106">
        <f t="shared" si="24"/>
        <v>1</v>
      </c>
      <c r="V44" s="22">
        <f t="shared" si="25"/>
        <v>2</v>
      </c>
    </row>
    <row r="45" spans="1:22" ht="27.75" customHeight="1" x14ac:dyDescent="0.15">
      <c r="A45" s="158"/>
      <c r="B45" s="170"/>
      <c r="C45" s="15"/>
      <c r="D45" s="40" t="s">
        <v>217</v>
      </c>
      <c r="E45" s="89" t="s">
        <v>59</v>
      </c>
      <c r="F45" s="38" t="s">
        <v>62</v>
      </c>
      <c r="G45" s="17" t="s">
        <v>135</v>
      </c>
      <c r="H45" s="42"/>
      <c r="I45" s="41"/>
      <c r="J45" s="41"/>
      <c r="K45" s="41"/>
      <c r="L45" s="41"/>
      <c r="M45" s="44"/>
      <c r="N45" s="46"/>
      <c r="O45" s="45"/>
      <c r="P45" s="45"/>
      <c r="Q45" s="45">
        <v>2</v>
      </c>
      <c r="R45" s="45">
        <v>1</v>
      </c>
      <c r="S45" s="83">
        <v>2</v>
      </c>
      <c r="T45" s="116">
        <f t="shared" ref="T45:T50" si="29">SUM(H45,K45,N45,Q45)</f>
        <v>2</v>
      </c>
      <c r="U45" s="117">
        <f t="shared" ref="U45:U50" si="30">SUM(I45,L45,O45,R45)</f>
        <v>1</v>
      </c>
      <c r="V45" s="22">
        <f t="shared" ref="V45:V50" si="31">SUM(J45,M45,P45,S45)</f>
        <v>2</v>
      </c>
    </row>
    <row r="46" spans="1:22" ht="27.75" customHeight="1" x14ac:dyDescent="0.15">
      <c r="A46" s="158"/>
      <c r="B46" s="170"/>
      <c r="C46" s="15"/>
      <c r="D46" s="40" t="s">
        <v>218</v>
      </c>
      <c r="E46" s="89" t="s">
        <v>59</v>
      </c>
      <c r="F46" s="38" t="s">
        <v>62</v>
      </c>
      <c r="G46" s="17" t="s">
        <v>135</v>
      </c>
      <c r="H46" s="42"/>
      <c r="I46" s="41"/>
      <c r="J46" s="41"/>
      <c r="K46" s="41"/>
      <c r="L46" s="41"/>
      <c r="M46" s="44"/>
      <c r="N46" s="43"/>
      <c r="O46" s="41"/>
      <c r="P46" s="41"/>
      <c r="Q46" s="41">
        <v>2</v>
      </c>
      <c r="R46" s="41">
        <v>0</v>
      </c>
      <c r="S46" s="83">
        <v>2</v>
      </c>
      <c r="T46" s="116">
        <f t="shared" si="29"/>
        <v>2</v>
      </c>
      <c r="U46" s="117">
        <f t="shared" si="30"/>
        <v>0</v>
      </c>
      <c r="V46" s="22">
        <f t="shared" si="31"/>
        <v>2</v>
      </c>
    </row>
    <row r="47" spans="1:22" ht="27.75" customHeight="1" x14ac:dyDescent="0.15">
      <c r="A47" s="158"/>
      <c r="B47" s="170"/>
      <c r="C47" s="15"/>
      <c r="D47" s="40" t="s">
        <v>219</v>
      </c>
      <c r="E47" s="89" t="s">
        <v>59</v>
      </c>
      <c r="F47" s="38" t="s">
        <v>62</v>
      </c>
      <c r="G47" s="17" t="s">
        <v>135</v>
      </c>
      <c r="H47" s="47"/>
      <c r="I47" s="41"/>
      <c r="J47" s="41"/>
      <c r="K47" s="41"/>
      <c r="L47" s="41"/>
      <c r="M47" s="44"/>
      <c r="N47" s="43"/>
      <c r="O47" s="41"/>
      <c r="P47" s="41"/>
      <c r="Q47" s="45">
        <v>2</v>
      </c>
      <c r="R47" s="45">
        <v>1</v>
      </c>
      <c r="S47" s="83">
        <v>2</v>
      </c>
      <c r="T47" s="116">
        <f t="shared" si="29"/>
        <v>2</v>
      </c>
      <c r="U47" s="117">
        <f t="shared" si="30"/>
        <v>1</v>
      </c>
      <c r="V47" s="22">
        <f t="shared" si="31"/>
        <v>2</v>
      </c>
    </row>
    <row r="48" spans="1:22" ht="27.75" customHeight="1" x14ac:dyDescent="0.15">
      <c r="A48" s="158"/>
      <c r="B48" s="170"/>
      <c r="C48" s="15"/>
      <c r="D48" s="40" t="s">
        <v>220</v>
      </c>
      <c r="E48" s="88" t="s">
        <v>59</v>
      </c>
      <c r="F48" s="38" t="s">
        <v>62</v>
      </c>
      <c r="G48" s="17" t="s">
        <v>135</v>
      </c>
      <c r="H48" s="47"/>
      <c r="I48" s="41"/>
      <c r="J48" s="41"/>
      <c r="K48" s="41"/>
      <c r="L48" s="41"/>
      <c r="M48" s="44"/>
      <c r="N48" s="43"/>
      <c r="O48" s="41"/>
      <c r="P48" s="41"/>
      <c r="Q48" s="45">
        <v>2</v>
      </c>
      <c r="R48" s="45">
        <v>1</v>
      </c>
      <c r="S48" s="83">
        <v>2</v>
      </c>
      <c r="T48" s="116">
        <f t="shared" si="29"/>
        <v>2</v>
      </c>
      <c r="U48" s="117">
        <f t="shared" si="30"/>
        <v>1</v>
      </c>
      <c r="V48" s="22">
        <f t="shared" si="31"/>
        <v>2</v>
      </c>
    </row>
    <row r="49" spans="1:22" ht="27.75" customHeight="1" x14ac:dyDescent="0.15">
      <c r="A49" s="158"/>
      <c r="B49" s="170"/>
      <c r="C49" s="15"/>
      <c r="D49" s="40" t="s">
        <v>221</v>
      </c>
      <c r="E49" s="89" t="s">
        <v>59</v>
      </c>
      <c r="F49" s="38" t="s">
        <v>62</v>
      </c>
      <c r="G49" s="17" t="s">
        <v>135</v>
      </c>
      <c r="H49" s="47"/>
      <c r="I49" s="41"/>
      <c r="J49" s="41"/>
      <c r="K49" s="41"/>
      <c r="L49" s="45"/>
      <c r="M49" s="53"/>
      <c r="N49" s="43"/>
      <c r="O49" s="41"/>
      <c r="P49" s="41"/>
      <c r="Q49" s="45">
        <v>2</v>
      </c>
      <c r="R49" s="45">
        <v>1</v>
      </c>
      <c r="S49" s="83">
        <v>2</v>
      </c>
      <c r="T49" s="116">
        <f t="shared" si="29"/>
        <v>2</v>
      </c>
      <c r="U49" s="117">
        <f t="shared" si="30"/>
        <v>1</v>
      </c>
      <c r="V49" s="22">
        <f t="shared" si="31"/>
        <v>2</v>
      </c>
    </row>
    <row r="50" spans="1:22" ht="27.75" customHeight="1" x14ac:dyDescent="0.15">
      <c r="A50" s="158"/>
      <c r="B50" s="171"/>
      <c r="C50" s="15"/>
      <c r="D50" s="40" t="s">
        <v>222</v>
      </c>
      <c r="E50" s="88" t="s">
        <v>59</v>
      </c>
      <c r="F50" s="38" t="s">
        <v>62</v>
      </c>
      <c r="G50" s="17" t="s">
        <v>135</v>
      </c>
      <c r="H50" s="47"/>
      <c r="I50" s="41"/>
      <c r="J50" s="41"/>
      <c r="K50" s="41"/>
      <c r="L50" s="45"/>
      <c r="M50" s="53"/>
      <c r="N50" s="43"/>
      <c r="O50" s="41"/>
      <c r="P50" s="41"/>
      <c r="Q50" s="45">
        <v>2</v>
      </c>
      <c r="R50" s="45">
        <v>1</v>
      </c>
      <c r="S50" s="83">
        <v>2</v>
      </c>
      <c r="T50" s="116">
        <f t="shared" si="29"/>
        <v>2</v>
      </c>
      <c r="U50" s="117">
        <f t="shared" si="30"/>
        <v>1</v>
      </c>
      <c r="V50" s="22">
        <f t="shared" si="31"/>
        <v>2</v>
      </c>
    </row>
    <row r="51" spans="1:22" ht="16.5" customHeight="1" thickBot="1" x14ac:dyDescent="0.2">
      <c r="A51" s="159"/>
      <c r="B51" s="25" t="s">
        <v>42</v>
      </c>
      <c r="C51" s="25"/>
      <c r="D51" s="25"/>
      <c r="E51" s="25"/>
      <c r="F51" s="24"/>
      <c r="G51" s="24"/>
      <c r="H51" s="68">
        <f t="shared" ref="H51:P51" si="32">SUM(H23:H44)</f>
        <v>14</v>
      </c>
      <c r="I51" s="69">
        <f t="shared" si="32"/>
        <v>6</v>
      </c>
      <c r="J51" s="69">
        <f t="shared" si="32"/>
        <v>15</v>
      </c>
      <c r="K51" s="69">
        <f t="shared" si="32"/>
        <v>14</v>
      </c>
      <c r="L51" s="69">
        <f t="shared" si="32"/>
        <v>7</v>
      </c>
      <c r="M51" s="27">
        <f t="shared" si="32"/>
        <v>14</v>
      </c>
      <c r="N51" s="26">
        <f t="shared" si="32"/>
        <v>12</v>
      </c>
      <c r="O51" s="24">
        <f t="shared" si="32"/>
        <v>5</v>
      </c>
      <c r="P51" s="24">
        <f t="shared" si="32"/>
        <v>12</v>
      </c>
      <c r="Q51" s="24">
        <f t="shared" ref="Q51:V51" si="33">SUM(Q23:Q50)</f>
        <v>12</v>
      </c>
      <c r="R51" s="24">
        <f t="shared" si="33"/>
        <v>5</v>
      </c>
      <c r="S51" s="81">
        <f t="shared" si="33"/>
        <v>12</v>
      </c>
      <c r="T51" s="68">
        <f>SUM(T23:T50)</f>
        <v>52</v>
      </c>
      <c r="U51" s="69">
        <f t="shared" si="33"/>
        <v>23</v>
      </c>
      <c r="V51" s="27">
        <f t="shared" si="33"/>
        <v>53</v>
      </c>
    </row>
    <row r="52" spans="1:22" ht="27" customHeight="1" x14ac:dyDescent="0.15">
      <c r="A52" s="164" t="s">
        <v>130</v>
      </c>
      <c r="B52" s="122" t="s">
        <v>129</v>
      </c>
      <c r="C52" s="20"/>
      <c r="D52" s="51" t="s">
        <v>142</v>
      </c>
      <c r="E52" s="87" t="s">
        <v>59</v>
      </c>
      <c r="F52" s="52" t="s">
        <v>223</v>
      </c>
      <c r="G52" s="17" t="s">
        <v>223</v>
      </c>
      <c r="H52" s="125"/>
      <c r="I52" s="126"/>
      <c r="J52" s="127"/>
      <c r="K52" s="127"/>
      <c r="L52" s="126"/>
      <c r="M52" s="128"/>
      <c r="N52" s="46"/>
      <c r="O52" s="45"/>
      <c r="P52" s="45"/>
      <c r="Q52" s="41">
        <v>3</v>
      </c>
      <c r="R52" s="41">
        <v>0</v>
      </c>
      <c r="S52" s="83">
        <v>0</v>
      </c>
      <c r="T52" s="86">
        <f t="shared" ref="T52:T54" si="34">SUM(H52,K52,N52,Q52)</f>
        <v>3</v>
      </c>
      <c r="U52" s="49">
        <f t="shared" ref="U52" si="35">SUM(I52,L52,O52,R52)</f>
        <v>0</v>
      </c>
      <c r="V52" s="50">
        <f t="shared" ref="V52:V54" si="36">SUM(J52,M52,P52,S52)</f>
        <v>0</v>
      </c>
    </row>
    <row r="53" spans="1:22" ht="27" customHeight="1" x14ac:dyDescent="0.15">
      <c r="A53" s="165"/>
      <c r="B53" s="169" t="s">
        <v>128</v>
      </c>
      <c r="C53" s="123"/>
      <c r="D53" s="12" t="s">
        <v>136</v>
      </c>
      <c r="E53" s="114" t="s">
        <v>75</v>
      </c>
      <c r="F53" s="38" t="s">
        <v>70</v>
      </c>
      <c r="G53" s="48" t="s">
        <v>223</v>
      </c>
      <c r="H53" s="47"/>
      <c r="I53" s="45"/>
      <c r="J53" s="41"/>
      <c r="K53" s="41"/>
      <c r="L53" s="45"/>
      <c r="M53" s="53"/>
      <c r="N53" s="61">
        <v>1</v>
      </c>
      <c r="O53" s="57">
        <v>1</v>
      </c>
      <c r="P53" s="57">
        <v>0</v>
      </c>
      <c r="Q53" s="58"/>
      <c r="R53" s="58"/>
      <c r="S53" s="84"/>
      <c r="T53" s="86">
        <f t="shared" si="34"/>
        <v>1</v>
      </c>
      <c r="U53" s="49">
        <f>SUM(I53,L53,O53,R53)</f>
        <v>1</v>
      </c>
      <c r="V53" s="50">
        <f t="shared" si="36"/>
        <v>0</v>
      </c>
    </row>
    <row r="54" spans="1:22" ht="27" customHeight="1" x14ac:dyDescent="0.15">
      <c r="A54" s="165"/>
      <c r="B54" s="171"/>
      <c r="C54" s="123"/>
      <c r="D54" s="54" t="s">
        <v>54</v>
      </c>
      <c r="E54" s="115" t="s">
        <v>55</v>
      </c>
      <c r="F54" s="38" t="s">
        <v>70</v>
      </c>
      <c r="G54" s="17" t="s">
        <v>223</v>
      </c>
      <c r="H54" s="47"/>
      <c r="I54" s="124"/>
      <c r="J54" s="41"/>
      <c r="K54" s="41"/>
      <c r="L54" s="45"/>
      <c r="M54" s="53"/>
      <c r="N54" s="46"/>
      <c r="O54" s="45"/>
      <c r="P54" s="45"/>
      <c r="Q54" s="45">
        <v>1</v>
      </c>
      <c r="R54" s="45">
        <v>1</v>
      </c>
      <c r="S54" s="85">
        <v>0</v>
      </c>
      <c r="T54" s="86">
        <f t="shared" si="34"/>
        <v>1</v>
      </c>
      <c r="U54" s="49">
        <f>SUM(I54,L54,O54,R54)</f>
        <v>1</v>
      </c>
      <c r="V54" s="50">
        <f t="shared" si="36"/>
        <v>0</v>
      </c>
    </row>
    <row r="55" spans="1:22" ht="16.5" customHeight="1" x14ac:dyDescent="0.15">
      <c r="A55" s="163"/>
      <c r="B55" s="13" t="s">
        <v>42</v>
      </c>
      <c r="C55" s="39"/>
      <c r="D55" s="39"/>
      <c r="E55" s="39"/>
      <c r="F55" s="39"/>
      <c r="G55" s="39"/>
      <c r="H55" s="98">
        <f t="shared" ref="H55:S55" si="37">SUM(H52:H52)</f>
        <v>0</v>
      </c>
      <c r="I55" s="121">
        <f t="shared" si="37"/>
        <v>0</v>
      </c>
      <c r="J55" s="97">
        <f t="shared" si="37"/>
        <v>0</v>
      </c>
      <c r="K55" s="97">
        <f t="shared" si="37"/>
        <v>0</v>
      </c>
      <c r="L55" s="97">
        <f t="shared" si="37"/>
        <v>0</v>
      </c>
      <c r="M55" s="99">
        <f t="shared" si="37"/>
        <v>0</v>
      </c>
      <c r="N55" s="60">
        <f>SUM(N52:N54)</f>
        <v>1</v>
      </c>
      <c r="O55" s="13">
        <f>SUM(O52:O54)</f>
        <v>1</v>
      </c>
      <c r="P55" s="13">
        <f>SUM(P52:P54)</f>
        <v>0</v>
      </c>
      <c r="Q55" s="13">
        <f>SUM(Q52:Q54)</f>
        <v>4</v>
      </c>
      <c r="R55" s="13">
        <f>SUM(R52:R54)</f>
        <v>1</v>
      </c>
      <c r="S55" s="77">
        <f t="shared" si="37"/>
        <v>0</v>
      </c>
      <c r="T55" s="65">
        <f>SUM(T52:T54)</f>
        <v>5</v>
      </c>
      <c r="U55" s="63">
        <f>SUM(U52:U54)</f>
        <v>2</v>
      </c>
      <c r="V55" s="55">
        <f>SUM(V52:V54)</f>
        <v>0</v>
      </c>
    </row>
    <row r="56" spans="1:22" ht="16.5" customHeight="1" thickBot="1" x14ac:dyDescent="0.2">
      <c r="A56" s="160" t="s">
        <v>11</v>
      </c>
      <c r="B56" s="161"/>
      <c r="C56" s="161"/>
      <c r="D56" s="161"/>
      <c r="E56" s="161"/>
      <c r="F56" s="161"/>
      <c r="G56" s="161"/>
      <c r="H56" s="100">
        <f>SUM(H11,H22,H51)</f>
        <v>23</v>
      </c>
      <c r="I56" s="101">
        <f>SUM(I11,I22,I51,I55)</f>
        <v>9</v>
      </c>
      <c r="J56" s="101">
        <f>SUM(J11,J22,J51,J55)</f>
        <v>21</v>
      </c>
      <c r="K56" s="101">
        <f t="shared" ref="K56:S56" si="38">SUM(K11,K22,K51,K55)</f>
        <v>23</v>
      </c>
      <c r="L56" s="101">
        <f t="shared" si="38"/>
        <v>10</v>
      </c>
      <c r="M56" s="27">
        <f t="shared" si="38"/>
        <v>20</v>
      </c>
      <c r="N56" s="26">
        <f t="shared" si="38"/>
        <v>19</v>
      </c>
      <c r="O56" s="24">
        <f t="shared" si="38"/>
        <v>6</v>
      </c>
      <c r="P56" s="24">
        <f t="shared" si="38"/>
        <v>18</v>
      </c>
      <c r="Q56" s="24">
        <f t="shared" si="38"/>
        <v>23</v>
      </c>
      <c r="R56" s="24">
        <f t="shared" si="38"/>
        <v>6</v>
      </c>
      <c r="S56" s="81">
        <f t="shared" si="38"/>
        <v>19</v>
      </c>
      <c r="T56" s="68">
        <f>SUM(T11,T22,T51,T55)</f>
        <v>88</v>
      </c>
      <c r="U56" s="26">
        <f>SUM(U11,U22,U51,U55)</f>
        <v>31</v>
      </c>
      <c r="V56" s="56">
        <f>SUM(V11,V22,V51,V55)</f>
        <v>78</v>
      </c>
    </row>
    <row r="58" spans="1:22" ht="239.25" customHeight="1" x14ac:dyDescent="0.15">
      <c r="A58" s="156" t="s">
        <v>63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</row>
  </sheetData>
  <mergeCells count="25">
    <mergeCell ref="A58:V58"/>
    <mergeCell ref="F2:F4"/>
    <mergeCell ref="A5:A11"/>
    <mergeCell ref="A2:B4"/>
    <mergeCell ref="D2:D4"/>
    <mergeCell ref="A56:G56"/>
    <mergeCell ref="A12:A51"/>
    <mergeCell ref="A52:A55"/>
    <mergeCell ref="B6:B10"/>
    <mergeCell ref="B23:B50"/>
    <mergeCell ref="B53:B54"/>
    <mergeCell ref="B12:B21"/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</mergeCells>
  <phoneticPr fontId="6" type="noConversion"/>
  <printOptions horizontalCentered="1" verticalCentered="1"/>
  <pageMargins left="0.39370078740157483" right="0.31496062992125984" top="1.4566929133858268" bottom="0.74803149606299213" header="0.59055118110236227" footer="0.31496062992125984"/>
  <pageSetup paperSize="9" scale="40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3"/>
  <sheetViews>
    <sheetView view="pageBreakPreview" topLeftCell="A82" zoomScaleSheetLayoutView="100" workbookViewId="0">
      <selection activeCell="F150" sqref="F150:G150"/>
    </sheetView>
  </sheetViews>
  <sheetFormatPr defaultRowHeight="16.5" x14ac:dyDescent="0.15"/>
  <cols>
    <col min="1" max="4" width="4.21875" style="3" customWidth="1"/>
    <col min="5" max="5" width="6" style="3" customWidth="1"/>
    <col min="6" max="8" width="6.5546875" style="3" customWidth="1"/>
    <col min="9" max="11" width="6.88671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66</v>
      </c>
      <c r="B1" s="5"/>
      <c r="C1" s="5"/>
      <c r="D1" s="5"/>
      <c r="E1" s="5"/>
      <c r="F1" s="5"/>
      <c r="G1" s="5"/>
      <c r="H1" s="233" t="s">
        <v>67</v>
      </c>
      <c r="I1" s="233"/>
      <c r="J1" s="233"/>
      <c r="K1" s="233"/>
      <c r="L1" s="6" t="s">
        <v>64</v>
      </c>
      <c r="N1" s="208"/>
      <c r="O1" s="208"/>
      <c r="P1" s="208"/>
      <c r="Q1" s="208"/>
      <c r="R1" s="208"/>
      <c r="S1" s="208"/>
      <c r="T1" s="4"/>
      <c r="U1" s="232"/>
      <c r="V1" s="232"/>
      <c r="W1" s="232"/>
      <c r="X1" s="232"/>
      <c r="Y1" s="232"/>
      <c r="Z1" s="232"/>
      <c r="AA1" s="232"/>
    </row>
    <row r="2" spans="1:27" x14ac:dyDescent="0.15">
      <c r="A2" s="214" t="s">
        <v>13</v>
      </c>
      <c r="B2" s="217" t="s">
        <v>14</v>
      </c>
      <c r="C2" s="218" t="s">
        <v>15</v>
      </c>
      <c r="D2" s="218" t="s">
        <v>16</v>
      </c>
      <c r="E2" s="218" t="s">
        <v>46</v>
      </c>
      <c r="F2" s="217" t="s">
        <v>29</v>
      </c>
      <c r="G2" s="217"/>
      <c r="H2" s="217"/>
      <c r="I2" s="217" t="s">
        <v>45</v>
      </c>
      <c r="J2" s="217"/>
      <c r="K2" s="217"/>
      <c r="L2" s="209" t="s">
        <v>17</v>
      </c>
    </row>
    <row r="3" spans="1:27" x14ac:dyDescent="0.15">
      <c r="A3" s="215"/>
      <c r="B3" s="212"/>
      <c r="C3" s="219"/>
      <c r="D3" s="219"/>
      <c r="E3" s="219"/>
      <c r="F3" s="212" t="s">
        <v>127</v>
      </c>
      <c r="G3" s="212"/>
      <c r="H3" s="212"/>
      <c r="I3" s="212" t="s">
        <v>143</v>
      </c>
      <c r="J3" s="212"/>
      <c r="K3" s="212"/>
      <c r="L3" s="210"/>
    </row>
    <row r="4" spans="1:27" x14ac:dyDescent="0.15">
      <c r="A4" s="215"/>
      <c r="B4" s="212"/>
      <c r="C4" s="219"/>
      <c r="D4" s="219"/>
      <c r="E4" s="219"/>
      <c r="F4" s="212" t="s">
        <v>6</v>
      </c>
      <c r="G4" s="212" t="s">
        <v>18</v>
      </c>
      <c r="H4" s="212"/>
      <c r="I4" s="212" t="s">
        <v>6</v>
      </c>
      <c r="J4" s="212" t="s">
        <v>18</v>
      </c>
      <c r="K4" s="212"/>
      <c r="L4" s="210"/>
    </row>
    <row r="5" spans="1:27" ht="17.25" thickBot="1" x14ac:dyDescent="0.2">
      <c r="A5" s="216"/>
      <c r="B5" s="213"/>
      <c r="C5" s="220"/>
      <c r="D5" s="220"/>
      <c r="E5" s="220"/>
      <c r="F5" s="213"/>
      <c r="G5" s="95" t="s">
        <v>7</v>
      </c>
      <c r="H5" s="95" t="s">
        <v>8</v>
      </c>
      <c r="I5" s="213"/>
      <c r="J5" s="95" t="s">
        <v>7</v>
      </c>
      <c r="K5" s="95" t="s">
        <v>8</v>
      </c>
      <c r="L5" s="211"/>
    </row>
    <row r="6" spans="1:27" x14ac:dyDescent="0.15">
      <c r="A6" s="221">
        <v>1</v>
      </c>
      <c r="B6" s="224">
        <v>1</v>
      </c>
      <c r="C6" s="223" t="s">
        <v>48</v>
      </c>
      <c r="D6" s="207" t="s">
        <v>19</v>
      </c>
      <c r="E6" s="224"/>
      <c r="F6" s="224" t="s">
        <v>76</v>
      </c>
      <c r="G6" s="224"/>
      <c r="H6" s="224"/>
      <c r="I6" s="224"/>
      <c r="J6" s="224"/>
      <c r="K6" s="224"/>
      <c r="L6" s="225" t="s">
        <v>81</v>
      </c>
    </row>
    <row r="7" spans="1:27" x14ac:dyDescent="0.15">
      <c r="A7" s="222"/>
      <c r="B7" s="174"/>
      <c r="C7" s="174"/>
      <c r="D7" s="179"/>
      <c r="E7" s="174"/>
      <c r="F7" s="71">
        <v>1</v>
      </c>
      <c r="G7" s="71">
        <v>1</v>
      </c>
      <c r="H7" s="71">
        <v>0</v>
      </c>
      <c r="I7" s="71"/>
      <c r="J7" s="71"/>
      <c r="K7" s="71"/>
      <c r="L7" s="173"/>
    </row>
    <row r="8" spans="1:27" ht="23.25" customHeight="1" x14ac:dyDescent="0.15">
      <c r="A8" s="222"/>
      <c r="B8" s="174"/>
      <c r="C8" s="174"/>
      <c r="D8" s="179"/>
      <c r="E8" s="194"/>
      <c r="F8" s="108"/>
      <c r="G8" s="108"/>
      <c r="H8" s="108"/>
      <c r="I8" s="186" t="s">
        <v>144</v>
      </c>
      <c r="J8" s="187"/>
      <c r="K8" s="187"/>
      <c r="L8" s="204" t="s">
        <v>83</v>
      </c>
    </row>
    <row r="9" spans="1:27" x14ac:dyDescent="0.15">
      <c r="A9" s="222"/>
      <c r="B9" s="174"/>
      <c r="C9" s="174"/>
      <c r="D9" s="180"/>
      <c r="E9" s="180"/>
      <c r="F9" s="108"/>
      <c r="G9" s="108"/>
      <c r="H9" s="108"/>
      <c r="I9" s="110">
        <v>2</v>
      </c>
      <c r="J9" s="110">
        <v>1</v>
      </c>
      <c r="K9" s="110">
        <v>1</v>
      </c>
      <c r="L9" s="173"/>
    </row>
    <row r="10" spans="1:27" ht="22.5" customHeight="1" x14ac:dyDescent="0.15">
      <c r="A10" s="222"/>
      <c r="B10" s="174"/>
      <c r="C10" s="174"/>
      <c r="D10" s="194" t="s">
        <v>20</v>
      </c>
      <c r="E10" s="194"/>
      <c r="F10" s="183" t="s">
        <v>77</v>
      </c>
      <c r="G10" s="183"/>
      <c r="H10" s="183"/>
      <c r="I10" s="186" t="s">
        <v>145</v>
      </c>
      <c r="J10" s="187"/>
      <c r="K10" s="187"/>
      <c r="L10" s="204" t="s">
        <v>82</v>
      </c>
    </row>
    <row r="11" spans="1:27" x14ac:dyDescent="0.15">
      <c r="A11" s="222"/>
      <c r="B11" s="174"/>
      <c r="C11" s="174"/>
      <c r="D11" s="179"/>
      <c r="E11" s="180"/>
      <c r="F11" s="110">
        <v>2</v>
      </c>
      <c r="G11" s="110">
        <v>1</v>
      </c>
      <c r="H11" s="110">
        <v>1</v>
      </c>
      <c r="I11" s="110">
        <v>2</v>
      </c>
      <c r="J11" s="110">
        <v>1</v>
      </c>
      <c r="K11" s="110">
        <v>1</v>
      </c>
      <c r="L11" s="173"/>
    </row>
    <row r="12" spans="1:27" x14ac:dyDescent="0.15">
      <c r="A12" s="222"/>
      <c r="B12" s="174"/>
      <c r="C12" s="174"/>
      <c r="D12" s="179"/>
      <c r="E12" s="194"/>
      <c r="F12" s="174" t="s">
        <v>78</v>
      </c>
      <c r="G12" s="174"/>
      <c r="H12" s="174"/>
      <c r="I12" s="110"/>
      <c r="J12" s="110"/>
      <c r="K12" s="110"/>
      <c r="L12" s="204" t="s">
        <v>83</v>
      </c>
    </row>
    <row r="13" spans="1:27" x14ac:dyDescent="0.15">
      <c r="A13" s="222"/>
      <c r="B13" s="174"/>
      <c r="C13" s="174"/>
      <c r="D13" s="179"/>
      <c r="E13" s="180"/>
      <c r="F13" s="108">
        <v>2</v>
      </c>
      <c r="G13" s="108">
        <v>1</v>
      </c>
      <c r="H13" s="108">
        <v>1</v>
      </c>
      <c r="I13" s="110"/>
      <c r="J13" s="110"/>
      <c r="K13" s="110"/>
      <c r="L13" s="173"/>
    </row>
    <row r="14" spans="1:27" ht="22.5" customHeight="1" x14ac:dyDescent="0.15">
      <c r="A14" s="222"/>
      <c r="B14" s="174"/>
      <c r="C14" s="174"/>
      <c r="D14" s="179"/>
      <c r="E14" s="174"/>
      <c r="F14" s="174"/>
      <c r="G14" s="174"/>
      <c r="H14" s="174"/>
      <c r="I14" s="182" t="s">
        <v>80</v>
      </c>
      <c r="J14" s="182"/>
      <c r="K14" s="182"/>
      <c r="L14" s="173" t="s">
        <v>81</v>
      </c>
    </row>
    <row r="15" spans="1:27" x14ac:dyDescent="0.15">
      <c r="A15" s="222"/>
      <c r="B15" s="174"/>
      <c r="C15" s="174"/>
      <c r="D15" s="179"/>
      <c r="E15" s="174"/>
      <c r="F15" s="108"/>
      <c r="G15" s="108"/>
      <c r="H15" s="108"/>
      <c r="I15" s="108">
        <v>1</v>
      </c>
      <c r="J15" s="108">
        <v>1</v>
      </c>
      <c r="K15" s="108">
        <v>0</v>
      </c>
      <c r="L15" s="173"/>
    </row>
    <row r="16" spans="1:27" ht="16.5" customHeight="1" x14ac:dyDescent="0.15">
      <c r="A16" s="222"/>
      <c r="B16" s="174"/>
      <c r="C16" s="174"/>
      <c r="D16" s="179"/>
      <c r="E16" s="194"/>
      <c r="F16" s="191" t="s">
        <v>97</v>
      </c>
      <c r="G16" s="192"/>
      <c r="H16" s="193"/>
      <c r="I16" s="226"/>
      <c r="J16" s="198"/>
      <c r="K16" s="199"/>
      <c r="L16" s="205" t="s">
        <v>121</v>
      </c>
    </row>
    <row r="17" spans="1:12" x14ac:dyDescent="0.15">
      <c r="A17" s="222"/>
      <c r="B17" s="174"/>
      <c r="C17" s="174"/>
      <c r="D17" s="180"/>
      <c r="E17" s="180"/>
      <c r="F17" s="108">
        <v>2</v>
      </c>
      <c r="G17" s="108">
        <v>2</v>
      </c>
      <c r="H17" s="108">
        <v>0</v>
      </c>
      <c r="I17" s="108"/>
      <c r="J17" s="108"/>
      <c r="K17" s="108"/>
      <c r="L17" s="206"/>
    </row>
    <row r="18" spans="1:12" x14ac:dyDescent="0.15">
      <c r="A18" s="222"/>
      <c r="B18" s="174"/>
      <c r="C18" s="188" t="s">
        <v>34</v>
      </c>
      <c r="D18" s="188"/>
      <c r="E18" s="188"/>
      <c r="F18" s="92">
        <f>SUM(F7,F9,F11,F13,F15,F17)</f>
        <v>7</v>
      </c>
      <c r="G18" s="113">
        <f t="shared" ref="G18:K18" si="0">SUM(G7,G9,G11,G13,G15,G17)</f>
        <v>5</v>
      </c>
      <c r="H18" s="113">
        <f t="shared" si="0"/>
        <v>2</v>
      </c>
      <c r="I18" s="113">
        <f>SUM(I7,I9,I11,I13,I15,I17)</f>
        <v>5</v>
      </c>
      <c r="J18" s="113">
        <f t="shared" si="0"/>
        <v>3</v>
      </c>
      <c r="K18" s="113">
        <f t="shared" si="0"/>
        <v>2</v>
      </c>
      <c r="L18" s="96"/>
    </row>
    <row r="19" spans="1:12" ht="23.25" customHeight="1" x14ac:dyDescent="0.15">
      <c r="A19" s="222"/>
      <c r="B19" s="174"/>
      <c r="C19" s="190" t="s">
        <v>51</v>
      </c>
      <c r="D19" s="194" t="s">
        <v>35</v>
      </c>
      <c r="E19" s="174"/>
      <c r="F19" s="183" t="s">
        <v>84</v>
      </c>
      <c r="G19" s="183"/>
      <c r="H19" s="183"/>
      <c r="I19" s="185" t="s">
        <v>146</v>
      </c>
      <c r="J19" s="183"/>
      <c r="K19" s="183"/>
      <c r="L19" s="204"/>
    </row>
    <row r="20" spans="1:12" x14ac:dyDescent="0.15">
      <c r="A20" s="222"/>
      <c r="B20" s="174"/>
      <c r="C20" s="190"/>
      <c r="D20" s="179"/>
      <c r="E20" s="174"/>
      <c r="F20" s="7">
        <v>1</v>
      </c>
      <c r="G20" s="7">
        <v>0</v>
      </c>
      <c r="H20" s="7">
        <v>1</v>
      </c>
      <c r="I20" s="110">
        <v>1</v>
      </c>
      <c r="J20" s="110">
        <v>0</v>
      </c>
      <c r="K20" s="110">
        <v>1</v>
      </c>
      <c r="L20" s="173"/>
    </row>
    <row r="21" spans="1:12" ht="23.25" customHeight="1" x14ac:dyDescent="0.15">
      <c r="A21" s="222"/>
      <c r="B21" s="174"/>
      <c r="C21" s="190"/>
      <c r="D21" s="179"/>
      <c r="E21" s="194"/>
      <c r="F21" s="200" t="s">
        <v>85</v>
      </c>
      <c r="G21" s="201"/>
      <c r="H21" s="202"/>
      <c r="I21" s="203" t="s">
        <v>147</v>
      </c>
      <c r="J21" s="201"/>
      <c r="K21" s="202"/>
      <c r="L21" s="204"/>
    </row>
    <row r="22" spans="1:12" x14ac:dyDescent="0.15">
      <c r="A22" s="222"/>
      <c r="B22" s="174"/>
      <c r="C22" s="190"/>
      <c r="D22" s="180"/>
      <c r="E22" s="180"/>
      <c r="F22" s="110">
        <v>3</v>
      </c>
      <c r="G22" s="110">
        <v>0</v>
      </c>
      <c r="H22" s="110">
        <v>3</v>
      </c>
      <c r="I22" s="110">
        <v>3</v>
      </c>
      <c r="J22" s="110">
        <v>0</v>
      </c>
      <c r="K22" s="110">
        <v>3</v>
      </c>
      <c r="L22" s="173"/>
    </row>
    <row r="23" spans="1:12" ht="23.25" customHeight="1" x14ac:dyDescent="0.15">
      <c r="A23" s="222"/>
      <c r="B23" s="174"/>
      <c r="C23" s="190"/>
      <c r="D23" s="194" t="s">
        <v>20</v>
      </c>
      <c r="E23" s="194"/>
      <c r="F23" s="174" t="s">
        <v>86</v>
      </c>
      <c r="G23" s="174"/>
      <c r="H23" s="174"/>
      <c r="I23" s="190" t="s">
        <v>148</v>
      </c>
      <c r="J23" s="174"/>
      <c r="K23" s="174"/>
      <c r="L23" s="204"/>
    </row>
    <row r="24" spans="1:12" x14ac:dyDescent="0.15">
      <c r="A24" s="222"/>
      <c r="B24" s="174"/>
      <c r="C24" s="190"/>
      <c r="D24" s="179"/>
      <c r="E24" s="180"/>
      <c r="F24" s="108">
        <v>2</v>
      </c>
      <c r="G24" s="108">
        <v>1</v>
      </c>
      <c r="H24" s="108">
        <v>2</v>
      </c>
      <c r="I24" s="108">
        <v>2</v>
      </c>
      <c r="J24" s="108">
        <v>1</v>
      </c>
      <c r="K24" s="108">
        <v>2</v>
      </c>
      <c r="L24" s="173"/>
    </row>
    <row r="25" spans="1:12" ht="23.25" customHeight="1" x14ac:dyDescent="0.15">
      <c r="A25" s="222"/>
      <c r="B25" s="174"/>
      <c r="C25" s="190"/>
      <c r="D25" s="179"/>
      <c r="E25" s="194"/>
      <c r="F25" s="191" t="s">
        <v>87</v>
      </c>
      <c r="G25" s="192"/>
      <c r="H25" s="193"/>
      <c r="I25" s="195" t="s">
        <v>149</v>
      </c>
      <c r="J25" s="192"/>
      <c r="K25" s="193"/>
      <c r="L25" s="204"/>
    </row>
    <row r="26" spans="1:12" x14ac:dyDescent="0.15">
      <c r="A26" s="222"/>
      <c r="B26" s="174"/>
      <c r="C26" s="190"/>
      <c r="D26" s="179"/>
      <c r="E26" s="180"/>
      <c r="F26" s="108">
        <v>2</v>
      </c>
      <c r="G26" s="108">
        <v>1</v>
      </c>
      <c r="H26" s="108">
        <v>2</v>
      </c>
      <c r="I26" s="108">
        <v>2</v>
      </c>
      <c r="J26" s="108">
        <v>1</v>
      </c>
      <c r="K26" s="108">
        <v>2</v>
      </c>
      <c r="L26" s="173"/>
    </row>
    <row r="27" spans="1:12" ht="23.25" customHeight="1" x14ac:dyDescent="0.15">
      <c r="A27" s="222"/>
      <c r="B27" s="174"/>
      <c r="C27" s="190"/>
      <c r="D27" s="179"/>
      <c r="E27" s="194"/>
      <c r="F27" s="191" t="s">
        <v>88</v>
      </c>
      <c r="G27" s="192"/>
      <c r="H27" s="193"/>
      <c r="I27" s="197" t="s">
        <v>150</v>
      </c>
      <c r="J27" s="198"/>
      <c r="K27" s="199"/>
      <c r="L27" s="205" t="s">
        <v>82</v>
      </c>
    </row>
    <row r="28" spans="1:12" x14ac:dyDescent="0.15">
      <c r="A28" s="222"/>
      <c r="B28" s="174"/>
      <c r="C28" s="190"/>
      <c r="D28" s="179"/>
      <c r="E28" s="180"/>
      <c r="F28" s="108">
        <v>2</v>
      </c>
      <c r="G28" s="108">
        <v>0</v>
      </c>
      <c r="H28" s="108">
        <v>3</v>
      </c>
      <c r="I28" s="110">
        <v>2</v>
      </c>
      <c r="J28" s="110">
        <v>1</v>
      </c>
      <c r="K28" s="110">
        <v>2</v>
      </c>
      <c r="L28" s="206"/>
    </row>
    <row r="29" spans="1:12" ht="23.25" customHeight="1" x14ac:dyDescent="0.15">
      <c r="A29" s="222"/>
      <c r="B29" s="174"/>
      <c r="C29" s="190"/>
      <c r="D29" s="179"/>
      <c r="E29" s="194"/>
      <c r="F29" s="191" t="s">
        <v>89</v>
      </c>
      <c r="G29" s="192"/>
      <c r="H29" s="193"/>
      <c r="I29" s="195" t="s">
        <v>151</v>
      </c>
      <c r="J29" s="192"/>
      <c r="K29" s="193"/>
      <c r="L29" s="204"/>
    </row>
    <row r="30" spans="1:12" x14ac:dyDescent="0.15">
      <c r="A30" s="222"/>
      <c r="B30" s="174"/>
      <c r="C30" s="190"/>
      <c r="D30" s="179"/>
      <c r="E30" s="180"/>
      <c r="F30" s="108">
        <v>2</v>
      </c>
      <c r="G30" s="108">
        <v>0</v>
      </c>
      <c r="H30" s="108">
        <v>3</v>
      </c>
      <c r="I30" s="108">
        <v>2</v>
      </c>
      <c r="J30" s="108">
        <v>1</v>
      </c>
      <c r="K30" s="108">
        <v>2</v>
      </c>
      <c r="L30" s="173"/>
    </row>
    <row r="31" spans="1:12" ht="23.25" customHeight="1" x14ac:dyDescent="0.15">
      <c r="A31" s="222"/>
      <c r="B31" s="174"/>
      <c r="C31" s="190"/>
      <c r="D31" s="179"/>
      <c r="E31" s="194"/>
      <c r="F31" s="191" t="s">
        <v>90</v>
      </c>
      <c r="G31" s="192"/>
      <c r="H31" s="193"/>
      <c r="I31" s="195" t="s">
        <v>152</v>
      </c>
      <c r="J31" s="192"/>
      <c r="K31" s="193"/>
      <c r="L31" s="204"/>
    </row>
    <row r="32" spans="1:12" x14ac:dyDescent="0.15">
      <c r="A32" s="222"/>
      <c r="B32" s="174"/>
      <c r="C32" s="190"/>
      <c r="D32" s="179"/>
      <c r="E32" s="180"/>
      <c r="F32" s="108">
        <v>2</v>
      </c>
      <c r="G32" s="108">
        <v>0</v>
      </c>
      <c r="H32" s="108">
        <v>3</v>
      </c>
      <c r="I32" s="108">
        <v>2</v>
      </c>
      <c r="J32" s="108">
        <v>1</v>
      </c>
      <c r="K32" s="108">
        <v>2</v>
      </c>
      <c r="L32" s="173"/>
    </row>
    <row r="33" spans="1:12" ht="23.25" customHeight="1" x14ac:dyDescent="0.15">
      <c r="A33" s="222"/>
      <c r="B33" s="174"/>
      <c r="C33" s="190"/>
      <c r="D33" s="179"/>
      <c r="E33" s="194"/>
      <c r="F33" s="191" t="s">
        <v>91</v>
      </c>
      <c r="G33" s="192"/>
      <c r="H33" s="193"/>
      <c r="I33" s="195" t="s">
        <v>153</v>
      </c>
      <c r="J33" s="192"/>
      <c r="K33" s="193"/>
      <c r="L33" s="204"/>
    </row>
    <row r="34" spans="1:12" x14ac:dyDescent="0.15">
      <c r="A34" s="222"/>
      <c r="B34" s="174"/>
      <c r="C34" s="190"/>
      <c r="D34" s="179"/>
      <c r="E34" s="180"/>
      <c r="F34" s="108">
        <v>1</v>
      </c>
      <c r="G34" s="108">
        <v>0</v>
      </c>
      <c r="H34" s="108">
        <v>2</v>
      </c>
      <c r="I34" s="108">
        <v>1</v>
      </c>
      <c r="J34" s="108">
        <v>0</v>
      </c>
      <c r="K34" s="108">
        <v>2</v>
      </c>
      <c r="L34" s="173"/>
    </row>
    <row r="35" spans="1:12" ht="24" customHeight="1" x14ac:dyDescent="0.15">
      <c r="A35" s="222"/>
      <c r="B35" s="174"/>
      <c r="C35" s="190"/>
      <c r="D35" s="179"/>
      <c r="E35" s="174"/>
      <c r="F35" s="174" t="s">
        <v>92</v>
      </c>
      <c r="G35" s="174"/>
      <c r="H35" s="174"/>
      <c r="I35" s="190" t="s">
        <v>154</v>
      </c>
      <c r="J35" s="174"/>
      <c r="K35" s="174"/>
      <c r="L35" s="112"/>
    </row>
    <row r="36" spans="1:12" x14ac:dyDescent="0.15">
      <c r="A36" s="222"/>
      <c r="B36" s="174"/>
      <c r="C36" s="190"/>
      <c r="D36" s="179"/>
      <c r="E36" s="174"/>
      <c r="F36" s="108">
        <v>1</v>
      </c>
      <c r="G36" s="108">
        <v>0</v>
      </c>
      <c r="H36" s="108">
        <v>2</v>
      </c>
      <c r="I36" s="108">
        <v>1</v>
      </c>
      <c r="J36" s="108">
        <v>0</v>
      </c>
      <c r="K36" s="108">
        <v>2</v>
      </c>
      <c r="L36" s="112"/>
    </row>
    <row r="37" spans="1:12" ht="24" customHeight="1" x14ac:dyDescent="0.15">
      <c r="A37" s="222"/>
      <c r="B37" s="174"/>
      <c r="C37" s="190"/>
      <c r="D37" s="179"/>
      <c r="E37" s="174"/>
      <c r="F37" s="174"/>
      <c r="G37" s="174"/>
      <c r="H37" s="174"/>
      <c r="I37" s="181" t="s">
        <v>155</v>
      </c>
      <c r="J37" s="182"/>
      <c r="K37" s="182"/>
      <c r="L37" s="173" t="s">
        <v>122</v>
      </c>
    </row>
    <row r="38" spans="1:12" x14ac:dyDescent="0.15">
      <c r="A38" s="222"/>
      <c r="B38" s="174"/>
      <c r="C38" s="190"/>
      <c r="D38" s="180"/>
      <c r="E38" s="174"/>
      <c r="F38" s="71"/>
      <c r="G38" s="71"/>
      <c r="H38" s="71"/>
      <c r="I38" s="134">
        <v>2</v>
      </c>
      <c r="J38" s="132">
        <v>1</v>
      </c>
      <c r="K38" s="132">
        <v>1</v>
      </c>
      <c r="L38" s="173"/>
    </row>
    <row r="39" spans="1:12" x14ac:dyDescent="0.15">
      <c r="A39" s="222"/>
      <c r="B39" s="174"/>
      <c r="C39" s="188" t="s">
        <v>36</v>
      </c>
      <c r="D39" s="188"/>
      <c r="E39" s="188"/>
      <c r="F39" s="109">
        <f t="shared" ref="F39:K39" si="1">SUM(F20,F22,F24,F26,F28,F30,F32,F34,F36,F38)</f>
        <v>16</v>
      </c>
      <c r="G39" s="109">
        <f t="shared" si="1"/>
        <v>2</v>
      </c>
      <c r="H39" s="109">
        <f t="shared" si="1"/>
        <v>21</v>
      </c>
      <c r="I39" s="109">
        <f t="shared" si="1"/>
        <v>18</v>
      </c>
      <c r="J39" s="109">
        <f t="shared" si="1"/>
        <v>6</v>
      </c>
      <c r="K39" s="109">
        <f t="shared" si="1"/>
        <v>19</v>
      </c>
      <c r="L39" s="96"/>
    </row>
    <row r="40" spans="1:12" ht="12.75" customHeight="1" x14ac:dyDescent="0.15">
      <c r="A40" s="222"/>
      <c r="B40" s="174"/>
      <c r="C40" s="190" t="s">
        <v>50</v>
      </c>
      <c r="D40" s="174" t="s">
        <v>35</v>
      </c>
      <c r="E40" s="174"/>
      <c r="F40" s="174"/>
      <c r="G40" s="174"/>
      <c r="H40" s="174"/>
      <c r="I40" s="174"/>
      <c r="J40" s="174"/>
      <c r="K40" s="174"/>
      <c r="L40" s="173"/>
    </row>
    <row r="41" spans="1:12" ht="12.75" customHeight="1" x14ac:dyDescent="0.15">
      <c r="A41" s="222"/>
      <c r="B41" s="174"/>
      <c r="C41" s="190"/>
      <c r="D41" s="174"/>
      <c r="E41" s="174"/>
      <c r="F41" s="71"/>
      <c r="G41" s="71"/>
      <c r="H41" s="71"/>
      <c r="I41" s="71"/>
      <c r="J41" s="71"/>
      <c r="K41" s="71"/>
      <c r="L41" s="173"/>
    </row>
    <row r="42" spans="1:12" ht="12.75" customHeight="1" x14ac:dyDescent="0.15">
      <c r="A42" s="222"/>
      <c r="B42" s="174"/>
      <c r="C42" s="190"/>
      <c r="D42" s="194" t="s">
        <v>20</v>
      </c>
      <c r="E42" s="174"/>
      <c r="F42" s="174"/>
      <c r="G42" s="174"/>
      <c r="H42" s="174"/>
      <c r="I42" s="191"/>
      <c r="J42" s="192"/>
      <c r="K42" s="193"/>
      <c r="L42" s="173"/>
    </row>
    <row r="43" spans="1:12" ht="12.75" customHeight="1" x14ac:dyDescent="0.15">
      <c r="A43" s="222"/>
      <c r="B43" s="174"/>
      <c r="C43" s="190"/>
      <c r="D43" s="180"/>
      <c r="E43" s="174"/>
      <c r="F43" s="71"/>
      <c r="G43" s="71"/>
      <c r="H43" s="71"/>
      <c r="I43" s="108"/>
      <c r="J43" s="108"/>
      <c r="K43" s="108"/>
      <c r="L43" s="173"/>
    </row>
    <row r="44" spans="1:12" x14ac:dyDescent="0.15">
      <c r="A44" s="222"/>
      <c r="B44" s="174"/>
      <c r="C44" s="188" t="s">
        <v>37</v>
      </c>
      <c r="D44" s="188"/>
      <c r="E44" s="188"/>
      <c r="F44" s="92"/>
      <c r="G44" s="92"/>
      <c r="H44" s="92"/>
      <c r="I44" s="92"/>
      <c r="J44" s="92"/>
      <c r="K44" s="92"/>
      <c r="L44" s="96"/>
    </row>
    <row r="45" spans="1:12" x14ac:dyDescent="0.15">
      <c r="A45" s="222"/>
      <c r="B45" s="189" t="s">
        <v>30</v>
      </c>
      <c r="C45" s="189"/>
      <c r="D45" s="189"/>
      <c r="E45" s="189"/>
      <c r="F45" s="91">
        <f>SUM(F18,F39,F44)</f>
        <v>23</v>
      </c>
      <c r="G45" s="111">
        <f>SUM(G18,G39,G44)</f>
        <v>7</v>
      </c>
      <c r="H45" s="111">
        <f t="shared" ref="H45:K45" si="2">SUM(H18,H39,H44)</f>
        <v>23</v>
      </c>
      <c r="I45" s="111">
        <f t="shared" si="2"/>
        <v>23</v>
      </c>
      <c r="J45" s="111">
        <f t="shared" si="2"/>
        <v>9</v>
      </c>
      <c r="K45" s="111">
        <f t="shared" si="2"/>
        <v>21</v>
      </c>
      <c r="L45" s="94"/>
    </row>
    <row r="46" spans="1:12" x14ac:dyDescent="0.15">
      <c r="A46" s="222"/>
      <c r="B46" s="174">
        <v>2</v>
      </c>
      <c r="C46" s="190" t="s">
        <v>48</v>
      </c>
      <c r="D46" s="174" t="s">
        <v>19</v>
      </c>
      <c r="E46" s="174"/>
      <c r="F46" s="174" t="s">
        <v>79</v>
      </c>
      <c r="G46" s="174"/>
      <c r="H46" s="174"/>
      <c r="I46" s="174"/>
      <c r="J46" s="174"/>
      <c r="K46" s="174"/>
      <c r="L46" s="196"/>
    </row>
    <row r="47" spans="1:12" x14ac:dyDescent="0.15">
      <c r="A47" s="222"/>
      <c r="B47" s="174"/>
      <c r="C47" s="190"/>
      <c r="D47" s="174"/>
      <c r="E47" s="174"/>
      <c r="F47" s="71">
        <v>1</v>
      </c>
      <c r="G47" s="71">
        <v>1</v>
      </c>
      <c r="H47" s="71">
        <v>0</v>
      </c>
      <c r="I47" s="108"/>
      <c r="J47" s="108"/>
      <c r="K47" s="108"/>
      <c r="L47" s="184"/>
    </row>
    <row r="48" spans="1:12" ht="21.75" customHeight="1" x14ac:dyDescent="0.15">
      <c r="A48" s="222"/>
      <c r="B48" s="174"/>
      <c r="C48" s="190"/>
      <c r="D48" s="194" t="s">
        <v>20</v>
      </c>
      <c r="E48" s="174"/>
      <c r="F48" s="108"/>
      <c r="G48" s="108"/>
      <c r="H48" s="108"/>
      <c r="I48" s="182" t="s">
        <v>79</v>
      </c>
      <c r="J48" s="182"/>
      <c r="K48" s="182"/>
      <c r="L48" s="173" t="s">
        <v>81</v>
      </c>
    </row>
    <row r="49" spans="1:12" x14ac:dyDescent="0.15">
      <c r="A49" s="222"/>
      <c r="B49" s="174"/>
      <c r="C49" s="190"/>
      <c r="D49" s="179"/>
      <c r="E49" s="174"/>
      <c r="F49" s="108"/>
      <c r="G49" s="108"/>
      <c r="H49" s="108"/>
      <c r="I49" s="108">
        <v>1</v>
      </c>
      <c r="J49" s="108">
        <v>1</v>
      </c>
      <c r="K49" s="108">
        <v>0</v>
      </c>
      <c r="L49" s="173"/>
    </row>
    <row r="50" spans="1:12" ht="21.75" customHeight="1" x14ac:dyDescent="0.15">
      <c r="A50" s="222"/>
      <c r="B50" s="174"/>
      <c r="C50" s="190"/>
      <c r="D50" s="179"/>
      <c r="E50" s="174"/>
      <c r="F50" s="191" t="s">
        <v>94</v>
      </c>
      <c r="G50" s="192"/>
      <c r="H50" s="193"/>
      <c r="I50" s="195" t="s">
        <v>139</v>
      </c>
      <c r="J50" s="192"/>
      <c r="K50" s="193"/>
      <c r="L50" s="196"/>
    </row>
    <row r="51" spans="1:12" x14ac:dyDescent="0.15">
      <c r="A51" s="222"/>
      <c r="B51" s="174"/>
      <c r="C51" s="190"/>
      <c r="D51" s="179"/>
      <c r="E51" s="174"/>
      <c r="F51" s="108">
        <v>2</v>
      </c>
      <c r="G51" s="108">
        <v>1</v>
      </c>
      <c r="H51" s="108">
        <v>1</v>
      </c>
      <c r="I51" s="108">
        <v>2</v>
      </c>
      <c r="J51" s="108">
        <v>1</v>
      </c>
      <c r="K51" s="108">
        <v>1</v>
      </c>
      <c r="L51" s="184"/>
    </row>
    <row r="52" spans="1:12" ht="21.75" customHeight="1" x14ac:dyDescent="0.15">
      <c r="A52" s="222"/>
      <c r="B52" s="174"/>
      <c r="C52" s="190"/>
      <c r="D52" s="179"/>
      <c r="E52" s="174"/>
      <c r="F52" s="183" t="s">
        <v>93</v>
      </c>
      <c r="G52" s="183"/>
      <c r="H52" s="183"/>
      <c r="I52" s="185" t="s">
        <v>156</v>
      </c>
      <c r="J52" s="183"/>
      <c r="K52" s="183"/>
      <c r="L52" s="184"/>
    </row>
    <row r="53" spans="1:12" x14ac:dyDescent="0.15">
      <c r="A53" s="222"/>
      <c r="B53" s="174"/>
      <c r="C53" s="190"/>
      <c r="D53" s="180"/>
      <c r="E53" s="174"/>
      <c r="F53" s="7">
        <v>2</v>
      </c>
      <c r="G53" s="7">
        <v>1</v>
      </c>
      <c r="H53" s="7">
        <v>1</v>
      </c>
      <c r="I53" s="110">
        <v>2</v>
      </c>
      <c r="J53" s="110">
        <v>1</v>
      </c>
      <c r="K53" s="110">
        <v>1</v>
      </c>
      <c r="L53" s="184"/>
    </row>
    <row r="54" spans="1:12" x14ac:dyDescent="0.15">
      <c r="A54" s="222"/>
      <c r="B54" s="174"/>
      <c r="C54" s="188" t="s">
        <v>34</v>
      </c>
      <c r="D54" s="188"/>
      <c r="E54" s="188"/>
      <c r="F54" s="92">
        <f>SUM(F47,F49,F51,F53)</f>
        <v>5</v>
      </c>
      <c r="G54" s="109">
        <f t="shared" ref="G54:K54" si="3">SUM(G47,G49,G51,G53)</f>
        <v>3</v>
      </c>
      <c r="H54" s="109">
        <f t="shared" si="3"/>
        <v>2</v>
      </c>
      <c r="I54" s="109">
        <f t="shared" si="3"/>
        <v>5</v>
      </c>
      <c r="J54" s="109">
        <f t="shared" si="3"/>
        <v>3</v>
      </c>
      <c r="K54" s="109">
        <f t="shared" si="3"/>
        <v>2</v>
      </c>
      <c r="L54" s="93"/>
    </row>
    <row r="55" spans="1:12" ht="21" customHeight="1" x14ac:dyDescent="0.15">
      <c r="A55" s="222"/>
      <c r="B55" s="174"/>
      <c r="C55" s="190" t="s">
        <v>49</v>
      </c>
      <c r="D55" s="194" t="s">
        <v>35</v>
      </c>
      <c r="E55" s="174"/>
      <c r="F55" s="183" t="s">
        <v>95</v>
      </c>
      <c r="G55" s="183"/>
      <c r="H55" s="183"/>
      <c r="I55" s="185" t="s">
        <v>157</v>
      </c>
      <c r="J55" s="183"/>
      <c r="K55" s="183"/>
      <c r="L55" s="184"/>
    </row>
    <row r="56" spans="1:12" x14ac:dyDescent="0.15">
      <c r="A56" s="222"/>
      <c r="B56" s="174"/>
      <c r="C56" s="174"/>
      <c r="D56" s="179"/>
      <c r="E56" s="174"/>
      <c r="F56" s="7">
        <v>1</v>
      </c>
      <c r="G56" s="7">
        <v>0</v>
      </c>
      <c r="H56" s="7">
        <v>1</v>
      </c>
      <c r="I56" s="110">
        <v>1</v>
      </c>
      <c r="J56" s="110">
        <v>0</v>
      </c>
      <c r="K56" s="110">
        <v>1</v>
      </c>
      <c r="L56" s="184"/>
    </row>
    <row r="57" spans="1:12" ht="21" customHeight="1" x14ac:dyDescent="0.15">
      <c r="A57" s="222"/>
      <c r="B57" s="174"/>
      <c r="C57" s="174"/>
      <c r="D57" s="179"/>
      <c r="E57" s="194"/>
      <c r="F57" s="200" t="s">
        <v>96</v>
      </c>
      <c r="G57" s="201"/>
      <c r="H57" s="202"/>
      <c r="I57" s="203" t="s">
        <v>158</v>
      </c>
      <c r="J57" s="201"/>
      <c r="K57" s="202"/>
      <c r="L57" s="184"/>
    </row>
    <row r="58" spans="1:12" x14ac:dyDescent="0.15">
      <c r="A58" s="222"/>
      <c r="B58" s="174"/>
      <c r="C58" s="174"/>
      <c r="D58" s="180"/>
      <c r="E58" s="180"/>
      <c r="F58" s="110">
        <v>3</v>
      </c>
      <c r="G58" s="110">
        <v>0</v>
      </c>
      <c r="H58" s="110">
        <v>3</v>
      </c>
      <c r="I58" s="110">
        <v>3</v>
      </c>
      <c r="J58" s="110">
        <v>0</v>
      </c>
      <c r="K58" s="110">
        <v>3</v>
      </c>
      <c r="L58" s="184"/>
    </row>
    <row r="59" spans="1:12" ht="21" customHeight="1" x14ac:dyDescent="0.15">
      <c r="A59" s="222"/>
      <c r="B59" s="174"/>
      <c r="C59" s="174"/>
      <c r="D59" s="194" t="s">
        <v>20</v>
      </c>
      <c r="E59" s="174"/>
      <c r="F59" s="174" t="s">
        <v>124</v>
      </c>
      <c r="G59" s="174"/>
      <c r="H59" s="174"/>
      <c r="I59" s="190" t="s">
        <v>159</v>
      </c>
      <c r="J59" s="174"/>
      <c r="K59" s="174"/>
      <c r="L59" s="184"/>
    </row>
    <row r="60" spans="1:12" x14ac:dyDescent="0.15">
      <c r="A60" s="222"/>
      <c r="B60" s="174"/>
      <c r="C60" s="174"/>
      <c r="D60" s="179"/>
      <c r="E60" s="174"/>
      <c r="F60" s="108">
        <v>2</v>
      </c>
      <c r="G60" s="108">
        <v>1</v>
      </c>
      <c r="H60" s="108">
        <v>2</v>
      </c>
      <c r="I60" s="108">
        <v>2</v>
      </c>
      <c r="J60" s="108">
        <v>1</v>
      </c>
      <c r="K60" s="108">
        <v>2</v>
      </c>
      <c r="L60" s="184"/>
    </row>
    <row r="61" spans="1:12" ht="21" customHeight="1" x14ac:dyDescent="0.15">
      <c r="A61" s="222"/>
      <c r="B61" s="174"/>
      <c r="C61" s="174"/>
      <c r="D61" s="179"/>
      <c r="E61" s="174"/>
      <c r="F61" s="191" t="s">
        <v>71</v>
      </c>
      <c r="G61" s="192"/>
      <c r="H61" s="193"/>
      <c r="I61" s="195" t="s">
        <v>160</v>
      </c>
      <c r="J61" s="192"/>
      <c r="K61" s="193"/>
      <c r="L61" s="184"/>
    </row>
    <row r="62" spans="1:12" x14ac:dyDescent="0.15">
      <c r="A62" s="222"/>
      <c r="B62" s="174"/>
      <c r="C62" s="174"/>
      <c r="D62" s="179"/>
      <c r="E62" s="174"/>
      <c r="F62" s="108">
        <v>2</v>
      </c>
      <c r="G62" s="108">
        <v>1</v>
      </c>
      <c r="H62" s="108">
        <v>2</v>
      </c>
      <c r="I62" s="108">
        <v>2</v>
      </c>
      <c r="J62" s="108">
        <v>1</v>
      </c>
      <c r="K62" s="108">
        <v>2</v>
      </c>
      <c r="L62" s="184"/>
    </row>
    <row r="63" spans="1:12" ht="21" customHeight="1" x14ac:dyDescent="0.15">
      <c r="A63" s="222"/>
      <c r="B63" s="174"/>
      <c r="C63" s="174"/>
      <c r="D63" s="179"/>
      <c r="E63" s="174"/>
      <c r="F63" s="191" t="s">
        <v>125</v>
      </c>
      <c r="G63" s="192"/>
      <c r="H63" s="193"/>
      <c r="I63" s="197" t="s">
        <v>161</v>
      </c>
      <c r="J63" s="198"/>
      <c r="K63" s="199"/>
      <c r="L63" s="227" t="s">
        <v>134</v>
      </c>
    </row>
    <row r="64" spans="1:12" x14ac:dyDescent="0.15">
      <c r="A64" s="222"/>
      <c r="B64" s="174"/>
      <c r="C64" s="174"/>
      <c r="D64" s="179"/>
      <c r="E64" s="174"/>
      <c r="F64" s="108">
        <v>2</v>
      </c>
      <c r="G64" s="108">
        <v>0</v>
      </c>
      <c r="H64" s="108">
        <v>3</v>
      </c>
      <c r="I64" s="110">
        <v>2</v>
      </c>
      <c r="J64" s="110">
        <v>1</v>
      </c>
      <c r="K64" s="110">
        <v>2</v>
      </c>
      <c r="L64" s="206"/>
    </row>
    <row r="65" spans="1:12" ht="21" customHeight="1" x14ac:dyDescent="0.15">
      <c r="A65" s="222"/>
      <c r="B65" s="174"/>
      <c r="C65" s="174"/>
      <c r="D65" s="179"/>
      <c r="E65" s="174"/>
      <c r="F65" s="191" t="s">
        <v>72</v>
      </c>
      <c r="G65" s="192"/>
      <c r="H65" s="193"/>
      <c r="I65" s="197" t="s">
        <v>162</v>
      </c>
      <c r="J65" s="198"/>
      <c r="K65" s="199"/>
      <c r="L65" s="184" t="s">
        <v>133</v>
      </c>
    </row>
    <row r="66" spans="1:12" x14ac:dyDescent="0.15">
      <c r="A66" s="222"/>
      <c r="B66" s="174"/>
      <c r="C66" s="174"/>
      <c r="D66" s="179"/>
      <c r="E66" s="174"/>
      <c r="F66" s="108">
        <v>2</v>
      </c>
      <c r="G66" s="108">
        <v>0</v>
      </c>
      <c r="H66" s="108">
        <v>3</v>
      </c>
      <c r="I66" s="108">
        <v>2</v>
      </c>
      <c r="J66" s="108">
        <v>1</v>
      </c>
      <c r="K66" s="108">
        <v>2</v>
      </c>
      <c r="L66" s="184"/>
    </row>
    <row r="67" spans="1:12" ht="21" customHeight="1" x14ac:dyDescent="0.15">
      <c r="A67" s="222"/>
      <c r="B67" s="174"/>
      <c r="C67" s="174"/>
      <c r="D67" s="179"/>
      <c r="E67" s="174"/>
      <c r="F67" s="191" t="s">
        <v>90</v>
      </c>
      <c r="G67" s="192"/>
      <c r="H67" s="193"/>
      <c r="I67" s="197" t="s">
        <v>163</v>
      </c>
      <c r="J67" s="198"/>
      <c r="K67" s="199"/>
      <c r="L67" s="184" t="s">
        <v>133</v>
      </c>
    </row>
    <row r="68" spans="1:12" x14ac:dyDescent="0.15">
      <c r="A68" s="222"/>
      <c r="B68" s="174"/>
      <c r="C68" s="174"/>
      <c r="D68" s="179"/>
      <c r="E68" s="174"/>
      <c r="F68" s="108">
        <v>2</v>
      </c>
      <c r="G68" s="108">
        <v>0</v>
      </c>
      <c r="H68" s="108">
        <v>3</v>
      </c>
      <c r="I68" s="108">
        <v>2</v>
      </c>
      <c r="J68" s="108">
        <v>1</v>
      </c>
      <c r="K68" s="108">
        <v>2</v>
      </c>
      <c r="L68" s="184"/>
    </row>
    <row r="69" spans="1:12" ht="21" customHeight="1" x14ac:dyDescent="0.15">
      <c r="A69" s="222"/>
      <c r="B69" s="174"/>
      <c r="C69" s="174"/>
      <c r="D69" s="179"/>
      <c r="E69" s="174"/>
      <c r="F69" s="191" t="s">
        <v>73</v>
      </c>
      <c r="G69" s="192"/>
      <c r="H69" s="193"/>
      <c r="I69" s="195" t="s">
        <v>164</v>
      </c>
      <c r="J69" s="192"/>
      <c r="K69" s="193"/>
      <c r="L69" s="184"/>
    </row>
    <row r="70" spans="1:12" x14ac:dyDescent="0.15">
      <c r="A70" s="222"/>
      <c r="B70" s="174"/>
      <c r="C70" s="174"/>
      <c r="D70" s="179"/>
      <c r="E70" s="174"/>
      <c r="F70" s="108">
        <v>1</v>
      </c>
      <c r="G70" s="108">
        <v>0</v>
      </c>
      <c r="H70" s="108">
        <v>2</v>
      </c>
      <c r="I70" s="108">
        <v>1</v>
      </c>
      <c r="J70" s="108">
        <v>0</v>
      </c>
      <c r="K70" s="108">
        <v>2</v>
      </c>
      <c r="L70" s="184"/>
    </row>
    <row r="71" spans="1:12" ht="21" customHeight="1" x14ac:dyDescent="0.15">
      <c r="A71" s="222"/>
      <c r="B71" s="174"/>
      <c r="C71" s="174"/>
      <c r="D71" s="179"/>
      <c r="E71" s="174"/>
      <c r="F71" s="174" t="s">
        <v>74</v>
      </c>
      <c r="G71" s="174"/>
      <c r="H71" s="174"/>
      <c r="I71" s="190" t="s">
        <v>165</v>
      </c>
      <c r="J71" s="174"/>
      <c r="K71" s="174"/>
      <c r="L71" s="196"/>
    </row>
    <row r="72" spans="1:12" x14ac:dyDescent="0.15">
      <c r="A72" s="222"/>
      <c r="B72" s="174"/>
      <c r="C72" s="174"/>
      <c r="D72" s="179"/>
      <c r="E72" s="174"/>
      <c r="F72" s="108">
        <v>1</v>
      </c>
      <c r="G72" s="108">
        <v>0</v>
      </c>
      <c r="H72" s="108">
        <v>2</v>
      </c>
      <c r="I72" s="108">
        <v>1</v>
      </c>
      <c r="J72" s="108">
        <v>0</v>
      </c>
      <c r="K72" s="108">
        <v>2</v>
      </c>
      <c r="L72" s="184"/>
    </row>
    <row r="73" spans="1:12" ht="21" customHeight="1" x14ac:dyDescent="0.15">
      <c r="A73" s="222"/>
      <c r="B73" s="174"/>
      <c r="C73" s="174"/>
      <c r="D73" s="179"/>
      <c r="E73" s="174"/>
      <c r="F73" s="174" t="s">
        <v>98</v>
      </c>
      <c r="G73" s="174"/>
      <c r="H73" s="174"/>
      <c r="I73" s="181" t="s">
        <v>166</v>
      </c>
      <c r="J73" s="182"/>
      <c r="K73" s="182"/>
      <c r="L73" s="196" t="s">
        <v>132</v>
      </c>
    </row>
    <row r="74" spans="1:12" x14ac:dyDescent="0.15">
      <c r="A74" s="222"/>
      <c r="B74" s="174"/>
      <c r="C74" s="174"/>
      <c r="D74" s="180"/>
      <c r="E74" s="174"/>
      <c r="F74" s="108">
        <v>2</v>
      </c>
      <c r="G74" s="108">
        <v>2</v>
      </c>
      <c r="H74" s="108">
        <v>0</v>
      </c>
      <c r="I74" s="131">
        <v>2</v>
      </c>
      <c r="J74" s="131">
        <v>2</v>
      </c>
      <c r="K74" s="131">
        <v>0</v>
      </c>
      <c r="L74" s="184"/>
    </row>
    <row r="75" spans="1:12" x14ac:dyDescent="0.15">
      <c r="A75" s="222"/>
      <c r="B75" s="174"/>
      <c r="C75" s="188" t="s">
        <v>36</v>
      </c>
      <c r="D75" s="188"/>
      <c r="E75" s="188"/>
      <c r="F75" s="92">
        <f t="shared" ref="F75:K75" si="4">SUM(F56,F58,F60,F62,F64,F66,F68,F70,F72,F74)</f>
        <v>18</v>
      </c>
      <c r="G75" s="109">
        <f t="shared" si="4"/>
        <v>4</v>
      </c>
      <c r="H75" s="109">
        <f t="shared" si="4"/>
        <v>21</v>
      </c>
      <c r="I75" s="109">
        <f t="shared" si="4"/>
        <v>18</v>
      </c>
      <c r="J75" s="109">
        <f t="shared" si="4"/>
        <v>7</v>
      </c>
      <c r="K75" s="109">
        <f t="shared" si="4"/>
        <v>18</v>
      </c>
      <c r="L75" s="93"/>
    </row>
    <row r="76" spans="1:12" x14ac:dyDescent="0.15">
      <c r="A76" s="222"/>
      <c r="B76" s="174"/>
      <c r="C76" s="190" t="s">
        <v>50</v>
      </c>
      <c r="D76" s="174" t="s">
        <v>35</v>
      </c>
      <c r="E76" s="174"/>
      <c r="F76" s="174"/>
      <c r="G76" s="174"/>
      <c r="H76" s="174"/>
      <c r="I76" s="174"/>
      <c r="J76" s="174"/>
      <c r="K76" s="174"/>
      <c r="L76" s="228"/>
    </row>
    <row r="77" spans="1:12" x14ac:dyDescent="0.15">
      <c r="A77" s="222"/>
      <c r="B77" s="174"/>
      <c r="C77" s="174"/>
      <c r="D77" s="174"/>
      <c r="E77" s="174"/>
      <c r="F77" s="71"/>
      <c r="G77" s="71"/>
      <c r="H77" s="71"/>
      <c r="I77" s="71"/>
      <c r="J77" s="71"/>
      <c r="K77" s="71"/>
      <c r="L77" s="228"/>
    </row>
    <row r="78" spans="1:12" x14ac:dyDescent="0.15">
      <c r="A78" s="222"/>
      <c r="B78" s="174"/>
      <c r="C78" s="174"/>
      <c r="D78" s="174" t="s">
        <v>20</v>
      </c>
      <c r="E78" s="174"/>
      <c r="F78" s="174"/>
      <c r="G78" s="174"/>
      <c r="H78" s="174"/>
      <c r="I78" s="174"/>
      <c r="J78" s="174"/>
      <c r="K78" s="174"/>
      <c r="L78" s="184"/>
    </row>
    <row r="79" spans="1:12" x14ac:dyDescent="0.15">
      <c r="A79" s="222"/>
      <c r="B79" s="174"/>
      <c r="C79" s="174"/>
      <c r="D79" s="174"/>
      <c r="E79" s="174"/>
      <c r="F79" s="71"/>
      <c r="G79" s="71"/>
      <c r="H79" s="71"/>
      <c r="I79" s="71"/>
      <c r="J79" s="71"/>
      <c r="K79" s="71"/>
      <c r="L79" s="184"/>
    </row>
    <row r="80" spans="1:12" x14ac:dyDescent="0.15">
      <c r="A80" s="222"/>
      <c r="B80" s="174"/>
      <c r="C80" s="188" t="s">
        <v>37</v>
      </c>
      <c r="D80" s="188"/>
      <c r="E80" s="188"/>
      <c r="F80" s="92"/>
      <c r="G80" s="92"/>
      <c r="H80" s="92"/>
      <c r="I80" s="92"/>
      <c r="J80" s="92"/>
      <c r="K80" s="92"/>
      <c r="L80" s="93"/>
    </row>
    <row r="81" spans="1:12" x14ac:dyDescent="0.15">
      <c r="A81" s="222"/>
      <c r="B81" s="189" t="s">
        <v>30</v>
      </c>
      <c r="C81" s="189"/>
      <c r="D81" s="189"/>
      <c r="E81" s="189"/>
      <c r="F81" s="91">
        <f>SUM(F54,F75,F80)</f>
        <v>23</v>
      </c>
      <c r="G81" s="111">
        <f t="shared" ref="G81:K81" si="5">SUM(G54,G75,G80)</f>
        <v>7</v>
      </c>
      <c r="H81" s="111">
        <f t="shared" si="5"/>
        <v>23</v>
      </c>
      <c r="I81" s="111">
        <f t="shared" si="5"/>
        <v>23</v>
      </c>
      <c r="J81" s="111">
        <f t="shared" si="5"/>
        <v>10</v>
      </c>
      <c r="K81" s="111">
        <f t="shared" si="5"/>
        <v>20</v>
      </c>
      <c r="L81" s="94"/>
    </row>
    <row r="82" spans="1:12" x14ac:dyDescent="0.15">
      <c r="A82" s="222">
        <v>2</v>
      </c>
      <c r="B82" s="174">
        <v>1</v>
      </c>
      <c r="C82" s="190" t="s">
        <v>48</v>
      </c>
      <c r="D82" s="174" t="s">
        <v>19</v>
      </c>
      <c r="E82" s="174"/>
      <c r="F82" s="174"/>
      <c r="G82" s="174"/>
      <c r="H82" s="174"/>
      <c r="I82" s="174"/>
      <c r="J82" s="174"/>
      <c r="K82" s="174"/>
      <c r="L82" s="173"/>
    </row>
    <row r="83" spans="1:12" x14ac:dyDescent="0.15">
      <c r="A83" s="222"/>
      <c r="B83" s="174"/>
      <c r="C83" s="174"/>
      <c r="D83" s="174"/>
      <c r="E83" s="174"/>
      <c r="F83" s="71"/>
      <c r="G83" s="71"/>
      <c r="H83" s="71"/>
      <c r="I83" s="71"/>
      <c r="J83" s="71"/>
      <c r="K83" s="71"/>
      <c r="L83" s="173"/>
    </row>
    <row r="84" spans="1:12" x14ac:dyDescent="0.15">
      <c r="A84" s="222"/>
      <c r="B84" s="174"/>
      <c r="C84" s="174"/>
      <c r="D84" s="174" t="s">
        <v>20</v>
      </c>
      <c r="E84" s="174"/>
      <c r="F84" s="183"/>
      <c r="G84" s="183"/>
      <c r="H84" s="183"/>
      <c r="I84" s="183"/>
      <c r="J84" s="183"/>
      <c r="K84" s="183"/>
      <c r="L84" s="173"/>
    </row>
    <row r="85" spans="1:12" x14ac:dyDescent="0.15">
      <c r="A85" s="222"/>
      <c r="B85" s="174"/>
      <c r="C85" s="174"/>
      <c r="D85" s="174"/>
      <c r="E85" s="174"/>
      <c r="F85" s="7"/>
      <c r="G85" s="7"/>
      <c r="H85" s="7"/>
      <c r="I85" s="7"/>
      <c r="J85" s="7"/>
      <c r="K85" s="7"/>
      <c r="L85" s="173"/>
    </row>
    <row r="86" spans="1:12" x14ac:dyDescent="0.15">
      <c r="A86" s="222"/>
      <c r="B86" s="174"/>
      <c r="C86" s="188" t="s">
        <v>34</v>
      </c>
      <c r="D86" s="188"/>
      <c r="E86" s="188"/>
      <c r="F86" s="92"/>
      <c r="G86" s="92"/>
      <c r="H86" s="92"/>
      <c r="I86" s="92"/>
      <c r="J86" s="92"/>
      <c r="K86" s="92"/>
      <c r="L86" s="96"/>
    </row>
    <row r="87" spans="1:12" ht="27" customHeight="1" x14ac:dyDescent="0.15">
      <c r="A87" s="222"/>
      <c r="B87" s="174"/>
      <c r="C87" s="190" t="s">
        <v>51</v>
      </c>
      <c r="D87" s="194" t="s">
        <v>35</v>
      </c>
      <c r="E87" s="174"/>
      <c r="F87" s="183" t="s">
        <v>99</v>
      </c>
      <c r="G87" s="183"/>
      <c r="H87" s="183"/>
      <c r="I87" s="185" t="s">
        <v>167</v>
      </c>
      <c r="J87" s="183"/>
      <c r="K87" s="183"/>
      <c r="L87" s="173"/>
    </row>
    <row r="88" spans="1:12" x14ac:dyDescent="0.15">
      <c r="A88" s="222"/>
      <c r="B88" s="174"/>
      <c r="C88" s="174"/>
      <c r="D88" s="179"/>
      <c r="E88" s="174"/>
      <c r="F88" s="7">
        <v>1</v>
      </c>
      <c r="G88" s="7">
        <v>0</v>
      </c>
      <c r="H88" s="7">
        <v>1</v>
      </c>
      <c r="I88" s="110">
        <v>1</v>
      </c>
      <c r="J88" s="110">
        <v>0</v>
      </c>
      <c r="K88" s="110">
        <v>1</v>
      </c>
      <c r="L88" s="173"/>
    </row>
    <row r="89" spans="1:12" ht="27" customHeight="1" x14ac:dyDescent="0.15">
      <c r="A89" s="222"/>
      <c r="B89" s="174"/>
      <c r="C89" s="174"/>
      <c r="D89" s="179"/>
      <c r="E89" s="174"/>
      <c r="F89" s="183" t="s">
        <v>100</v>
      </c>
      <c r="G89" s="183"/>
      <c r="H89" s="183"/>
      <c r="I89" s="185" t="s">
        <v>168</v>
      </c>
      <c r="J89" s="183"/>
      <c r="K89" s="183"/>
      <c r="L89" s="173"/>
    </row>
    <row r="90" spans="1:12" x14ac:dyDescent="0.15">
      <c r="A90" s="222"/>
      <c r="B90" s="174"/>
      <c r="C90" s="174"/>
      <c r="D90" s="179"/>
      <c r="E90" s="174"/>
      <c r="F90" s="110">
        <v>2</v>
      </c>
      <c r="G90" s="110">
        <v>0</v>
      </c>
      <c r="H90" s="110">
        <v>2</v>
      </c>
      <c r="I90" s="110">
        <v>2</v>
      </c>
      <c r="J90" s="110">
        <v>0</v>
      </c>
      <c r="K90" s="110">
        <v>2</v>
      </c>
      <c r="L90" s="173"/>
    </row>
    <row r="91" spans="1:12" ht="27" customHeight="1" x14ac:dyDescent="0.15">
      <c r="A91" s="222"/>
      <c r="B91" s="174"/>
      <c r="C91" s="174"/>
      <c r="D91" s="179"/>
      <c r="E91" s="174"/>
      <c r="F91" s="183" t="s">
        <v>102</v>
      </c>
      <c r="G91" s="183"/>
      <c r="H91" s="183"/>
      <c r="I91" s="185" t="s">
        <v>169</v>
      </c>
      <c r="J91" s="183"/>
      <c r="K91" s="183"/>
      <c r="L91" s="173"/>
    </row>
    <row r="92" spans="1:12" x14ac:dyDescent="0.15">
      <c r="A92" s="222"/>
      <c r="B92" s="174"/>
      <c r="C92" s="174"/>
      <c r="D92" s="180"/>
      <c r="E92" s="174"/>
      <c r="F92" s="110">
        <v>3</v>
      </c>
      <c r="G92" s="110">
        <v>0</v>
      </c>
      <c r="H92" s="110">
        <v>3</v>
      </c>
      <c r="I92" s="110">
        <v>3</v>
      </c>
      <c r="J92" s="110">
        <v>0</v>
      </c>
      <c r="K92" s="110">
        <v>3</v>
      </c>
      <c r="L92" s="173"/>
    </row>
    <row r="93" spans="1:12" ht="27" customHeight="1" x14ac:dyDescent="0.15">
      <c r="A93" s="222"/>
      <c r="B93" s="174"/>
      <c r="C93" s="174"/>
      <c r="D93" s="194" t="s">
        <v>20</v>
      </c>
      <c r="E93" s="174"/>
      <c r="F93" s="183" t="s">
        <v>103</v>
      </c>
      <c r="G93" s="183"/>
      <c r="H93" s="183"/>
      <c r="I93" s="185" t="s">
        <v>170</v>
      </c>
      <c r="J93" s="183"/>
      <c r="K93" s="183"/>
      <c r="L93" s="173"/>
    </row>
    <row r="94" spans="1:12" x14ac:dyDescent="0.15">
      <c r="A94" s="222"/>
      <c r="B94" s="174"/>
      <c r="C94" s="174"/>
      <c r="D94" s="179"/>
      <c r="E94" s="174"/>
      <c r="F94" s="110">
        <v>2</v>
      </c>
      <c r="G94" s="110">
        <v>1</v>
      </c>
      <c r="H94" s="110">
        <v>2</v>
      </c>
      <c r="I94" s="110">
        <v>2</v>
      </c>
      <c r="J94" s="110">
        <v>1</v>
      </c>
      <c r="K94" s="110">
        <v>2</v>
      </c>
      <c r="L94" s="173"/>
    </row>
    <row r="95" spans="1:12" ht="27" customHeight="1" x14ac:dyDescent="0.15">
      <c r="A95" s="222"/>
      <c r="B95" s="174"/>
      <c r="C95" s="174"/>
      <c r="D95" s="179"/>
      <c r="E95" s="174"/>
      <c r="F95" s="183" t="s">
        <v>104</v>
      </c>
      <c r="G95" s="183"/>
      <c r="H95" s="183"/>
      <c r="I95" s="186" t="s">
        <v>171</v>
      </c>
      <c r="J95" s="187"/>
      <c r="K95" s="187"/>
      <c r="L95" s="173" t="s">
        <v>133</v>
      </c>
    </row>
    <row r="96" spans="1:12" x14ac:dyDescent="0.15">
      <c r="A96" s="222"/>
      <c r="B96" s="174"/>
      <c r="C96" s="174"/>
      <c r="D96" s="179"/>
      <c r="E96" s="174"/>
      <c r="F96" s="110">
        <v>2</v>
      </c>
      <c r="G96" s="110">
        <v>1</v>
      </c>
      <c r="H96" s="110">
        <v>2</v>
      </c>
      <c r="I96" s="110">
        <v>2</v>
      </c>
      <c r="J96" s="133">
        <v>0</v>
      </c>
      <c r="K96" s="110">
        <v>2</v>
      </c>
      <c r="L96" s="173"/>
    </row>
    <row r="97" spans="1:12" ht="27" customHeight="1" x14ac:dyDescent="0.15">
      <c r="A97" s="222"/>
      <c r="B97" s="174"/>
      <c r="C97" s="174"/>
      <c r="D97" s="179"/>
      <c r="E97" s="174"/>
      <c r="F97" s="183" t="s">
        <v>105</v>
      </c>
      <c r="G97" s="183"/>
      <c r="H97" s="183"/>
      <c r="I97" s="186" t="s">
        <v>172</v>
      </c>
      <c r="J97" s="187"/>
      <c r="K97" s="187"/>
      <c r="L97" s="173" t="s">
        <v>133</v>
      </c>
    </row>
    <row r="98" spans="1:12" x14ac:dyDescent="0.15">
      <c r="A98" s="222"/>
      <c r="B98" s="174"/>
      <c r="C98" s="174"/>
      <c r="D98" s="179"/>
      <c r="E98" s="174"/>
      <c r="F98" s="110">
        <v>2</v>
      </c>
      <c r="G98" s="110">
        <v>0</v>
      </c>
      <c r="H98" s="110">
        <v>3</v>
      </c>
      <c r="I98" s="110">
        <v>2</v>
      </c>
      <c r="J98" s="110">
        <v>1</v>
      </c>
      <c r="K98" s="110">
        <v>2</v>
      </c>
      <c r="L98" s="173"/>
    </row>
    <row r="99" spans="1:12" ht="27" customHeight="1" x14ac:dyDescent="0.15">
      <c r="A99" s="222"/>
      <c r="B99" s="174"/>
      <c r="C99" s="174"/>
      <c r="D99" s="179"/>
      <c r="E99" s="174"/>
      <c r="F99" s="183" t="s">
        <v>106</v>
      </c>
      <c r="G99" s="183"/>
      <c r="H99" s="183"/>
      <c r="I99" s="186" t="s">
        <v>173</v>
      </c>
      <c r="J99" s="187"/>
      <c r="K99" s="187"/>
      <c r="L99" s="173" t="s">
        <v>133</v>
      </c>
    </row>
    <row r="100" spans="1:12" x14ac:dyDescent="0.15">
      <c r="A100" s="222"/>
      <c r="B100" s="174"/>
      <c r="C100" s="174"/>
      <c r="D100" s="179"/>
      <c r="E100" s="174"/>
      <c r="F100" s="110">
        <v>2</v>
      </c>
      <c r="G100" s="110">
        <v>0</v>
      </c>
      <c r="H100" s="110">
        <v>3</v>
      </c>
      <c r="I100" s="110">
        <v>2</v>
      </c>
      <c r="J100" s="110">
        <v>1</v>
      </c>
      <c r="K100" s="110">
        <v>2</v>
      </c>
      <c r="L100" s="173"/>
    </row>
    <row r="101" spans="1:12" ht="27" customHeight="1" x14ac:dyDescent="0.15">
      <c r="A101" s="222"/>
      <c r="B101" s="174"/>
      <c r="C101" s="174"/>
      <c r="D101" s="179"/>
      <c r="E101" s="174"/>
      <c r="F101" s="174" t="s">
        <v>107</v>
      </c>
      <c r="G101" s="174"/>
      <c r="H101" s="174"/>
      <c r="I101" s="181" t="s">
        <v>174</v>
      </c>
      <c r="J101" s="182"/>
      <c r="K101" s="182"/>
      <c r="L101" s="173" t="s">
        <v>133</v>
      </c>
    </row>
    <row r="102" spans="1:12" x14ac:dyDescent="0.15">
      <c r="A102" s="222"/>
      <c r="B102" s="174"/>
      <c r="C102" s="174"/>
      <c r="D102" s="179"/>
      <c r="E102" s="174"/>
      <c r="F102" s="108">
        <v>2</v>
      </c>
      <c r="G102" s="108">
        <v>0</v>
      </c>
      <c r="H102" s="108">
        <v>3</v>
      </c>
      <c r="I102" s="108">
        <v>2</v>
      </c>
      <c r="J102" s="108">
        <v>1</v>
      </c>
      <c r="K102" s="108">
        <v>2</v>
      </c>
      <c r="L102" s="173"/>
    </row>
    <row r="103" spans="1:12" ht="27" customHeight="1" x14ac:dyDescent="0.15">
      <c r="A103" s="222"/>
      <c r="B103" s="174"/>
      <c r="C103" s="174"/>
      <c r="D103" s="179"/>
      <c r="E103" s="174"/>
      <c r="F103" s="174" t="s">
        <v>108</v>
      </c>
      <c r="G103" s="174"/>
      <c r="H103" s="174"/>
      <c r="I103" s="181" t="s">
        <v>175</v>
      </c>
      <c r="J103" s="182"/>
      <c r="K103" s="182"/>
      <c r="L103" s="173"/>
    </row>
    <row r="104" spans="1:12" x14ac:dyDescent="0.15">
      <c r="A104" s="222"/>
      <c r="B104" s="174"/>
      <c r="C104" s="174"/>
      <c r="D104" s="180"/>
      <c r="E104" s="174"/>
      <c r="F104" s="71">
        <v>2</v>
      </c>
      <c r="G104" s="71">
        <v>0</v>
      </c>
      <c r="H104" s="71">
        <v>3</v>
      </c>
      <c r="I104" s="134">
        <v>2</v>
      </c>
      <c r="J104" s="134">
        <v>1</v>
      </c>
      <c r="K104" s="134">
        <v>2</v>
      </c>
      <c r="L104" s="173"/>
    </row>
    <row r="105" spans="1:12" x14ac:dyDescent="0.15">
      <c r="A105" s="222"/>
      <c r="B105" s="174"/>
      <c r="C105" s="188" t="s">
        <v>36</v>
      </c>
      <c r="D105" s="188"/>
      <c r="E105" s="188"/>
      <c r="F105" s="92">
        <f t="shared" ref="F105:K105" si="6">SUM(F88,F90,F92,F94,F96,F98,F100,F102,F104)</f>
        <v>18</v>
      </c>
      <c r="G105" s="109">
        <f t="shared" si="6"/>
        <v>2</v>
      </c>
      <c r="H105" s="109">
        <f t="shared" si="6"/>
        <v>22</v>
      </c>
      <c r="I105" s="109">
        <f t="shared" si="6"/>
        <v>18</v>
      </c>
      <c r="J105" s="109">
        <f t="shared" si="6"/>
        <v>5</v>
      </c>
      <c r="K105" s="109">
        <f t="shared" si="6"/>
        <v>18</v>
      </c>
      <c r="L105" s="96"/>
    </row>
    <row r="106" spans="1:12" x14ac:dyDescent="0.15">
      <c r="A106" s="222"/>
      <c r="B106" s="174"/>
      <c r="C106" s="190" t="s">
        <v>50</v>
      </c>
      <c r="D106" s="174" t="s">
        <v>35</v>
      </c>
      <c r="E106" s="174"/>
      <c r="F106" s="174" t="s">
        <v>109</v>
      </c>
      <c r="G106" s="174"/>
      <c r="H106" s="174"/>
      <c r="I106" s="174"/>
      <c r="J106" s="174"/>
      <c r="K106" s="174"/>
      <c r="L106" s="173"/>
    </row>
    <row r="107" spans="1:12" x14ac:dyDescent="0.15">
      <c r="A107" s="222"/>
      <c r="B107" s="174"/>
      <c r="C107" s="174"/>
      <c r="D107" s="174"/>
      <c r="E107" s="174"/>
      <c r="F107" s="71">
        <v>1</v>
      </c>
      <c r="G107" s="71">
        <v>1</v>
      </c>
      <c r="H107" s="71">
        <v>0</v>
      </c>
      <c r="I107" s="108"/>
      <c r="J107" s="108"/>
      <c r="K107" s="108"/>
      <c r="L107" s="173"/>
    </row>
    <row r="108" spans="1:12" ht="27" customHeight="1" x14ac:dyDescent="0.15">
      <c r="A108" s="222"/>
      <c r="B108" s="174"/>
      <c r="C108" s="174"/>
      <c r="D108" s="194" t="s">
        <v>20</v>
      </c>
      <c r="E108" s="194"/>
      <c r="F108" s="191"/>
      <c r="G108" s="192"/>
      <c r="H108" s="193"/>
      <c r="I108" s="182" t="s">
        <v>109</v>
      </c>
      <c r="J108" s="182"/>
      <c r="K108" s="182"/>
      <c r="L108" s="173" t="s">
        <v>81</v>
      </c>
    </row>
    <row r="109" spans="1:12" x14ac:dyDescent="0.15">
      <c r="A109" s="222"/>
      <c r="B109" s="174"/>
      <c r="C109" s="174"/>
      <c r="D109" s="180"/>
      <c r="E109" s="180"/>
      <c r="F109" s="129"/>
      <c r="G109" s="129"/>
      <c r="H109" s="129"/>
      <c r="I109" s="130">
        <v>1</v>
      </c>
      <c r="J109" s="130">
        <v>1</v>
      </c>
      <c r="K109" s="130">
        <v>0</v>
      </c>
      <c r="L109" s="173"/>
    </row>
    <row r="110" spans="1:12" x14ac:dyDescent="0.15">
      <c r="A110" s="222"/>
      <c r="B110" s="174"/>
      <c r="C110" s="188" t="s">
        <v>37</v>
      </c>
      <c r="D110" s="188"/>
      <c r="E110" s="188"/>
      <c r="F110" s="92">
        <f>SUM(F107,F109)</f>
        <v>1</v>
      </c>
      <c r="G110" s="109">
        <f t="shared" ref="G110:K110" si="7">SUM(G107,G109)</f>
        <v>1</v>
      </c>
      <c r="H110" s="109">
        <f t="shared" si="7"/>
        <v>0</v>
      </c>
      <c r="I110" s="109">
        <f>SUM(I107,I109)</f>
        <v>1</v>
      </c>
      <c r="J110" s="109">
        <f t="shared" si="7"/>
        <v>1</v>
      </c>
      <c r="K110" s="109">
        <f t="shared" si="7"/>
        <v>0</v>
      </c>
      <c r="L110" s="96"/>
    </row>
    <row r="111" spans="1:12" x14ac:dyDescent="0.15">
      <c r="A111" s="222"/>
      <c r="B111" s="189" t="s">
        <v>38</v>
      </c>
      <c r="C111" s="189"/>
      <c r="D111" s="189"/>
      <c r="E111" s="189"/>
      <c r="F111" s="91">
        <f>SUM(F86,F105,F110)</f>
        <v>19</v>
      </c>
      <c r="G111" s="111">
        <f t="shared" ref="G111:K111" si="8">SUM(G86,G105,G110)</f>
        <v>3</v>
      </c>
      <c r="H111" s="111">
        <f t="shared" si="8"/>
        <v>22</v>
      </c>
      <c r="I111" s="111">
        <f t="shared" si="8"/>
        <v>19</v>
      </c>
      <c r="J111" s="111">
        <f t="shared" si="8"/>
        <v>6</v>
      </c>
      <c r="K111" s="111">
        <f t="shared" si="8"/>
        <v>18</v>
      </c>
      <c r="L111" s="94"/>
    </row>
    <row r="112" spans="1:12" ht="16.5" customHeight="1" x14ac:dyDescent="0.15">
      <c r="A112" s="222"/>
      <c r="B112" s="174">
        <v>2</v>
      </c>
      <c r="C112" s="190" t="s">
        <v>48</v>
      </c>
      <c r="D112" s="174" t="s">
        <v>19</v>
      </c>
      <c r="E112" s="174"/>
      <c r="F112" s="174"/>
      <c r="G112" s="174"/>
      <c r="H112" s="174"/>
      <c r="I112" s="174"/>
      <c r="J112" s="174"/>
      <c r="K112" s="174"/>
      <c r="L112" s="196"/>
    </row>
    <row r="113" spans="1:12" x14ac:dyDescent="0.15">
      <c r="A113" s="222"/>
      <c r="B113" s="174"/>
      <c r="C113" s="174"/>
      <c r="D113" s="174"/>
      <c r="E113" s="174"/>
      <c r="F113" s="71"/>
      <c r="G113" s="71"/>
      <c r="H113" s="71"/>
      <c r="I113" s="71"/>
      <c r="J113" s="71"/>
      <c r="K113" s="71"/>
      <c r="L113" s="184"/>
    </row>
    <row r="114" spans="1:12" x14ac:dyDescent="0.15">
      <c r="A114" s="222"/>
      <c r="B114" s="174"/>
      <c r="C114" s="174"/>
      <c r="D114" s="174" t="s">
        <v>20</v>
      </c>
      <c r="E114" s="174"/>
      <c r="F114" s="183"/>
      <c r="G114" s="183"/>
      <c r="H114" s="183"/>
      <c r="I114" s="183"/>
      <c r="J114" s="183"/>
      <c r="K114" s="183"/>
      <c r="L114" s="184"/>
    </row>
    <row r="115" spans="1:12" x14ac:dyDescent="0.15">
      <c r="A115" s="222"/>
      <c r="B115" s="174"/>
      <c r="C115" s="174"/>
      <c r="D115" s="174"/>
      <c r="E115" s="174"/>
      <c r="F115" s="7"/>
      <c r="G115" s="7"/>
      <c r="H115" s="7"/>
      <c r="I115" s="7"/>
      <c r="J115" s="7"/>
      <c r="K115" s="7"/>
      <c r="L115" s="184"/>
    </row>
    <row r="116" spans="1:12" x14ac:dyDescent="0.15">
      <c r="A116" s="222"/>
      <c r="B116" s="174"/>
      <c r="C116" s="188" t="s">
        <v>34</v>
      </c>
      <c r="D116" s="188"/>
      <c r="E116" s="188"/>
      <c r="F116" s="92"/>
      <c r="G116" s="92"/>
      <c r="H116" s="92"/>
      <c r="I116" s="92"/>
      <c r="J116" s="92"/>
      <c r="K116" s="92"/>
      <c r="L116" s="93"/>
    </row>
    <row r="117" spans="1:12" ht="26.25" customHeight="1" x14ac:dyDescent="0.15">
      <c r="A117" s="222"/>
      <c r="B117" s="174"/>
      <c r="C117" s="190" t="s">
        <v>51</v>
      </c>
      <c r="D117" s="194" t="s">
        <v>35</v>
      </c>
      <c r="E117" s="174"/>
      <c r="F117" s="183" t="s">
        <v>110</v>
      </c>
      <c r="G117" s="183"/>
      <c r="H117" s="183"/>
      <c r="I117" s="185" t="s">
        <v>176</v>
      </c>
      <c r="J117" s="183"/>
      <c r="K117" s="183"/>
      <c r="L117" s="184"/>
    </row>
    <row r="118" spans="1:12" x14ac:dyDescent="0.15">
      <c r="A118" s="222"/>
      <c r="B118" s="174"/>
      <c r="C118" s="174"/>
      <c r="D118" s="179"/>
      <c r="E118" s="174"/>
      <c r="F118" s="110">
        <v>1</v>
      </c>
      <c r="G118" s="110">
        <v>0</v>
      </c>
      <c r="H118" s="110">
        <v>1</v>
      </c>
      <c r="I118" s="110">
        <v>1</v>
      </c>
      <c r="J118" s="110">
        <v>0</v>
      </c>
      <c r="K118" s="110">
        <v>1</v>
      </c>
      <c r="L118" s="184"/>
    </row>
    <row r="119" spans="1:12" ht="26.25" customHeight="1" x14ac:dyDescent="0.15">
      <c r="A119" s="222"/>
      <c r="B119" s="174"/>
      <c r="C119" s="174"/>
      <c r="D119" s="179"/>
      <c r="E119" s="174"/>
      <c r="F119" s="183" t="s">
        <v>101</v>
      </c>
      <c r="G119" s="183"/>
      <c r="H119" s="183"/>
      <c r="I119" s="185" t="s">
        <v>177</v>
      </c>
      <c r="J119" s="183"/>
      <c r="K119" s="183"/>
      <c r="L119" s="184"/>
    </row>
    <row r="120" spans="1:12" x14ac:dyDescent="0.15">
      <c r="A120" s="222"/>
      <c r="B120" s="174"/>
      <c r="C120" s="174"/>
      <c r="D120" s="179"/>
      <c r="E120" s="174"/>
      <c r="F120" s="110">
        <v>3</v>
      </c>
      <c r="G120" s="110">
        <v>0</v>
      </c>
      <c r="H120" s="110">
        <v>3</v>
      </c>
      <c r="I120" s="110">
        <v>3</v>
      </c>
      <c r="J120" s="110">
        <v>0</v>
      </c>
      <c r="K120" s="110">
        <v>3</v>
      </c>
      <c r="L120" s="184"/>
    </row>
    <row r="121" spans="1:12" ht="26.25" customHeight="1" x14ac:dyDescent="0.15">
      <c r="A121" s="222"/>
      <c r="B121" s="174"/>
      <c r="C121" s="174"/>
      <c r="D121" s="179"/>
      <c r="E121" s="174"/>
      <c r="F121" s="183" t="s">
        <v>111</v>
      </c>
      <c r="G121" s="183"/>
      <c r="H121" s="183"/>
      <c r="I121" s="185" t="s">
        <v>178</v>
      </c>
      <c r="J121" s="183"/>
      <c r="K121" s="183"/>
      <c r="L121" s="184"/>
    </row>
    <row r="122" spans="1:12" x14ac:dyDescent="0.15">
      <c r="A122" s="222"/>
      <c r="B122" s="174"/>
      <c r="C122" s="174"/>
      <c r="D122" s="180"/>
      <c r="E122" s="174"/>
      <c r="F122" s="110">
        <v>3</v>
      </c>
      <c r="G122" s="110">
        <v>0</v>
      </c>
      <c r="H122" s="110">
        <v>3</v>
      </c>
      <c r="I122" s="110">
        <v>3</v>
      </c>
      <c r="J122" s="110">
        <v>0</v>
      </c>
      <c r="K122" s="110">
        <v>3</v>
      </c>
      <c r="L122" s="184"/>
    </row>
    <row r="123" spans="1:12" ht="26.25" customHeight="1" x14ac:dyDescent="0.15">
      <c r="A123" s="222"/>
      <c r="B123" s="174"/>
      <c r="C123" s="174"/>
      <c r="D123" s="194" t="s">
        <v>118</v>
      </c>
      <c r="E123" s="174"/>
      <c r="F123" s="183" t="s">
        <v>112</v>
      </c>
      <c r="G123" s="183"/>
      <c r="H123" s="183"/>
      <c r="I123" s="185" t="s">
        <v>179</v>
      </c>
      <c r="J123" s="183"/>
      <c r="K123" s="183"/>
      <c r="L123" s="184"/>
    </row>
    <row r="124" spans="1:12" x14ac:dyDescent="0.15">
      <c r="A124" s="222"/>
      <c r="B124" s="174"/>
      <c r="C124" s="174"/>
      <c r="D124" s="179"/>
      <c r="E124" s="174"/>
      <c r="F124" s="110">
        <v>2</v>
      </c>
      <c r="G124" s="110">
        <v>1</v>
      </c>
      <c r="H124" s="110">
        <v>2</v>
      </c>
      <c r="I124" s="110">
        <v>2</v>
      </c>
      <c r="J124" s="110">
        <v>1</v>
      </c>
      <c r="K124" s="110">
        <v>2</v>
      </c>
      <c r="L124" s="184"/>
    </row>
    <row r="125" spans="1:12" ht="26.25" customHeight="1" x14ac:dyDescent="0.15">
      <c r="A125" s="222"/>
      <c r="B125" s="174"/>
      <c r="C125" s="174"/>
      <c r="D125" s="179"/>
      <c r="E125" s="174"/>
      <c r="F125" s="183" t="s">
        <v>113</v>
      </c>
      <c r="G125" s="183"/>
      <c r="H125" s="183"/>
      <c r="I125" s="186" t="s">
        <v>180</v>
      </c>
      <c r="J125" s="187"/>
      <c r="K125" s="187"/>
      <c r="L125" s="184" t="s">
        <v>133</v>
      </c>
    </row>
    <row r="126" spans="1:12" x14ac:dyDescent="0.15">
      <c r="A126" s="222"/>
      <c r="B126" s="174"/>
      <c r="C126" s="174"/>
      <c r="D126" s="179"/>
      <c r="E126" s="174"/>
      <c r="F126" s="110">
        <v>2</v>
      </c>
      <c r="G126" s="110">
        <v>1</v>
      </c>
      <c r="H126" s="110">
        <v>2</v>
      </c>
      <c r="I126" s="110">
        <v>2</v>
      </c>
      <c r="J126" s="133">
        <v>0</v>
      </c>
      <c r="K126" s="110">
        <v>2</v>
      </c>
      <c r="L126" s="184"/>
    </row>
    <row r="127" spans="1:12" ht="26.25" customHeight="1" x14ac:dyDescent="0.15">
      <c r="A127" s="222"/>
      <c r="B127" s="174"/>
      <c r="C127" s="174"/>
      <c r="D127" s="179"/>
      <c r="E127" s="174"/>
      <c r="F127" s="183" t="s">
        <v>114</v>
      </c>
      <c r="G127" s="183"/>
      <c r="H127" s="183"/>
      <c r="I127" s="186" t="s">
        <v>181</v>
      </c>
      <c r="J127" s="187"/>
      <c r="K127" s="187"/>
      <c r="L127" s="184" t="s">
        <v>133</v>
      </c>
    </row>
    <row r="128" spans="1:12" x14ac:dyDescent="0.15">
      <c r="A128" s="222"/>
      <c r="B128" s="174"/>
      <c r="C128" s="174"/>
      <c r="D128" s="179"/>
      <c r="E128" s="174"/>
      <c r="F128" s="110">
        <v>2</v>
      </c>
      <c r="G128" s="110">
        <v>0</v>
      </c>
      <c r="H128" s="110">
        <v>3</v>
      </c>
      <c r="I128" s="110">
        <v>2</v>
      </c>
      <c r="J128" s="110">
        <v>1</v>
      </c>
      <c r="K128" s="110">
        <v>2</v>
      </c>
      <c r="L128" s="184"/>
    </row>
    <row r="129" spans="1:12" ht="26.25" customHeight="1" x14ac:dyDescent="0.15">
      <c r="A129" s="222"/>
      <c r="B129" s="174"/>
      <c r="C129" s="174"/>
      <c r="D129" s="179"/>
      <c r="E129" s="174"/>
      <c r="F129" s="183" t="s">
        <v>115</v>
      </c>
      <c r="G129" s="183"/>
      <c r="H129" s="183"/>
      <c r="I129" s="186" t="s">
        <v>182</v>
      </c>
      <c r="J129" s="187"/>
      <c r="K129" s="187"/>
      <c r="L129" s="184" t="s">
        <v>133</v>
      </c>
    </row>
    <row r="130" spans="1:12" x14ac:dyDescent="0.15">
      <c r="A130" s="222"/>
      <c r="B130" s="174"/>
      <c r="C130" s="174"/>
      <c r="D130" s="179"/>
      <c r="E130" s="174"/>
      <c r="F130" s="110">
        <v>2</v>
      </c>
      <c r="G130" s="110">
        <v>0</v>
      </c>
      <c r="H130" s="110">
        <v>3</v>
      </c>
      <c r="I130" s="110">
        <v>2</v>
      </c>
      <c r="J130" s="110">
        <v>1</v>
      </c>
      <c r="K130" s="110">
        <v>2</v>
      </c>
      <c r="L130" s="184"/>
    </row>
    <row r="131" spans="1:12" ht="27" customHeight="1" x14ac:dyDescent="0.15">
      <c r="A131" s="222"/>
      <c r="B131" s="174"/>
      <c r="C131" s="174"/>
      <c r="D131" s="179"/>
      <c r="E131" s="174"/>
      <c r="F131" s="174" t="s">
        <v>116</v>
      </c>
      <c r="G131" s="174"/>
      <c r="H131" s="174"/>
      <c r="I131" s="181" t="s">
        <v>183</v>
      </c>
      <c r="J131" s="182"/>
      <c r="K131" s="182"/>
      <c r="L131" s="184" t="s">
        <v>133</v>
      </c>
    </row>
    <row r="132" spans="1:12" x14ac:dyDescent="0.15">
      <c r="A132" s="222"/>
      <c r="B132" s="174"/>
      <c r="C132" s="174"/>
      <c r="D132" s="179"/>
      <c r="E132" s="174"/>
      <c r="F132" s="108">
        <v>2</v>
      </c>
      <c r="G132" s="108">
        <v>0</v>
      </c>
      <c r="H132" s="108">
        <v>3</v>
      </c>
      <c r="I132" s="108">
        <v>2</v>
      </c>
      <c r="J132" s="108">
        <v>1</v>
      </c>
      <c r="K132" s="108">
        <v>2</v>
      </c>
      <c r="L132" s="184"/>
    </row>
    <row r="133" spans="1:12" ht="26.25" customHeight="1" x14ac:dyDescent="0.15">
      <c r="A133" s="222"/>
      <c r="B133" s="174"/>
      <c r="C133" s="174"/>
      <c r="D133" s="179"/>
      <c r="E133" s="174"/>
      <c r="F133" s="174" t="s">
        <v>117</v>
      </c>
      <c r="G133" s="174"/>
      <c r="H133" s="174"/>
      <c r="I133" s="181" t="s">
        <v>184</v>
      </c>
      <c r="J133" s="182"/>
      <c r="K133" s="182"/>
      <c r="L133" s="184" t="s">
        <v>133</v>
      </c>
    </row>
    <row r="134" spans="1:12" x14ac:dyDescent="0.15">
      <c r="A134" s="222"/>
      <c r="B134" s="174"/>
      <c r="C134" s="174"/>
      <c r="D134" s="180"/>
      <c r="E134" s="174"/>
      <c r="F134" s="108">
        <v>2</v>
      </c>
      <c r="G134" s="108">
        <v>0</v>
      </c>
      <c r="H134" s="108">
        <v>3</v>
      </c>
      <c r="I134" s="108">
        <v>2</v>
      </c>
      <c r="J134" s="108">
        <v>1</v>
      </c>
      <c r="K134" s="108">
        <v>2</v>
      </c>
      <c r="L134" s="184"/>
    </row>
    <row r="135" spans="1:12" x14ac:dyDescent="0.15">
      <c r="A135" s="222"/>
      <c r="B135" s="174"/>
      <c r="C135" s="188" t="s">
        <v>36</v>
      </c>
      <c r="D135" s="229"/>
      <c r="E135" s="188"/>
      <c r="F135" s="92">
        <f>SUM(F118,F120,F122,F124,F126,F128,F130,F132,F134)</f>
        <v>19</v>
      </c>
      <c r="G135" s="109">
        <f t="shared" ref="G135:K135" si="9">SUM(G118,G120,G122,G124,G126,G128,G130,G132,G134)</f>
        <v>2</v>
      </c>
      <c r="H135" s="109">
        <f t="shared" si="9"/>
        <v>23</v>
      </c>
      <c r="I135" s="109">
        <f t="shared" si="9"/>
        <v>19</v>
      </c>
      <c r="J135" s="109">
        <f t="shared" si="9"/>
        <v>5</v>
      </c>
      <c r="K135" s="109">
        <f t="shared" si="9"/>
        <v>19</v>
      </c>
      <c r="L135" s="93"/>
    </row>
    <row r="136" spans="1:12" ht="16.5" customHeight="1" x14ac:dyDescent="0.15">
      <c r="A136" s="222"/>
      <c r="B136" s="174"/>
      <c r="C136" s="175" t="s">
        <v>52</v>
      </c>
      <c r="D136" s="174" t="s">
        <v>35</v>
      </c>
      <c r="E136" s="193"/>
      <c r="F136" s="174" t="s">
        <v>119</v>
      </c>
      <c r="G136" s="174"/>
      <c r="H136" s="174"/>
      <c r="I136" s="174"/>
      <c r="J136" s="174"/>
      <c r="K136" s="174"/>
      <c r="L136" s="228"/>
    </row>
    <row r="137" spans="1:12" x14ac:dyDescent="0.15">
      <c r="A137" s="222"/>
      <c r="B137" s="174"/>
      <c r="C137" s="176"/>
      <c r="D137" s="174"/>
      <c r="E137" s="193"/>
      <c r="F137" s="108">
        <v>1</v>
      </c>
      <c r="G137" s="108">
        <v>1</v>
      </c>
      <c r="H137" s="108">
        <v>0</v>
      </c>
      <c r="I137" s="108"/>
      <c r="J137" s="108"/>
      <c r="K137" s="108"/>
      <c r="L137" s="228"/>
    </row>
    <row r="138" spans="1:12" ht="24.75" customHeight="1" x14ac:dyDescent="0.15">
      <c r="A138" s="222"/>
      <c r="B138" s="174"/>
      <c r="C138" s="176"/>
      <c r="D138" s="174"/>
      <c r="E138" s="193"/>
      <c r="F138" s="174" t="s">
        <v>120</v>
      </c>
      <c r="G138" s="174"/>
      <c r="H138" s="174"/>
      <c r="I138" s="174" t="s">
        <v>120</v>
      </c>
      <c r="J138" s="174"/>
      <c r="K138" s="174"/>
      <c r="L138" s="184"/>
    </row>
    <row r="139" spans="1:12" x14ac:dyDescent="0.15">
      <c r="A139" s="222"/>
      <c r="B139" s="174"/>
      <c r="C139" s="176"/>
      <c r="D139" s="174"/>
      <c r="E139" s="193"/>
      <c r="F139" s="71">
        <v>3</v>
      </c>
      <c r="G139" s="71">
        <v>0</v>
      </c>
      <c r="H139" s="71">
        <v>0</v>
      </c>
      <c r="I139" s="108">
        <v>3</v>
      </c>
      <c r="J139" s="108">
        <v>0</v>
      </c>
      <c r="K139" s="108">
        <v>0</v>
      </c>
      <c r="L139" s="184"/>
    </row>
    <row r="140" spans="1:12" ht="24.75" customHeight="1" x14ac:dyDescent="0.15">
      <c r="A140" s="222"/>
      <c r="B140" s="174"/>
      <c r="C140" s="177"/>
      <c r="D140" s="179" t="s">
        <v>131</v>
      </c>
      <c r="E140" s="174"/>
      <c r="F140" s="174"/>
      <c r="G140" s="174"/>
      <c r="H140" s="174"/>
      <c r="I140" s="182" t="s">
        <v>119</v>
      </c>
      <c r="J140" s="182"/>
      <c r="K140" s="182"/>
      <c r="L140" s="173" t="s">
        <v>81</v>
      </c>
    </row>
    <row r="141" spans="1:12" x14ac:dyDescent="0.15">
      <c r="A141" s="222"/>
      <c r="B141" s="174"/>
      <c r="C141" s="178"/>
      <c r="D141" s="180"/>
      <c r="E141" s="174"/>
      <c r="F141" s="129"/>
      <c r="G141" s="129"/>
      <c r="H141" s="129"/>
      <c r="I141" s="130">
        <v>1</v>
      </c>
      <c r="J141" s="130">
        <v>1</v>
      </c>
      <c r="K141" s="130">
        <v>0</v>
      </c>
      <c r="L141" s="173"/>
    </row>
    <row r="142" spans="1:12" x14ac:dyDescent="0.15">
      <c r="A142" s="222"/>
      <c r="B142" s="174"/>
      <c r="C142" s="188" t="s">
        <v>37</v>
      </c>
      <c r="D142" s="188"/>
      <c r="E142" s="188"/>
      <c r="F142" s="92">
        <f>SUM(F137,F139)</f>
        <v>4</v>
      </c>
      <c r="G142" s="109">
        <f>SUM(G137,G139)</f>
        <v>1</v>
      </c>
      <c r="H142" s="109">
        <f>SUM(H137,H139)</f>
        <v>0</v>
      </c>
      <c r="I142" s="109">
        <f>SUM(I137,I139,I141)</f>
        <v>4</v>
      </c>
      <c r="J142" s="109">
        <f>SUM(J137,J139,J141)</f>
        <v>1</v>
      </c>
      <c r="K142" s="109">
        <f>SUM(K137,K139,K141)</f>
        <v>0</v>
      </c>
      <c r="L142" s="93"/>
    </row>
    <row r="143" spans="1:12" x14ac:dyDescent="0.15">
      <c r="A143" s="222"/>
      <c r="B143" s="189" t="s">
        <v>38</v>
      </c>
      <c r="C143" s="189"/>
      <c r="D143" s="189"/>
      <c r="E143" s="189"/>
      <c r="F143" s="91">
        <f t="shared" ref="F143:K143" si="10">SUM(F142,F135,F116)</f>
        <v>23</v>
      </c>
      <c r="G143" s="111">
        <f t="shared" si="10"/>
        <v>3</v>
      </c>
      <c r="H143" s="111">
        <f t="shared" si="10"/>
        <v>23</v>
      </c>
      <c r="I143" s="111">
        <f t="shared" si="10"/>
        <v>23</v>
      </c>
      <c r="J143" s="111">
        <f t="shared" si="10"/>
        <v>6</v>
      </c>
      <c r="K143" s="111">
        <f t="shared" si="10"/>
        <v>19</v>
      </c>
      <c r="L143" s="94"/>
    </row>
    <row r="144" spans="1:12" x14ac:dyDescent="0.15">
      <c r="A144" s="240" t="s">
        <v>21</v>
      </c>
      <c r="B144" s="189"/>
      <c r="C144" s="189"/>
      <c r="D144" s="189"/>
      <c r="E144" s="189"/>
      <c r="F144" s="91">
        <f>SUM(F143,F111,F81,F45)</f>
        <v>88</v>
      </c>
      <c r="G144" s="111">
        <f t="shared" ref="G144:K144" si="11">SUM(G143,G111,G81,G45)</f>
        <v>20</v>
      </c>
      <c r="H144" s="111">
        <f t="shared" si="11"/>
        <v>91</v>
      </c>
      <c r="I144" s="111">
        <f t="shared" si="11"/>
        <v>88</v>
      </c>
      <c r="J144" s="111">
        <f t="shared" si="11"/>
        <v>31</v>
      </c>
      <c r="K144" s="111">
        <f t="shared" si="11"/>
        <v>78</v>
      </c>
      <c r="L144" s="94"/>
    </row>
    <row r="145" spans="1:12" x14ac:dyDescent="0.15">
      <c r="A145" s="236" t="s">
        <v>47</v>
      </c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41"/>
    </row>
    <row r="146" spans="1:12" ht="20.100000000000001" customHeight="1" x14ac:dyDescent="0.15">
      <c r="A146" s="236" t="s">
        <v>22</v>
      </c>
      <c r="B146" s="235"/>
      <c r="C146" s="235" t="s">
        <v>31</v>
      </c>
      <c r="D146" s="235"/>
      <c r="E146" s="235"/>
      <c r="F146" s="235"/>
      <c r="G146" s="235"/>
      <c r="H146" s="235" t="s">
        <v>23</v>
      </c>
      <c r="I146" s="235"/>
      <c r="J146" s="235"/>
      <c r="K146" s="235"/>
      <c r="L146" s="8" t="s">
        <v>24</v>
      </c>
    </row>
    <row r="147" spans="1:12" ht="20.100000000000001" customHeight="1" x14ac:dyDescent="0.15">
      <c r="A147" s="236"/>
      <c r="B147" s="235"/>
      <c r="C147" s="235">
        <f>SUM(I20,I22,I56,I58,I88,I90,I92,I118,I120,I122,I139)</f>
        <v>24</v>
      </c>
      <c r="D147" s="235"/>
      <c r="E147" s="235"/>
      <c r="F147" s="235"/>
      <c r="G147" s="235"/>
      <c r="H147" s="235">
        <f>SUM(I24,I26,I28,I30,I32,I34,I36,I38,I60,I62,I64,I66,I68,I70,I72,I74,I94,I96,I98,I100,I102,I104,I109,I124,I126,I128,I130,I132,I134,I141)</f>
        <v>54</v>
      </c>
      <c r="I147" s="235"/>
      <c r="J147" s="235"/>
      <c r="K147" s="235"/>
      <c r="L147" s="9">
        <f>SUM(C147,H147)</f>
        <v>78</v>
      </c>
    </row>
    <row r="148" spans="1:12" ht="20.100000000000001" customHeight="1" x14ac:dyDescent="0.15">
      <c r="A148" s="234" t="s">
        <v>60</v>
      </c>
      <c r="B148" s="235"/>
      <c r="C148" s="235" t="s">
        <v>32</v>
      </c>
      <c r="D148" s="235"/>
      <c r="E148" s="235"/>
      <c r="F148" s="235"/>
      <c r="G148" s="235"/>
      <c r="H148" s="235"/>
      <c r="I148" s="235"/>
      <c r="J148" s="235"/>
      <c r="K148" s="235"/>
      <c r="L148" s="8" t="s">
        <v>39</v>
      </c>
    </row>
    <row r="149" spans="1:12" ht="20.100000000000001" customHeight="1" x14ac:dyDescent="0.15">
      <c r="A149" s="236"/>
      <c r="B149" s="235"/>
      <c r="C149" s="235">
        <f>SUM(I9,I11,I15,I49,I51,I53)</f>
        <v>10</v>
      </c>
      <c r="D149" s="235"/>
      <c r="E149" s="235"/>
      <c r="F149" s="235"/>
      <c r="G149" s="235"/>
      <c r="H149" s="235"/>
      <c r="I149" s="235"/>
      <c r="J149" s="235"/>
      <c r="K149" s="235"/>
      <c r="L149" s="8">
        <f>SUM(L147,C149)</f>
        <v>88</v>
      </c>
    </row>
    <row r="150" spans="1:12" ht="39.950000000000003" customHeight="1" x14ac:dyDescent="0.15">
      <c r="A150" s="237" t="s">
        <v>25</v>
      </c>
      <c r="B150" s="238"/>
      <c r="C150" s="238" t="s">
        <v>26</v>
      </c>
      <c r="D150" s="238"/>
      <c r="E150" s="238"/>
      <c r="F150" s="230" t="s">
        <v>61</v>
      </c>
      <c r="G150" s="230"/>
      <c r="H150" s="230" t="s">
        <v>40</v>
      </c>
      <c r="I150" s="230"/>
      <c r="J150" s="230" t="s">
        <v>33</v>
      </c>
      <c r="K150" s="230"/>
      <c r="L150" s="10" t="s">
        <v>27</v>
      </c>
    </row>
    <row r="151" spans="1:12" ht="39.950000000000003" customHeight="1" thickBot="1" x14ac:dyDescent="0.2">
      <c r="A151" s="239"/>
      <c r="B151" s="231"/>
      <c r="C151" s="231" t="s">
        <v>123</v>
      </c>
      <c r="D151" s="231"/>
      <c r="E151" s="231"/>
      <c r="F151" s="231">
        <v>6</v>
      </c>
      <c r="G151" s="231"/>
      <c r="H151" s="231">
        <v>38</v>
      </c>
      <c r="I151" s="231"/>
      <c r="J151" s="231">
        <v>3</v>
      </c>
      <c r="K151" s="231"/>
      <c r="L151" s="11">
        <f>SUM(F151,H151,J151)</f>
        <v>47</v>
      </c>
    </row>
    <row r="153" spans="1:12" x14ac:dyDescent="0.15">
      <c r="A153" s="59" t="s">
        <v>53</v>
      </c>
    </row>
  </sheetData>
  <mergeCells count="336">
    <mergeCell ref="J150:K150"/>
    <mergeCell ref="H150:I150"/>
    <mergeCell ref="J151:K151"/>
    <mergeCell ref="H151:I151"/>
    <mergeCell ref="F150:G150"/>
    <mergeCell ref="F151:G151"/>
    <mergeCell ref="U1:AA1"/>
    <mergeCell ref="H1:K1"/>
    <mergeCell ref="A148:B149"/>
    <mergeCell ref="C148:G148"/>
    <mergeCell ref="H148:K148"/>
    <mergeCell ref="C149:G149"/>
    <mergeCell ref="H149:K149"/>
    <mergeCell ref="A150:B151"/>
    <mergeCell ref="C150:E150"/>
    <mergeCell ref="C151:E151"/>
    <mergeCell ref="B143:E143"/>
    <mergeCell ref="A144:E144"/>
    <mergeCell ref="A145:L145"/>
    <mergeCell ref="A146:B147"/>
    <mergeCell ref="C146:G146"/>
    <mergeCell ref="H146:K146"/>
    <mergeCell ref="C147:G147"/>
    <mergeCell ref="H147:K147"/>
    <mergeCell ref="F89:H89"/>
    <mergeCell ref="I89:K89"/>
    <mergeCell ref="A82:A143"/>
    <mergeCell ref="L136:L137"/>
    <mergeCell ref="F112:H112"/>
    <mergeCell ref="I112:K112"/>
    <mergeCell ref="L112:L113"/>
    <mergeCell ref="D114:D115"/>
    <mergeCell ref="E114:E115"/>
    <mergeCell ref="F114:H114"/>
    <mergeCell ref="I114:K114"/>
    <mergeCell ref="L114:L115"/>
    <mergeCell ref="F138:H138"/>
    <mergeCell ref="I138:K138"/>
    <mergeCell ref="L138:L139"/>
    <mergeCell ref="C135:E135"/>
    <mergeCell ref="E136:E137"/>
    <mergeCell ref="F136:H136"/>
    <mergeCell ref="I136:K136"/>
    <mergeCell ref="C142:E142"/>
    <mergeCell ref="E138:E139"/>
    <mergeCell ref="F117:H117"/>
    <mergeCell ref="I117:K117"/>
    <mergeCell ref="D108:D109"/>
    <mergeCell ref="F82:H82"/>
    <mergeCell ref="I82:K82"/>
    <mergeCell ref="L82:L83"/>
    <mergeCell ref="D84:D85"/>
    <mergeCell ref="E84:E85"/>
    <mergeCell ref="F84:H84"/>
    <mergeCell ref="I84:K84"/>
    <mergeCell ref="L84:L85"/>
    <mergeCell ref="F87:H87"/>
    <mergeCell ref="I87:K87"/>
    <mergeCell ref="L87:L88"/>
    <mergeCell ref="C80:E80"/>
    <mergeCell ref="B81:E81"/>
    <mergeCell ref="C82:C85"/>
    <mergeCell ref="D82:D83"/>
    <mergeCell ref="E82:E83"/>
    <mergeCell ref="B82:B110"/>
    <mergeCell ref="C86:E86"/>
    <mergeCell ref="C87:C104"/>
    <mergeCell ref="E87:E88"/>
    <mergeCell ref="E103:E104"/>
    <mergeCell ref="E89:E90"/>
    <mergeCell ref="E99:E100"/>
    <mergeCell ref="C105:E105"/>
    <mergeCell ref="C106:C109"/>
    <mergeCell ref="D106:D107"/>
    <mergeCell ref="E106:E107"/>
    <mergeCell ref="E108:E109"/>
    <mergeCell ref="E101:E102"/>
    <mergeCell ref="L76:L77"/>
    <mergeCell ref="D78:D79"/>
    <mergeCell ref="E78:E79"/>
    <mergeCell ref="F78:H78"/>
    <mergeCell ref="I78:K78"/>
    <mergeCell ref="L78:L79"/>
    <mergeCell ref="C75:E75"/>
    <mergeCell ref="C76:C79"/>
    <mergeCell ref="D76:D77"/>
    <mergeCell ref="E76:E77"/>
    <mergeCell ref="F76:H76"/>
    <mergeCell ref="I76:K76"/>
    <mergeCell ref="I73:K73"/>
    <mergeCell ref="L73:L74"/>
    <mergeCell ref="F46:H46"/>
    <mergeCell ref="I46:K46"/>
    <mergeCell ref="L46:L47"/>
    <mergeCell ref="E52:E53"/>
    <mergeCell ref="F52:H52"/>
    <mergeCell ref="I52:K52"/>
    <mergeCell ref="L52:L53"/>
    <mergeCell ref="I55:K55"/>
    <mergeCell ref="L55:L56"/>
    <mergeCell ref="L48:L49"/>
    <mergeCell ref="I48:K48"/>
    <mergeCell ref="F69:H69"/>
    <mergeCell ref="I69:K69"/>
    <mergeCell ref="L59:L60"/>
    <mergeCell ref="L61:L62"/>
    <mergeCell ref="L63:L64"/>
    <mergeCell ref="L65:L66"/>
    <mergeCell ref="L67:L68"/>
    <mergeCell ref="L69:L70"/>
    <mergeCell ref="L71:L72"/>
    <mergeCell ref="L57:L58"/>
    <mergeCell ref="E48:E49"/>
    <mergeCell ref="L19:L20"/>
    <mergeCell ref="E37:E38"/>
    <mergeCell ref="F37:H37"/>
    <mergeCell ref="I37:K37"/>
    <mergeCell ref="L37:L38"/>
    <mergeCell ref="I6:K6"/>
    <mergeCell ref="L6:L7"/>
    <mergeCell ref="E16:E17"/>
    <mergeCell ref="F16:H16"/>
    <mergeCell ref="I16:K16"/>
    <mergeCell ref="L16:L17"/>
    <mergeCell ref="F23:H23"/>
    <mergeCell ref="L23:L24"/>
    <mergeCell ref="I8:K8"/>
    <mergeCell ref="F10:H10"/>
    <mergeCell ref="I10:K10"/>
    <mergeCell ref="F12:H12"/>
    <mergeCell ref="L8:L9"/>
    <mergeCell ref="L10:L11"/>
    <mergeCell ref="L12:L13"/>
    <mergeCell ref="F25:H25"/>
    <mergeCell ref="I25:K25"/>
    <mergeCell ref="F27:H27"/>
    <mergeCell ref="I27:K27"/>
    <mergeCell ref="A6:A81"/>
    <mergeCell ref="C6:C17"/>
    <mergeCell ref="E6:E7"/>
    <mergeCell ref="F6:H6"/>
    <mergeCell ref="C18:E18"/>
    <mergeCell ref="C19:C38"/>
    <mergeCell ref="E19:E20"/>
    <mergeCell ref="F19:H19"/>
    <mergeCell ref="C44:E44"/>
    <mergeCell ref="B45:E45"/>
    <mergeCell ref="C46:C53"/>
    <mergeCell ref="D46:D47"/>
    <mergeCell ref="E46:E47"/>
    <mergeCell ref="C54:E54"/>
    <mergeCell ref="C55:C74"/>
    <mergeCell ref="E55:E56"/>
    <mergeCell ref="F55:H55"/>
    <mergeCell ref="B6:B44"/>
    <mergeCell ref="E73:E74"/>
    <mergeCell ref="B46:B80"/>
    <mergeCell ref="D23:D38"/>
    <mergeCell ref="D42:D43"/>
    <mergeCell ref="E42:E43"/>
    <mergeCell ref="F42:H42"/>
    <mergeCell ref="N1:S1"/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I2:K2"/>
    <mergeCell ref="E31:E32"/>
    <mergeCell ref="E33:E34"/>
    <mergeCell ref="I23:K23"/>
    <mergeCell ref="D6:D9"/>
    <mergeCell ref="D10:D17"/>
    <mergeCell ref="E8:E9"/>
    <mergeCell ref="E10:E11"/>
    <mergeCell ref="E12:E13"/>
    <mergeCell ref="D19:D22"/>
    <mergeCell ref="E21:E22"/>
    <mergeCell ref="F21:H21"/>
    <mergeCell ref="I21:K21"/>
    <mergeCell ref="I19:K19"/>
    <mergeCell ref="E14:E15"/>
    <mergeCell ref="F14:H14"/>
    <mergeCell ref="I14:K14"/>
    <mergeCell ref="D55:D58"/>
    <mergeCell ref="E57:E58"/>
    <mergeCell ref="F57:H57"/>
    <mergeCell ref="I57:K57"/>
    <mergeCell ref="D87:D92"/>
    <mergeCell ref="E91:E92"/>
    <mergeCell ref="F91:H91"/>
    <mergeCell ref="I91:K91"/>
    <mergeCell ref="L21:L22"/>
    <mergeCell ref="L25:L26"/>
    <mergeCell ref="L27:L28"/>
    <mergeCell ref="L29:L30"/>
    <mergeCell ref="L31:L32"/>
    <mergeCell ref="L33:L34"/>
    <mergeCell ref="F29:H29"/>
    <mergeCell ref="I29:K29"/>
    <mergeCell ref="F31:H31"/>
    <mergeCell ref="I31:K31"/>
    <mergeCell ref="F33:H33"/>
    <mergeCell ref="I33:K33"/>
    <mergeCell ref="E23:E24"/>
    <mergeCell ref="E25:E26"/>
    <mergeCell ref="E27:E28"/>
    <mergeCell ref="E29:E30"/>
    <mergeCell ref="L91:L92"/>
    <mergeCell ref="L14:L15"/>
    <mergeCell ref="D59:D74"/>
    <mergeCell ref="E59:E60"/>
    <mergeCell ref="E61:E62"/>
    <mergeCell ref="F59:H59"/>
    <mergeCell ref="I59:K59"/>
    <mergeCell ref="F61:H61"/>
    <mergeCell ref="I61:K61"/>
    <mergeCell ref="E63:E64"/>
    <mergeCell ref="F63:H63"/>
    <mergeCell ref="I63:K63"/>
    <mergeCell ref="E65:E66"/>
    <mergeCell ref="F65:H65"/>
    <mergeCell ref="I65:K65"/>
    <mergeCell ref="E67:E68"/>
    <mergeCell ref="F67:H67"/>
    <mergeCell ref="I67:K67"/>
    <mergeCell ref="E69:E70"/>
    <mergeCell ref="D48:D53"/>
    <mergeCell ref="E50:E51"/>
    <mergeCell ref="E71:E72"/>
    <mergeCell ref="F71:H71"/>
    <mergeCell ref="I71:K71"/>
    <mergeCell ref="F119:H119"/>
    <mergeCell ref="I119:K119"/>
    <mergeCell ref="L119:L120"/>
    <mergeCell ref="F97:H97"/>
    <mergeCell ref="I97:K97"/>
    <mergeCell ref="E119:E120"/>
    <mergeCell ref="E121:E122"/>
    <mergeCell ref="L89:L90"/>
    <mergeCell ref="E35:E36"/>
    <mergeCell ref="F35:H35"/>
    <mergeCell ref="I35:K35"/>
    <mergeCell ref="F50:H50"/>
    <mergeCell ref="I50:K50"/>
    <mergeCell ref="L50:L51"/>
    <mergeCell ref="L40:L41"/>
    <mergeCell ref="I42:K42"/>
    <mergeCell ref="L42:L43"/>
    <mergeCell ref="C39:E39"/>
    <mergeCell ref="C40:C43"/>
    <mergeCell ref="D40:D41"/>
    <mergeCell ref="E40:E41"/>
    <mergeCell ref="F40:H40"/>
    <mergeCell ref="I40:K40"/>
    <mergeCell ref="F73:H73"/>
    <mergeCell ref="C116:E116"/>
    <mergeCell ref="C117:C134"/>
    <mergeCell ref="E117:E118"/>
    <mergeCell ref="B112:B142"/>
    <mergeCell ref="L133:L134"/>
    <mergeCell ref="D117:D122"/>
    <mergeCell ref="D123:D134"/>
    <mergeCell ref="D93:D104"/>
    <mergeCell ref="E97:E98"/>
    <mergeCell ref="L93:L94"/>
    <mergeCell ref="F99:H99"/>
    <mergeCell ref="I99:K99"/>
    <mergeCell ref="E93:E94"/>
    <mergeCell ref="F93:H93"/>
    <mergeCell ref="I93:K93"/>
    <mergeCell ref="E95:E96"/>
    <mergeCell ref="F95:H95"/>
    <mergeCell ref="I95:K95"/>
    <mergeCell ref="L121:L122"/>
    <mergeCell ref="L95:L96"/>
    <mergeCell ref="L97:L98"/>
    <mergeCell ref="L99:L100"/>
    <mergeCell ref="L106:L107"/>
    <mergeCell ref="L117:L118"/>
    <mergeCell ref="F101:H101"/>
    <mergeCell ref="I101:K101"/>
    <mergeCell ref="L101:L102"/>
    <mergeCell ref="C110:E110"/>
    <mergeCell ref="B111:E111"/>
    <mergeCell ref="C112:C115"/>
    <mergeCell ref="D112:D113"/>
    <mergeCell ref="E112:E113"/>
    <mergeCell ref="I108:K108"/>
    <mergeCell ref="L108:L109"/>
    <mergeCell ref="F106:H106"/>
    <mergeCell ref="I106:K106"/>
    <mergeCell ref="F103:H103"/>
    <mergeCell ref="I103:K103"/>
    <mergeCell ref="L103:L104"/>
    <mergeCell ref="F108:H108"/>
    <mergeCell ref="F121:H121"/>
    <mergeCell ref="I140:K140"/>
    <mergeCell ref="F140:H140"/>
    <mergeCell ref="I123:K123"/>
    <mergeCell ref="I121:K121"/>
    <mergeCell ref="F123:H123"/>
    <mergeCell ref="I125:K125"/>
    <mergeCell ref="F127:H127"/>
    <mergeCell ref="I127:K127"/>
    <mergeCell ref="F129:H129"/>
    <mergeCell ref="I129:K129"/>
    <mergeCell ref="F131:H131"/>
    <mergeCell ref="I131:K131"/>
    <mergeCell ref="L140:L141"/>
    <mergeCell ref="E140:E141"/>
    <mergeCell ref="C136:C141"/>
    <mergeCell ref="D136:D139"/>
    <mergeCell ref="D140:D141"/>
    <mergeCell ref="F133:H133"/>
    <mergeCell ref="I133:K133"/>
    <mergeCell ref="E123:E124"/>
    <mergeCell ref="E125:E126"/>
    <mergeCell ref="E127:E128"/>
    <mergeCell ref="E129:E130"/>
    <mergeCell ref="E131:E132"/>
    <mergeCell ref="E133:E134"/>
    <mergeCell ref="F125:H125"/>
    <mergeCell ref="L123:L124"/>
    <mergeCell ref="L125:L126"/>
    <mergeCell ref="L127:L128"/>
    <mergeCell ref="L129:L130"/>
    <mergeCell ref="L131:L132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  <rowBreaks count="5" manualBreakCount="5">
    <brk id="35" max="11" man="1"/>
    <brk id="45" max="11" man="1"/>
    <brk id="81" max="11" man="1"/>
    <brk id="111" max="11" man="1"/>
    <brk id="1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실용음악전문인 교육과정구성표</vt:lpstr>
      <vt:lpstr>실용음악전문인 신구교과목대비표</vt:lpstr>
      <vt:lpstr>'실용음악전문인 교육과정구성표'!Print_Area</vt:lpstr>
      <vt:lpstr>'실용음악전문인 신구교과목대비표'!Print_Area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정선우</cp:lastModifiedBy>
  <cp:lastPrinted>2016-11-24T07:50:05Z</cp:lastPrinted>
  <dcterms:created xsi:type="dcterms:W3CDTF">2015-01-27T09:59:54Z</dcterms:created>
  <dcterms:modified xsi:type="dcterms:W3CDTF">2017-01-20T06:14:01Z</dcterms:modified>
</cp:coreProperties>
</file>