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J-ENT\Desktop\최종 교육과정구성표\2019-2021\"/>
    </mc:Choice>
  </mc:AlternateContent>
  <bookViews>
    <workbookView xWindow="0" yWindow="0" windowWidth="28800" windowHeight="12390" tabRatio="721"/>
  </bookViews>
  <sheets>
    <sheet name="3년제 과정 구성표" sheetId="21" r:id="rId1"/>
    <sheet name="3년제 과정 대비표" sheetId="26" r:id="rId2"/>
  </sheets>
  <definedNames>
    <definedName name="_xlnm.Print_Area" localSheetId="0">'3년제 과정 구성표'!$A$1:$AB$62</definedName>
    <definedName name="_xlnm.Print_Area" localSheetId="1">'3년제 과정 대비표'!$A$1:$L$174</definedName>
  </definedNames>
  <calcPr calcId="162913"/>
</workbook>
</file>

<file path=xl/calcChain.xml><?xml version="1.0" encoding="utf-8"?>
<calcChain xmlns="http://schemas.openxmlformats.org/spreadsheetml/2006/main">
  <c r="J163" i="26" l="1"/>
  <c r="K163" i="26"/>
  <c r="I163" i="26"/>
  <c r="F16" i="26" l="1"/>
  <c r="G16" i="26"/>
  <c r="H16" i="26"/>
  <c r="I16" i="26"/>
  <c r="J16" i="26"/>
  <c r="K16" i="26"/>
  <c r="F35" i="26"/>
  <c r="G35" i="26"/>
  <c r="G36" i="26" s="1"/>
  <c r="H35" i="26"/>
  <c r="H36" i="26" s="1"/>
  <c r="I35" i="26"/>
  <c r="J35" i="26"/>
  <c r="K35" i="26"/>
  <c r="K36" i="26" s="1"/>
  <c r="F36" i="26"/>
  <c r="J36" i="26"/>
  <c r="F43" i="26"/>
  <c r="G43" i="26"/>
  <c r="H43" i="26"/>
  <c r="I43" i="26"/>
  <c r="I63" i="26" s="1"/>
  <c r="J43" i="26"/>
  <c r="K43" i="26"/>
  <c r="F62" i="26"/>
  <c r="G62" i="26"/>
  <c r="G63" i="26" s="1"/>
  <c r="H62" i="26"/>
  <c r="H63" i="26" s="1"/>
  <c r="I62" i="26"/>
  <c r="J62" i="26"/>
  <c r="K62" i="26"/>
  <c r="K63" i="26" s="1"/>
  <c r="J63" i="26" l="1"/>
  <c r="F63" i="26"/>
  <c r="I36" i="26"/>
  <c r="G163" i="26"/>
  <c r="G164" i="26" s="1"/>
  <c r="H163" i="26"/>
  <c r="J164" i="26"/>
  <c r="K164" i="26"/>
  <c r="F163" i="26"/>
  <c r="G156" i="26"/>
  <c r="H156" i="26"/>
  <c r="H164" i="26" s="1"/>
  <c r="I156" i="26"/>
  <c r="I164" i="26" s="1"/>
  <c r="J156" i="26"/>
  <c r="K156" i="26"/>
  <c r="F156" i="26"/>
  <c r="F164" i="26" s="1"/>
  <c r="G144" i="26"/>
  <c r="H144" i="26"/>
  <c r="H145" i="26" s="1"/>
  <c r="I144" i="26"/>
  <c r="I145" i="26" s="1"/>
  <c r="J144" i="26"/>
  <c r="K144" i="26"/>
  <c r="F144" i="26"/>
  <c r="F145" i="26" s="1"/>
  <c r="G141" i="26"/>
  <c r="G145" i="26" s="1"/>
  <c r="H141" i="26"/>
  <c r="I141" i="26"/>
  <c r="J141" i="26"/>
  <c r="K141" i="26"/>
  <c r="F141" i="26"/>
  <c r="G125" i="26"/>
  <c r="H125" i="26"/>
  <c r="I125" i="26"/>
  <c r="J125" i="26"/>
  <c r="K125" i="26"/>
  <c r="F125" i="26"/>
  <c r="G120" i="26"/>
  <c r="H120" i="26"/>
  <c r="I120" i="26"/>
  <c r="J120" i="26"/>
  <c r="K120" i="26"/>
  <c r="F120" i="26"/>
  <c r="G95" i="26"/>
  <c r="H95" i="26"/>
  <c r="I95" i="26"/>
  <c r="J95" i="26"/>
  <c r="K95" i="26"/>
  <c r="F95" i="26"/>
  <c r="G91" i="26"/>
  <c r="H91" i="26"/>
  <c r="I91" i="26"/>
  <c r="J91" i="26"/>
  <c r="K91" i="26"/>
  <c r="F91" i="26"/>
  <c r="G66" i="26"/>
  <c r="H66" i="26"/>
  <c r="I66" i="26"/>
  <c r="J66" i="26"/>
  <c r="K66" i="26"/>
  <c r="F66" i="26"/>
  <c r="H14" i="21"/>
  <c r="AB16" i="21"/>
  <c r="AB17" i="21"/>
  <c r="AB18" i="21"/>
  <c r="AB19" i="21"/>
  <c r="AB20" i="21"/>
  <c r="AB21" i="21"/>
  <c r="AB22" i="21"/>
  <c r="AB23" i="21"/>
  <c r="AB24" i="21"/>
  <c r="AB25" i="21"/>
  <c r="AB26" i="21"/>
  <c r="AB27" i="21"/>
  <c r="AB28" i="21"/>
  <c r="AB29" i="21"/>
  <c r="AB30" i="21"/>
  <c r="AB31" i="21"/>
  <c r="AB32" i="21"/>
  <c r="AB33" i="21"/>
  <c r="AB34" i="21"/>
  <c r="AB35" i="21"/>
  <c r="AB36" i="21"/>
  <c r="AB37" i="21"/>
  <c r="AB38" i="21"/>
  <c r="AB39" i="21"/>
  <c r="AB40" i="21"/>
  <c r="AB41" i="21"/>
  <c r="AB42" i="21"/>
  <c r="AB43" i="21"/>
  <c r="AB44" i="21"/>
  <c r="AB45" i="21"/>
  <c r="AB46" i="21"/>
  <c r="AB47" i="21"/>
  <c r="AB48" i="21"/>
  <c r="AB49" i="21"/>
  <c r="AB50" i="21"/>
  <c r="AB51" i="21"/>
  <c r="AB52" i="21"/>
  <c r="AB53" i="21"/>
  <c r="AB54" i="21"/>
  <c r="AA16" i="21"/>
  <c r="AA17" i="21"/>
  <c r="AA18" i="21"/>
  <c r="AA19" i="21"/>
  <c r="AA20" i="21"/>
  <c r="AA21" i="21"/>
  <c r="AA22" i="21"/>
  <c r="AA23" i="21"/>
  <c r="AA24" i="21"/>
  <c r="AA25" i="21"/>
  <c r="AA26" i="21"/>
  <c r="AA27" i="21"/>
  <c r="AA28" i="21"/>
  <c r="AA29" i="21"/>
  <c r="AA30" i="21"/>
  <c r="AA31" i="21"/>
  <c r="AA32" i="21"/>
  <c r="AA33" i="21"/>
  <c r="AA34" i="21"/>
  <c r="AA35" i="21"/>
  <c r="AA36" i="21"/>
  <c r="AA37" i="21"/>
  <c r="AA38" i="21"/>
  <c r="AA39" i="21"/>
  <c r="AA40" i="21"/>
  <c r="AA41" i="21"/>
  <c r="AA42" i="21"/>
  <c r="AA43" i="21"/>
  <c r="AA44" i="21"/>
  <c r="AA45" i="21"/>
  <c r="AA46" i="21"/>
  <c r="AA47" i="21"/>
  <c r="AA48" i="21"/>
  <c r="AA49" i="21"/>
  <c r="AA50" i="21"/>
  <c r="AA51" i="21"/>
  <c r="AA52" i="21"/>
  <c r="AA53" i="21"/>
  <c r="AA54" i="21"/>
  <c r="Z16" i="21"/>
  <c r="Z17" i="21"/>
  <c r="Z18" i="21"/>
  <c r="Z19" i="21"/>
  <c r="Z20" i="21"/>
  <c r="Z21" i="21"/>
  <c r="Z22" i="21"/>
  <c r="Z23" i="21"/>
  <c r="Z24" i="21"/>
  <c r="Z25" i="21"/>
  <c r="Z26" i="21"/>
  <c r="Z27" i="21"/>
  <c r="Z28" i="21"/>
  <c r="Z29" i="21"/>
  <c r="Z30" i="21"/>
  <c r="Z31" i="21"/>
  <c r="Z32" i="21"/>
  <c r="Z33" i="21"/>
  <c r="Z34" i="21"/>
  <c r="Z35" i="21"/>
  <c r="Z36" i="21"/>
  <c r="Z37" i="21"/>
  <c r="Z38" i="21"/>
  <c r="Z39" i="21"/>
  <c r="Z40" i="21"/>
  <c r="Z41" i="21"/>
  <c r="Z42" i="21"/>
  <c r="Z43" i="21"/>
  <c r="Z44" i="21"/>
  <c r="Z45" i="21"/>
  <c r="Z46" i="21"/>
  <c r="Z47" i="21"/>
  <c r="Z48" i="21"/>
  <c r="Z49" i="21"/>
  <c r="Z50" i="21"/>
  <c r="Z51" i="21"/>
  <c r="Z52" i="21"/>
  <c r="Z53" i="21"/>
  <c r="Z54" i="21"/>
  <c r="AB15" i="21"/>
  <c r="AA15" i="21"/>
  <c r="Z15" i="21"/>
  <c r="AB6" i="21"/>
  <c r="AB7" i="21"/>
  <c r="AB8" i="21"/>
  <c r="AB9" i="21"/>
  <c r="AB10" i="21"/>
  <c r="AB11" i="21"/>
  <c r="AB12" i="21"/>
  <c r="AB13" i="21"/>
  <c r="AA6" i="21"/>
  <c r="AA7" i="21"/>
  <c r="AA8" i="21"/>
  <c r="AA9" i="21"/>
  <c r="AA10" i="21"/>
  <c r="AA11" i="21"/>
  <c r="AA12" i="21"/>
  <c r="AA13" i="21"/>
  <c r="Z6" i="21"/>
  <c r="Z7" i="21"/>
  <c r="Z8" i="21"/>
  <c r="Z9" i="21"/>
  <c r="Z10" i="21"/>
  <c r="Z11" i="21"/>
  <c r="Z12" i="21"/>
  <c r="Z13" i="21"/>
  <c r="Y14" i="21"/>
  <c r="V14" i="21"/>
  <c r="W14" i="21"/>
  <c r="X14" i="21"/>
  <c r="U14" i="21"/>
  <c r="T14" i="21"/>
  <c r="S14" i="21"/>
  <c r="P14" i="21"/>
  <c r="Q14" i="21"/>
  <c r="R14" i="21"/>
  <c r="O14" i="21"/>
  <c r="N14" i="21"/>
  <c r="M14" i="21"/>
  <c r="J14" i="21"/>
  <c r="K14" i="21"/>
  <c r="L14" i="21"/>
  <c r="I14" i="21"/>
  <c r="AB5" i="21"/>
  <c r="AA5" i="21"/>
  <c r="Z5" i="21"/>
  <c r="K145" i="26" l="1"/>
  <c r="J145" i="26"/>
  <c r="K92" i="26"/>
  <c r="G92" i="26"/>
  <c r="G165" i="26" s="1"/>
  <c r="J126" i="26"/>
  <c r="F126" i="26"/>
  <c r="F165" i="26" s="1"/>
  <c r="H126" i="26"/>
  <c r="H165" i="26" s="1"/>
  <c r="I92" i="26"/>
  <c r="I165" i="26" s="1"/>
  <c r="I126" i="26"/>
  <c r="K126" i="26"/>
  <c r="G126" i="26"/>
  <c r="J92" i="26"/>
  <c r="J165" i="26" s="1"/>
  <c r="F92" i="26"/>
  <c r="H92" i="26"/>
  <c r="AA14" i="21"/>
  <c r="AB14" i="21"/>
  <c r="Z14" i="21"/>
  <c r="K165" i="26" l="1"/>
  <c r="AB58" i="21"/>
  <c r="AA58" i="21"/>
  <c r="Z58" i="21"/>
  <c r="AB57" i="21"/>
  <c r="AA57" i="21"/>
  <c r="Z57" i="21"/>
  <c r="AB56" i="21"/>
  <c r="AA56" i="21"/>
  <c r="Z56" i="21"/>
  <c r="Y59" i="21" l="1"/>
  <c r="X59" i="21"/>
  <c r="W59" i="21"/>
  <c r="V59" i="21"/>
  <c r="U59" i="21"/>
  <c r="T59" i="21"/>
  <c r="Y55" i="21"/>
  <c r="X55" i="21"/>
  <c r="X60" i="21" s="1"/>
  <c r="W55" i="21"/>
  <c r="V55" i="21"/>
  <c r="U55" i="21"/>
  <c r="T55" i="21"/>
  <c r="T60" i="21" s="1"/>
  <c r="S59" i="21"/>
  <c r="R59" i="21"/>
  <c r="Q59" i="21"/>
  <c r="P59" i="21"/>
  <c r="O59" i="21"/>
  <c r="N59" i="21"/>
  <c r="M59" i="21"/>
  <c r="L59" i="21"/>
  <c r="K59" i="21"/>
  <c r="J59" i="21"/>
  <c r="I59" i="21"/>
  <c r="H59" i="21"/>
  <c r="S55" i="21"/>
  <c r="S60" i="21" s="1"/>
  <c r="R55" i="21"/>
  <c r="R60" i="21" s="1"/>
  <c r="Q55" i="21"/>
  <c r="Q60" i="21" s="1"/>
  <c r="P55" i="21"/>
  <c r="P60" i="21" s="1"/>
  <c r="O55" i="21"/>
  <c r="O60" i="21" s="1"/>
  <c r="N55" i="21"/>
  <c r="N60" i="21" s="1"/>
  <c r="M55" i="21"/>
  <c r="M60" i="21" s="1"/>
  <c r="L55" i="21"/>
  <c r="L60" i="21" s="1"/>
  <c r="K55" i="21"/>
  <c r="K60" i="21" s="1"/>
  <c r="J55" i="21"/>
  <c r="J60" i="21" s="1"/>
  <c r="I55" i="21"/>
  <c r="I60" i="21" s="1"/>
  <c r="H55" i="21"/>
  <c r="H60" i="21" s="1"/>
  <c r="W60" i="21" l="1"/>
  <c r="U60" i="21"/>
  <c r="Y60" i="21"/>
  <c r="V60" i="21"/>
  <c r="AA55" i="21"/>
  <c r="Z55" i="21"/>
  <c r="AB55" i="21"/>
  <c r="Z59" i="21"/>
  <c r="AB59" i="21"/>
  <c r="AA59" i="21"/>
  <c r="Z60" i="21" l="1"/>
  <c r="AA60" i="21"/>
  <c r="AB60" i="21"/>
</calcChain>
</file>

<file path=xl/sharedStrings.xml><?xml version="1.0" encoding="utf-8"?>
<sst xmlns="http://schemas.openxmlformats.org/spreadsheetml/2006/main" count="466" uniqueCount="237">
  <si>
    <t>구분</t>
  </si>
  <si>
    <t>1 학 년</t>
  </si>
  <si>
    <t>2 학 년</t>
  </si>
  <si>
    <t>계</t>
  </si>
  <si>
    <t>1학기</t>
  </si>
  <si>
    <t>2학기</t>
  </si>
  <si>
    <t>학점</t>
  </si>
  <si>
    <t>이론</t>
  </si>
  <si>
    <t>실습</t>
  </si>
  <si>
    <t>합   계</t>
  </si>
  <si>
    <t>교과목
코드</t>
    <phoneticPr fontId="7" type="noConversion"/>
  </si>
  <si>
    <t>학년</t>
  </si>
  <si>
    <t>학기</t>
  </si>
  <si>
    <t>이수
구분</t>
  </si>
  <si>
    <t>과목
구분</t>
  </si>
  <si>
    <t>비고</t>
  </si>
  <si>
    <t>시간</t>
  </si>
  <si>
    <t>필수</t>
  </si>
  <si>
    <t>선택</t>
    <phoneticPr fontId="11" type="noConversion"/>
  </si>
  <si>
    <t>총계</t>
  </si>
  <si>
    <t>전공학점</t>
  </si>
  <si>
    <t>전공선택 개설학점</t>
  </si>
  <si>
    <t>전공 개설학점 계</t>
  </si>
  <si>
    <t>총
개설
학점</t>
    <phoneticPr fontId="11" type="noConversion"/>
  </si>
  <si>
    <t>전공필수 개설학점</t>
    <phoneticPr fontId="7" type="noConversion"/>
  </si>
  <si>
    <t>전공·
현장중심 과목수</t>
    <phoneticPr fontId="7" type="noConversion"/>
  </si>
  <si>
    <t>교양·직업기초 계</t>
    <phoneticPr fontId="7" type="noConversion"/>
  </si>
  <si>
    <t>필수</t>
    <phoneticPr fontId="11" type="noConversion"/>
  </si>
  <si>
    <t>전공·NCS 계</t>
    <phoneticPr fontId="7" type="noConversion"/>
  </si>
  <si>
    <t>전공·현장중심 계</t>
    <phoneticPr fontId="7" type="noConversion"/>
  </si>
  <si>
    <t>학기 계</t>
    <phoneticPr fontId="7" type="noConversion"/>
  </si>
  <si>
    <t>전공·
NCS 과목수</t>
    <phoneticPr fontId="7" type="noConversion"/>
  </si>
  <si>
    <t>소계</t>
    <phoneticPr fontId="7" type="noConversion"/>
  </si>
  <si>
    <t>교양
·
직업
기초</t>
    <phoneticPr fontId="11" type="noConversion"/>
  </si>
  <si>
    <t>전공
 ·
NCS</t>
    <phoneticPr fontId="7" type="noConversion"/>
  </si>
  <si>
    <t>전공
 ·
현장
중심</t>
    <phoneticPr fontId="7" type="noConversion"/>
  </si>
  <si>
    <t>전공
·
NCS</t>
    <phoneticPr fontId="7" type="noConversion"/>
  </si>
  <si>
    <t>전공 
·
현장
중심</t>
    <phoneticPr fontId="7" type="noConversion"/>
  </si>
  <si>
    <r>
      <t>교과목명</t>
    </r>
    <r>
      <rPr>
        <sz val="9"/>
        <color rgb="FF0000FF"/>
        <rFont val="맑은 고딕"/>
        <family val="3"/>
        <charset val="129"/>
        <scheme val="major"/>
      </rPr>
      <t>(영문명)</t>
    </r>
    <phoneticPr fontId="7" type="noConversion"/>
  </si>
  <si>
    <t>※ 비고란-과목폐지, 과목신설, 명칭변경, 학점·시수변경, 선택·필수변경, 개설학기 변경</t>
    <phoneticPr fontId="7" type="noConversion"/>
  </si>
  <si>
    <r>
      <t xml:space="preserve">교과목명
</t>
    </r>
    <r>
      <rPr>
        <b/>
        <sz val="10"/>
        <color rgb="FF0000FF"/>
        <rFont val="맑은 고딕"/>
        <family val="3"/>
        <charset val="129"/>
        <scheme val="minor"/>
      </rPr>
      <t>(영문명)</t>
    </r>
    <phoneticPr fontId="7" type="noConversion"/>
  </si>
  <si>
    <t>NCS
관련성2)</t>
    <phoneticPr fontId="7" type="noConversion"/>
  </si>
  <si>
    <t>학습
모듈
3)</t>
    <phoneticPr fontId="7" type="noConversion"/>
  </si>
  <si>
    <t>교과
구분
1)</t>
    <phoneticPr fontId="7" type="noConversion"/>
  </si>
  <si>
    <t>3 학 년</t>
    <phoneticPr fontId="7" type="noConversion"/>
  </si>
  <si>
    <t>교양·직업
기초학점</t>
    <phoneticPr fontId="11" type="noConversion"/>
  </si>
  <si>
    <t>교양·
직업기초 과목수</t>
    <phoneticPr fontId="11" type="noConversion"/>
  </si>
  <si>
    <t>O</t>
    <phoneticPr fontId="7" type="noConversion"/>
  </si>
  <si>
    <t>2018~2020학년도 교육과정</t>
    <phoneticPr fontId="11" type="noConversion"/>
  </si>
  <si>
    <t>직업기초능력</t>
    <phoneticPr fontId="7" type="noConversion"/>
  </si>
  <si>
    <t>교양·직업기초 개설학점</t>
    <phoneticPr fontId="11" type="noConversion"/>
  </si>
  <si>
    <t>교양·직업기초 개설학점 계</t>
    <phoneticPr fontId="11" type="noConversion"/>
  </si>
  <si>
    <t xml:space="preserve"> 총 개설학점 계</t>
    <phoneticPr fontId="11" type="noConversion"/>
  </si>
  <si>
    <t>전체과목수</t>
    <phoneticPr fontId="7" type="noConversion"/>
  </si>
  <si>
    <t>자유선택교양교과</t>
    <phoneticPr fontId="7" type="noConversion"/>
  </si>
  <si>
    <t>2019~2021 교육과정</t>
    <phoneticPr fontId="7" type="noConversion"/>
  </si>
  <si>
    <t>2019~2021 교육과정(3년제)</t>
    <phoneticPr fontId="11" type="noConversion"/>
  </si>
  <si>
    <t>2019~2021학년도 교육과정</t>
    <phoneticPr fontId="11" type="noConversion"/>
  </si>
  <si>
    <t>2019~2021 학년도 교육과정</t>
    <phoneticPr fontId="11" type="noConversion"/>
  </si>
  <si>
    <t>선택</t>
    <phoneticPr fontId="7" type="noConversion"/>
  </si>
  <si>
    <t>선택</t>
    <phoneticPr fontId="7" type="noConversion"/>
  </si>
  <si>
    <t xml:space="preserve">1) 교과구분은 다음과 같이 관련 키워드를 포함하거나 교과내용이 관련성이 있는 경우 "창의", "창업", "캡스톤디자인", "자격증", "진로"로
   표기함.
※ 다음의 교과구분에 해당되지 않는경우 "-"로 가운데 정렬하여 표시
- 창의 관련 키워드 : 창의, 독창, 창출, 아이디어, 창작, 발상
- 창업 관련 키워드 : 기업가정신, 창업가정신, 창업, 사업계획서, 지적재산권, 특허, 비즈니스모델
- 캡스톤디자인 관련 키워드 : 캡스톤디자인, 창의공학설계, 팀프로젝트, 팀프로젝트 실습
- 자격증 관련 : 보육관련, 유치원정교사관련, 사회복지사관련, 안경사관련, 간호사관련 등 자격증 취득과 관련한 교과목
- 자유선택 교양교과목 : 학과별 요구분석 및 CATCH 결과를 기반으로한 교양교육실에서 직업기초능력을 연계한 교양교과목 
  생활속의 일본어, 차이나는 중국어, 철학콘서트, 인성 이미지 메이킹, 성공창업의 비밀, 재미있는 생활 속의 법, 사회봉사활동Ⅰ
  수학, 영어회화, 문화콘텐츠로 배우는 중국어, 인성을 향상시키는 한국사의 이해, 꿈이 있는 삶(옴니버스), 아로마 테라피와 도자기, 
  인성을 겸비한 대중음악(K-POP)여행, 힐링이 있는 도자체험, 스토리텔링이 있는 음악이야기, 스포츠를 통한 건강관리, 국가안보론
2) 직업기초교과목은 학과 특성 및 인재양성유형의 학습모듈에서 요구하는 교과목으로 수요자 요구분석 결과 및 CATCH 결과를 반영하여
    학과 교육과정위원회에서 도출한 2개 능력단위 최소 2과목(과목 당 2학점 2시간 기준) 이상을 반드시 편성 권장함
- 직업기초능력교과목 : 의사소통능력, 수리능력, 문제해결능력, 자기개발능력, 자원관리능력, 대인관계능력, 정보능력, 기술능력, 조직이해능력, 
  직업윤리 중 택 2
3) NCS관련성
- (O) 인재양성별 능력단위를 사용하여 학습모듈을 일부 혹은 전부를 사용하는 경우
- (X) 인재양성별 능력단위를 사용하지 않는 경우
4) 학습모듈은 개발유무로 판단(O, X)로 표기 : (O)-개발, (X)-미개발
5) 학점/이론/실습 시수의 소계와 합계가 반드시 일치되도록 작성 요망
6) 교과목명에 영문명을 반드시 표기 </t>
    <phoneticPr fontId="7" type="noConversion"/>
  </si>
  <si>
    <t>인재양성유형명 : 실용댄스전문인유형</t>
    <phoneticPr fontId="7" type="noConversion"/>
  </si>
  <si>
    <t>학과명(전공명/과정명) : 엔터테인먼트과(실용댄스전공)</t>
    <phoneticPr fontId="7" type="noConversion"/>
  </si>
  <si>
    <t>교양
·
직업
기초</t>
    <phoneticPr fontId="7" type="noConversion"/>
  </si>
  <si>
    <t>X</t>
  </si>
  <si>
    <t>대인관계실무</t>
    <phoneticPr fontId="7" type="noConversion"/>
  </si>
  <si>
    <t>O</t>
    <phoneticPr fontId="7" type="noConversion"/>
  </si>
  <si>
    <t>교양교육실 배정</t>
    <phoneticPr fontId="7" type="noConversion"/>
  </si>
  <si>
    <t>자유선택교양교과</t>
    <phoneticPr fontId="7" type="noConversion"/>
  </si>
  <si>
    <t>X</t>
    <phoneticPr fontId="7" type="noConversion"/>
  </si>
  <si>
    <t>자유선택교양교과</t>
    <phoneticPr fontId="7" type="noConversion"/>
  </si>
  <si>
    <t>X</t>
    <phoneticPr fontId="7" type="noConversion"/>
  </si>
  <si>
    <t>자유선택교양교과</t>
    <phoneticPr fontId="7" type="noConversion"/>
  </si>
  <si>
    <t>교양교육실 배정</t>
    <phoneticPr fontId="7" type="noConversion"/>
  </si>
  <si>
    <t>자유선택교양교과</t>
    <phoneticPr fontId="7" type="noConversion"/>
  </si>
  <si>
    <r>
      <t>기초댄스기초</t>
    </r>
    <r>
      <rPr>
        <sz val="10"/>
        <color rgb="FF0000FF"/>
        <rFont val="맑은 고딕"/>
        <family val="3"/>
        <charset val="129"/>
        <scheme val="minor"/>
      </rPr>
      <t>(Basic Dance  Foundation)</t>
    </r>
    <phoneticPr fontId="7" type="noConversion"/>
  </si>
  <si>
    <r>
      <t xml:space="preserve">레파토리기초
</t>
    </r>
    <r>
      <rPr>
        <sz val="10"/>
        <color rgb="FF0000FF"/>
        <rFont val="맑은 고딕"/>
        <family val="3"/>
        <charset val="129"/>
        <scheme val="minor"/>
      </rPr>
      <t>(Repertory Foundation)</t>
    </r>
    <phoneticPr fontId="7" type="noConversion"/>
  </si>
  <si>
    <r>
      <t>리듬트레이닝기초</t>
    </r>
    <r>
      <rPr>
        <sz val="10"/>
        <color rgb="FF0000FF"/>
        <rFont val="맑은 고딕"/>
        <family val="3"/>
        <charset val="129"/>
        <scheme val="minor"/>
      </rPr>
      <t>(Rhythm Training Foundation)</t>
    </r>
    <phoneticPr fontId="7" type="noConversion"/>
  </si>
  <si>
    <r>
      <t xml:space="preserve">인간커뮤니케이션
</t>
    </r>
    <r>
      <rPr>
        <sz val="10"/>
        <color rgb="FF0000FF"/>
        <rFont val="맑은 고딕"/>
        <family val="3"/>
        <charset val="129"/>
        <scheme val="minor"/>
      </rPr>
      <t>(Human Communication)</t>
    </r>
  </si>
  <si>
    <r>
      <t xml:space="preserve">안무기획실습
</t>
    </r>
    <r>
      <rPr>
        <sz val="10"/>
        <color rgb="FF0000FF"/>
        <rFont val="맑은 고딕"/>
        <family val="3"/>
        <charset val="129"/>
        <scheme val="minor"/>
      </rPr>
      <t>(Choreography Producing Practice)</t>
    </r>
  </si>
  <si>
    <r>
      <t xml:space="preserve">스트릿댄스I
</t>
    </r>
    <r>
      <rPr>
        <sz val="10"/>
        <color rgb="FF0000FF"/>
        <rFont val="맑은 고딕"/>
        <family val="3"/>
        <charset val="129"/>
        <scheme val="minor"/>
      </rPr>
      <t>(Street Dance I)</t>
    </r>
    <phoneticPr fontId="7" type="noConversion"/>
  </si>
  <si>
    <r>
      <t xml:space="preserve">댄스전공실기Ⅱ
</t>
    </r>
    <r>
      <rPr>
        <sz val="10"/>
        <color rgb="FF0000FF"/>
        <rFont val="맑은 고딕"/>
        <family val="3"/>
        <charset val="129"/>
        <scheme val="minor"/>
      </rPr>
      <t>(Dance Major Practice Ⅱ)</t>
    </r>
    <phoneticPr fontId="7" type="noConversion"/>
  </si>
  <si>
    <r>
      <t xml:space="preserve">댄스전공실기III
</t>
    </r>
    <r>
      <rPr>
        <sz val="10"/>
        <color rgb="FF0000FF"/>
        <rFont val="맑은 고딕"/>
        <family val="3"/>
        <charset val="129"/>
        <scheme val="minor"/>
      </rPr>
      <t>(Dance Major Practice III)</t>
    </r>
    <phoneticPr fontId="7" type="noConversion"/>
  </si>
  <si>
    <r>
      <t>음악편집기초</t>
    </r>
    <r>
      <rPr>
        <sz val="10"/>
        <color rgb="FF0000FF"/>
        <rFont val="맑은 고딕"/>
        <family val="3"/>
        <charset val="129"/>
        <scheme val="minor"/>
      </rPr>
      <t>(Music Editing Foundation)</t>
    </r>
    <r>
      <rPr>
        <sz val="10"/>
        <color indexed="8"/>
        <rFont val="맑은 고딕"/>
        <family val="3"/>
        <charset val="129"/>
        <scheme val="minor"/>
      </rPr>
      <t xml:space="preserve">
</t>
    </r>
    <phoneticPr fontId="7" type="noConversion"/>
  </si>
  <si>
    <r>
      <t xml:space="preserve">기초댄스실습
</t>
    </r>
    <r>
      <rPr>
        <sz val="10"/>
        <color rgb="FF0000FF"/>
        <rFont val="맑은 고딕"/>
        <family val="3"/>
        <charset val="129"/>
        <scheme val="minor"/>
      </rPr>
      <t>(Basic Dance Practice)</t>
    </r>
    <phoneticPr fontId="7" type="noConversion"/>
  </si>
  <si>
    <r>
      <t xml:space="preserve">레파토리실습
</t>
    </r>
    <r>
      <rPr>
        <sz val="10"/>
        <color rgb="FF0000FF"/>
        <rFont val="맑은 고딕"/>
        <family val="3"/>
        <charset val="129"/>
        <scheme val="minor"/>
      </rPr>
      <t>(Repertory Practice)</t>
    </r>
    <phoneticPr fontId="7" type="noConversion"/>
  </si>
  <si>
    <r>
      <t xml:space="preserve">리듬트레이닝실습
</t>
    </r>
    <r>
      <rPr>
        <sz val="10"/>
        <color rgb="FF0000FF"/>
        <rFont val="맑은 고딕"/>
        <family val="3"/>
        <charset val="129"/>
        <scheme val="minor"/>
      </rPr>
      <t>(Rhythm Training Practice)</t>
    </r>
    <phoneticPr fontId="7" type="noConversion"/>
  </si>
  <si>
    <r>
      <t xml:space="preserve">스트릿댄스 Ⅱ
</t>
    </r>
    <r>
      <rPr>
        <sz val="10"/>
        <color rgb="FF0000FF"/>
        <rFont val="맑은 고딕"/>
        <family val="3"/>
        <charset val="129"/>
        <scheme val="minor"/>
      </rPr>
      <t>(Street Dance Ⅱ)</t>
    </r>
    <phoneticPr fontId="7" type="noConversion"/>
  </si>
  <si>
    <r>
      <t>음악편집실습</t>
    </r>
    <r>
      <rPr>
        <sz val="10"/>
        <color rgb="FF0000FF"/>
        <rFont val="맑은 고딕"/>
        <family val="3"/>
        <charset val="129"/>
        <scheme val="minor"/>
      </rPr>
      <t>(Music Editing Practice)</t>
    </r>
    <r>
      <rPr>
        <sz val="10"/>
        <color indexed="8"/>
        <rFont val="맑은 고딕"/>
        <family val="3"/>
        <charset val="129"/>
        <scheme val="minor"/>
      </rPr>
      <t xml:space="preserve">
</t>
    </r>
    <phoneticPr fontId="7" type="noConversion"/>
  </si>
  <si>
    <r>
      <t xml:space="preserve">방송댄스기초
</t>
    </r>
    <r>
      <rPr>
        <sz val="10"/>
        <color rgb="FF0000FF"/>
        <rFont val="맑은 고딕"/>
        <family val="3"/>
        <charset val="129"/>
        <scheme val="minor"/>
      </rPr>
      <t>(Broadcasting Dance Foundation)</t>
    </r>
    <phoneticPr fontId="7" type="noConversion"/>
  </si>
  <si>
    <r>
      <t xml:space="preserve">창작댄스기초
</t>
    </r>
    <r>
      <rPr>
        <sz val="10"/>
        <color rgb="FF0000FF"/>
        <rFont val="맑은 고딕"/>
        <family val="3"/>
        <charset val="129"/>
        <scheme val="minor"/>
      </rPr>
      <t>(Creative dance Foundation)</t>
    </r>
    <phoneticPr fontId="7" type="noConversion"/>
  </si>
  <si>
    <r>
      <t>창작워크샵기초</t>
    </r>
    <r>
      <rPr>
        <sz val="10"/>
        <color rgb="FF0000FF"/>
        <rFont val="맑은 고딕"/>
        <family val="3"/>
        <charset val="129"/>
        <scheme val="minor"/>
      </rPr>
      <t>(Creative Workshop Foundation)</t>
    </r>
    <phoneticPr fontId="7" type="noConversion"/>
  </si>
  <si>
    <r>
      <t xml:space="preserve">힙합댄스기초
</t>
    </r>
    <r>
      <rPr>
        <sz val="10"/>
        <color rgb="FF0000FF"/>
        <rFont val="맑은 고딕"/>
        <family val="3"/>
        <charset val="129"/>
        <scheme val="minor"/>
      </rPr>
      <t>(Hiphop Dance Foundation)</t>
    </r>
    <phoneticPr fontId="7" type="noConversion"/>
  </si>
  <si>
    <r>
      <t xml:space="preserve">스트릿댄스I II
</t>
    </r>
    <r>
      <rPr>
        <sz val="10"/>
        <color rgb="FF0000FF"/>
        <rFont val="맑은 고딕"/>
        <family val="3"/>
        <charset val="129"/>
        <scheme val="minor"/>
      </rPr>
      <t>(Street Dance III)</t>
    </r>
    <phoneticPr fontId="7" type="noConversion"/>
  </si>
  <si>
    <r>
      <t>엔터테이너윤리</t>
    </r>
    <r>
      <rPr>
        <sz val="10"/>
        <color rgb="FF0000FF"/>
        <rFont val="맑은 고딕"/>
        <family val="3"/>
        <charset val="129"/>
        <scheme val="minor"/>
      </rPr>
      <t>(Entertainer Ethics)</t>
    </r>
    <phoneticPr fontId="7" type="noConversion"/>
  </si>
  <si>
    <r>
      <t xml:space="preserve">댄스전공실기IV
</t>
    </r>
    <r>
      <rPr>
        <sz val="10"/>
        <color rgb="FF0000FF"/>
        <rFont val="맑은 고딕"/>
        <family val="3"/>
        <charset val="129"/>
        <scheme val="minor"/>
      </rPr>
      <t>(Dance Major Practice IV)</t>
    </r>
    <phoneticPr fontId="7" type="noConversion"/>
  </si>
  <si>
    <r>
      <t xml:space="preserve">방송댄스실습
</t>
    </r>
    <r>
      <rPr>
        <sz val="10"/>
        <color rgb="FF0000FF"/>
        <rFont val="맑은 고딕"/>
        <family val="3"/>
        <charset val="129"/>
        <scheme val="minor"/>
      </rPr>
      <t>(Broadcasting Dance Practice)</t>
    </r>
    <phoneticPr fontId="7" type="noConversion"/>
  </si>
  <si>
    <r>
      <t xml:space="preserve">창작댄스실습
</t>
    </r>
    <r>
      <rPr>
        <sz val="10"/>
        <color rgb="FF0000FF"/>
        <rFont val="맑은 고딕"/>
        <family val="3"/>
        <charset val="129"/>
        <scheme val="minor"/>
      </rPr>
      <t>(Creative dance Practice)</t>
    </r>
    <phoneticPr fontId="7" type="noConversion"/>
  </si>
  <si>
    <r>
      <t>창작워크샵실습</t>
    </r>
    <r>
      <rPr>
        <sz val="10"/>
        <color rgb="FF0000FF"/>
        <rFont val="맑은 고딕"/>
        <family val="3"/>
        <charset val="129"/>
        <scheme val="minor"/>
      </rPr>
      <t>(Creative Workshop Practice)</t>
    </r>
    <phoneticPr fontId="7" type="noConversion"/>
  </si>
  <si>
    <r>
      <t xml:space="preserve">힙합댄스실습
</t>
    </r>
    <r>
      <rPr>
        <sz val="10"/>
        <color rgb="FF0000FF"/>
        <rFont val="맑은 고딕"/>
        <family val="3"/>
        <charset val="129"/>
        <scheme val="minor"/>
      </rPr>
      <t>(Hiphop Dance Practice)</t>
    </r>
    <phoneticPr fontId="7" type="noConversion"/>
  </si>
  <si>
    <r>
      <t xml:space="preserve">스트릿댄스IV
</t>
    </r>
    <r>
      <rPr>
        <sz val="10"/>
        <color rgb="FF0000FF"/>
        <rFont val="맑은 고딕"/>
        <family val="3"/>
        <charset val="129"/>
        <scheme val="minor"/>
      </rPr>
      <t>(Street Dance IV)</t>
    </r>
    <phoneticPr fontId="7" type="noConversion"/>
  </si>
  <si>
    <r>
      <t>영상제작실습</t>
    </r>
    <r>
      <rPr>
        <sz val="10"/>
        <color rgb="FF0000FF"/>
        <rFont val="맑은 고딕"/>
        <family val="3"/>
        <charset val="129"/>
        <scheme val="minor"/>
      </rPr>
      <t>(Video Production Practice)</t>
    </r>
    <phoneticPr fontId="7" type="noConversion"/>
  </si>
  <si>
    <r>
      <t xml:space="preserve">댄스전공실기V
</t>
    </r>
    <r>
      <rPr>
        <sz val="10"/>
        <color rgb="FF0000FF"/>
        <rFont val="맑은 고딕"/>
        <family val="3"/>
        <charset val="129"/>
        <scheme val="minor"/>
      </rPr>
      <t>(Dance Major Practice V)</t>
    </r>
    <phoneticPr fontId="7" type="noConversion"/>
  </si>
  <si>
    <r>
      <t xml:space="preserve">방송안무기초
</t>
    </r>
    <r>
      <rPr>
        <sz val="10"/>
        <color rgb="FF0000FF"/>
        <rFont val="맑은 고딕"/>
        <family val="3"/>
        <charset val="129"/>
        <scheme val="minor"/>
      </rPr>
      <t>(Broadcasting Choreography Foundation)</t>
    </r>
    <phoneticPr fontId="7" type="noConversion"/>
  </si>
  <si>
    <r>
      <t xml:space="preserve">안무기획기초
</t>
    </r>
    <r>
      <rPr>
        <sz val="10"/>
        <color rgb="FF0000FF"/>
        <rFont val="맑은 고딕"/>
        <family val="3"/>
        <charset val="129"/>
        <scheme val="minor"/>
      </rPr>
      <t>(Choreography Producing Foundation)</t>
    </r>
    <phoneticPr fontId="7" type="noConversion"/>
  </si>
  <si>
    <r>
      <t>댄스퍼포먼스기초</t>
    </r>
    <r>
      <rPr>
        <sz val="10"/>
        <color rgb="FF0000FF"/>
        <rFont val="맑은 고딕"/>
        <family val="3"/>
        <charset val="129"/>
        <scheme val="minor"/>
      </rPr>
      <t>(Dance Performance Foundation)</t>
    </r>
    <phoneticPr fontId="7" type="noConversion"/>
  </si>
  <si>
    <r>
      <t>1인미디어제작기초</t>
    </r>
    <r>
      <rPr>
        <sz val="10"/>
        <color rgb="FF0000FF"/>
        <rFont val="맑은 고딕"/>
        <family val="3"/>
        <charset val="129"/>
        <scheme val="minor"/>
      </rPr>
      <t>(1man media  production)</t>
    </r>
    <phoneticPr fontId="7" type="noConversion"/>
  </si>
  <si>
    <r>
      <t xml:space="preserve">실용무용지도법
</t>
    </r>
    <r>
      <rPr>
        <sz val="10"/>
        <color rgb="FF0000FF"/>
        <rFont val="맑은 고딕"/>
        <family val="3"/>
        <charset val="129"/>
        <scheme val="minor"/>
      </rPr>
      <t>(Practical Dance Teaching Method)</t>
    </r>
    <phoneticPr fontId="7" type="noConversion"/>
  </si>
  <si>
    <r>
      <t>실용무용사</t>
    </r>
    <r>
      <rPr>
        <sz val="9"/>
        <color rgb="FF0000FF"/>
        <rFont val="맑은 고딕"/>
        <family val="3"/>
        <charset val="129"/>
        <scheme val="minor"/>
      </rPr>
      <t xml:space="preserve"> (Practical Dance History)</t>
    </r>
    <phoneticPr fontId="7" type="noConversion"/>
  </si>
  <si>
    <r>
      <t xml:space="preserve">댄스전공실기VI
</t>
    </r>
    <r>
      <rPr>
        <sz val="10"/>
        <color rgb="FF0000FF"/>
        <rFont val="맑은 고딕"/>
        <family val="3"/>
        <charset val="129"/>
        <scheme val="minor"/>
      </rPr>
      <t>(Dance Major Practice VI)</t>
    </r>
    <phoneticPr fontId="7" type="noConversion"/>
  </si>
  <si>
    <r>
      <t>방송안무실습</t>
    </r>
    <r>
      <rPr>
        <sz val="10"/>
        <color rgb="FF0000FF"/>
        <rFont val="맑은 고딕"/>
        <family val="3"/>
        <charset val="129"/>
        <scheme val="minor"/>
      </rPr>
      <t>(Broadcasting Choreography Practice)</t>
    </r>
    <phoneticPr fontId="7" type="noConversion"/>
  </si>
  <si>
    <r>
      <t>댄스퍼포먼스실습</t>
    </r>
    <r>
      <rPr>
        <sz val="10"/>
        <color rgb="FF0000FF"/>
        <rFont val="맑은 고딕"/>
        <family val="3"/>
        <charset val="129"/>
        <scheme val="minor"/>
      </rPr>
      <t>(Dance Performance Practice)</t>
    </r>
    <phoneticPr fontId="7" type="noConversion"/>
  </si>
  <si>
    <r>
      <t>1인미디어제작실습</t>
    </r>
    <r>
      <rPr>
        <sz val="10"/>
        <color rgb="FF0000FF"/>
        <rFont val="맑은 고딕"/>
        <family val="3"/>
        <charset val="129"/>
        <scheme val="minor"/>
      </rPr>
      <t>(1Man Media Practice)</t>
    </r>
    <phoneticPr fontId="7" type="noConversion"/>
  </si>
  <si>
    <t>O</t>
    <phoneticPr fontId="7" type="noConversion"/>
  </si>
  <si>
    <t>O</t>
    <phoneticPr fontId="7" type="noConversion"/>
  </si>
  <si>
    <t>X</t>
    <phoneticPr fontId="7" type="noConversion"/>
  </si>
  <si>
    <t>O</t>
    <phoneticPr fontId="7" type="noConversion"/>
  </si>
  <si>
    <t>전공
·
NCS</t>
    <phoneticPr fontId="7" type="noConversion"/>
  </si>
  <si>
    <t>전공
·
현장
중심</t>
    <phoneticPr fontId="7" type="noConversion"/>
  </si>
  <si>
    <t>취업·창업준비실무</t>
    <phoneticPr fontId="7" type="noConversion"/>
  </si>
  <si>
    <t>취업/창업</t>
    <phoneticPr fontId="7" type="noConversion"/>
  </si>
  <si>
    <t>X</t>
    <phoneticPr fontId="7" type="noConversion"/>
  </si>
  <si>
    <t>현장실습</t>
    <phoneticPr fontId="7" type="noConversion"/>
  </si>
  <si>
    <t>캡스톤디자인</t>
    <phoneticPr fontId="7" type="noConversion"/>
  </si>
  <si>
    <t>O</t>
    <phoneticPr fontId="7" type="noConversion"/>
  </si>
  <si>
    <r>
      <t>캡스톤디자인</t>
    </r>
    <r>
      <rPr>
        <sz val="10"/>
        <color rgb="FF0000FF"/>
        <rFont val="맑은 고딕"/>
        <family val="3"/>
        <charset val="129"/>
        <scheme val="minor"/>
      </rPr>
      <t>(Capstondesign)</t>
    </r>
    <phoneticPr fontId="7" type="noConversion"/>
  </si>
  <si>
    <t>학과명(전공명/과정명) : 엔터테인먼트학부</t>
    <phoneticPr fontId="7" type="noConversion"/>
  </si>
  <si>
    <t>인재양성유형명 : 실용댄스 전문인 유형</t>
    <phoneticPr fontId="7" type="noConversion"/>
  </si>
  <si>
    <t>대학생활과 진로탐색</t>
    <phoneticPr fontId="7" type="noConversion"/>
  </si>
  <si>
    <t>교양A</t>
    <phoneticPr fontId="7" type="noConversion"/>
  </si>
  <si>
    <t>교양B</t>
    <phoneticPr fontId="11" type="noConversion"/>
  </si>
  <si>
    <r>
      <t xml:space="preserve">기초댄스기초
</t>
    </r>
    <r>
      <rPr>
        <sz val="9"/>
        <color rgb="FF0000FF"/>
        <rFont val="맑은 고딕"/>
        <family val="3"/>
        <charset val="129"/>
      </rPr>
      <t>(Basic Dance Basic)</t>
    </r>
    <phoneticPr fontId="7" type="noConversion"/>
  </si>
  <si>
    <r>
      <t xml:space="preserve">댄스전공기초
</t>
    </r>
    <r>
      <rPr>
        <sz val="9"/>
        <color rgb="FF0000FF"/>
        <rFont val="맑은 고딕"/>
        <family val="3"/>
        <charset val="129"/>
      </rPr>
      <t>(Dance Major Foundation)</t>
    </r>
    <phoneticPr fontId="7" type="noConversion"/>
  </si>
  <si>
    <t>필수→선택 변경</t>
    <phoneticPr fontId="7" type="noConversion"/>
  </si>
  <si>
    <t>필수→선택 변경
명칭변경</t>
    <phoneticPr fontId="7" type="noConversion"/>
  </si>
  <si>
    <r>
      <t xml:space="preserve">댄스전공실기Ⅰ
</t>
    </r>
    <r>
      <rPr>
        <sz val="9"/>
        <color rgb="FF0000FF"/>
        <rFont val="맑은 고딕"/>
        <family val="3"/>
        <charset val="129"/>
        <scheme val="major"/>
      </rPr>
      <t>(Dance Major Practice Ⅰ)</t>
    </r>
    <phoneticPr fontId="7" type="noConversion"/>
  </si>
  <si>
    <r>
      <t xml:space="preserve">리듬트레이닝기초
</t>
    </r>
    <r>
      <rPr>
        <sz val="9"/>
        <color rgb="FF0000FF"/>
        <rFont val="맑은 고딕"/>
        <family val="3"/>
        <charset val="129"/>
      </rPr>
      <t>(Rhythm Training basic)</t>
    </r>
    <phoneticPr fontId="7" type="noConversion"/>
  </si>
  <si>
    <r>
      <t xml:space="preserve">레파토리기초
</t>
    </r>
    <r>
      <rPr>
        <sz val="9"/>
        <color rgb="FF0000FF"/>
        <rFont val="맑은 고딕"/>
        <family val="3"/>
        <charset val="129"/>
      </rPr>
      <t>(Repertory Basic)</t>
    </r>
    <phoneticPr fontId="7" type="noConversion"/>
  </si>
  <si>
    <r>
      <t xml:space="preserve">방송댄스기초
</t>
    </r>
    <r>
      <rPr>
        <sz val="9"/>
        <color rgb="FF0000FF"/>
        <rFont val="맑은 고딕"/>
        <family val="3"/>
        <charset val="129"/>
      </rPr>
      <t>(Broadcasting Dance basic)</t>
    </r>
    <phoneticPr fontId="7" type="noConversion"/>
  </si>
  <si>
    <r>
      <t xml:space="preserve">스트릿댄스기초
</t>
    </r>
    <r>
      <rPr>
        <sz val="9"/>
        <color rgb="FF0000FF"/>
        <rFont val="맑은 고딕"/>
        <family val="3"/>
        <charset val="129"/>
      </rPr>
      <t>(Street Dance basic)</t>
    </r>
    <phoneticPr fontId="7" type="noConversion"/>
  </si>
  <si>
    <t>개설학기 변경
(1학년1학기→2학년1학기)</t>
    <phoneticPr fontId="7" type="noConversion"/>
  </si>
  <si>
    <t>명칭변경
학점,시수변경
(2/0/2→3/1/2)</t>
    <phoneticPr fontId="7" type="noConversion"/>
  </si>
  <si>
    <r>
      <t xml:space="preserve">댄스전공실기I
</t>
    </r>
    <r>
      <rPr>
        <sz val="10"/>
        <color rgb="FF0000FF"/>
        <rFont val="맑은 고딕"/>
        <family val="3"/>
        <charset val="129"/>
        <scheme val="minor"/>
      </rPr>
      <t>(Dance Major Practice I)</t>
    </r>
    <phoneticPr fontId="7" type="noConversion"/>
  </si>
  <si>
    <r>
      <t xml:space="preserve">기초댄스기초
</t>
    </r>
    <r>
      <rPr>
        <sz val="9"/>
        <color rgb="FF0000FF"/>
        <rFont val="맑은 고딕"/>
        <family val="3"/>
        <charset val="129"/>
      </rPr>
      <t>(Basic Dance  Foundation)</t>
    </r>
    <phoneticPr fontId="7" type="noConversion"/>
  </si>
  <si>
    <r>
      <t xml:space="preserve">리듬트레이닝기초
</t>
    </r>
    <r>
      <rPr>
        <sz val="9"/>
        <color rgb="FF0000FF"/>
        <rFont val="맑은 고딕"/>
        <family val="3"/>
        <charset val="129"/>
      </rPr>
      <t>(Rhythm Training Foundation)</t>
    </r>
    <phoneticPr fontId="7" type="noConversion"/>
  </si>
  <si>
    <r>
      <t xml:space="preserve">레파토리기초
</t>
    </r>
    <r>
      <rPr>
        <sz val="9"/>
        <color rgb="FF0000FF"/>
        <rFont val="맑은 고딕"/>
        <family val="3"/>
        <charset val="129"/>
      </rPr>
      <t>(Repertory Foundation)</t>
    </r>
    <phoneticPr fontId="7" type="noConversion"/>
  </si>
  <si>
    <r>
      <t xml:space="preserve">스트릿댄스Ⅰ
</t>
    </r>
    <r>
      <rPr>
        <sz val="9"/>
        <color rgb="FF0000FF"/>
        <rFont val="맑은 고딕"/>
        <family val="3"/>
        <charset val="129"/>
      </rPr>
      <t>(Street Dance Ⅰ)</t>
    </r>
    <phoneticPr fontId="7" type="noConversion"/>
  </si>
  <si>
    <t>과목신설</t>
    <phoneticPr fontId="7" type="noConversion"/>
  </si>
  <si>
    <r>
      <t xml:space="preserve">음악편집기초
</t>
    </r>
    <r>
      <rPr>
        <sz val="9"/>
        <color rgb="FF0000FF"/>
        <rFont val="맑은 고딕"/>
        <family val="3"/>
        <charset val="129"/>
        <scheme val="major"/>
      </rPr>
      <t>(Music Editing Foundation)</t>
    </r>
    <phoneticPr fontId="7" type="noConversion"/>
  </si>
  <si>
    <t>선택</t>
    <phoneticPr fontId="7" type="noConversion"/>
  </si>
  <si>
    <r>
      <t xml:space="preserve">대인관계실무
</t>
    </r>
    <r>
      <rPr>
        <sz val="9"/>
        <color rgb="FF0000FF"/>
        <rFont val="맑은 고딕"/>
        <family val="3"/>
        <charset val="129"/>
      </rPr>
      <t>(Working Relationships)</t>
    </r>
    <phoneticPr fontId="7" type="noConversion"/>
  </si>
  <si>
    <t>교양C</t>
    <phoneticPr fontId="11" type="noConversion"/>
  </si>
  <si>
    <t>교양D</t>
    <phoneticPr fontId="7" type="noConversion"/>
  </si>
  <si>
    <r>
      <t xml:space="preserve">기초댄스실습
</t>
    </r>
    <r>
      <rPr>
        <sz val="9"/>
        <color rgb="FF0000FF"/>
        <rFont val="맑은 고딕"/>
        <family val="3"/>
        <charset val="129"/>
      </rPr>
      <t>(Basic Dance Practice)</t>
    </r>
    <phoneticPr fontId="7" type="noConversion"/>
  </si>
  <si>
    <r>
      <t xml:space="preserve">댄스전공기본
</t>
    </r>
    <r>
      <rPr>
        <sz val="9"/>
        <color rgb="FF0000FF"/>
        <rFont val="맑은 고딕"/>
        <family val="3"/>
        <charset val="129"/>
      </rPr>
      <t>(Dance Major Basic)</t>
    </r>
    <phoneticPr fontId="7" type="noConversion"/>
  </si>
  <si>
    <r>
      <t xml:space="preserve">댄스전공실기Ⅱ
</t>
    </r>
    <r>
      <rPr>
        <sz val="9"/>
        <color rgb="FF0000FF"/>
        <rFont val="맑은 고딕"/>
        <family val="3"/>
        <charset val="129"/>
        <scheme val="major"/>
      </rPr>
      <t>(Dance Major Practice Ⅱ)</t>
    </r>
    <phoneticPr fontId="7" type="noConversion"/>
  </si>
  <si>
    <r>
      <t xml:space="preserve">기초댄스실습
</t>
    </r>
    <r>
      <rPr>
        <sz val="9"/>
        <color rgb="FF0000FF"/>
        <rFont val="맑은 고딕"/>
        <family val="3"/>
        <charset val="129"/>
      </rPr>
      <t>(Basic Dance Practice)</t>
    </r>
    <phoneticPr fontId="7" type="noConversion"/>
  </si>
  <si>
    <r>
      <t xml:space="preserve">리듬트레이닝실습
</t>
    </r>
    <r>
      <rPr>
        <sz val="9"/>
        <color rgb="FF0000FF"/>
        <rFont val="맑은 고딕"/>
        <family val="3"/>
        <charset val="129"/>
      </rPr>
      <t>(Rhythm Training practice)</t>
    </r>
    <phoneticPr fontId="7" type="noConversion"/>
  </si>
  <si>
    <r>
      <t xml:space="preserve">레파토리실습
</t>
    </r>
    <r>
      <rPr>
        <sz val="9"/>
        <color rgb="FF0000FF"/>
        <rFont val="맑은 고딕"/>
        <family val="3"/>
        <charset val="129"/>
      </rPr>
      <t>(Repertory practice)</t>
    </r>
    <r>
      <rPr>
        <sz val="9"/>
        <color rgb="FF000000"/>
        <rFont val="맑은 고딕"/>
        <family val="3"/>
        <charset val="129"/>
      </rPr>
      <t xml:space="preserve"> </t>
    </r>
    <phoneticPr fontId="7" type="noConversion"/>
  </si>
  <si>
    <r>
      <t xml:space="preserve">방송댄스실습
</t>
    </r>
    <r>
      <rPr>
        <sz val="9"/>
        <color rgb="FF0000FF"/>
        <rFont val="맑은 고딕"/>
        <family val="3"/>
        <charset val="129"/>
      </rPr>
      <t>(Broadcasting Dance practice)</t>
    </r>
    <phoneticPr fontId="7" type="noConversion"/>
  </si>
  <si>
    <r>
      <t xml:space="preserve">스트릿댄스실습
</t>
    </r>
    <r>
      <rPr>
        <sz val="9"/>
        <color rgb="FF0000FF"/>
        <rFont val="맑은 고딕"/>
        <family val="3"/>
        <charset val="129"/>
      </rPr>
      <t>(Street Dance practice)</t>
    </r>
    <phoneticPr fontId="7" type="noConversion"/>
  </si>
  <si>
    <r>
      <t xml:space="preserve">스트릿댄스Ⅱ
</t>
    </r>
    <r>
      <rPr>
        <sz val="9"/>
        <color rgb="FF0000FF"/>
        <rFont val="맑은 고딕"/>
        <family val="3"/>
        <charset val="129"/>
      </rPr>
      <t>(Street Dance Ⅱ)</t>
    </r>
    <phoneticPr fontId="7" type="noConversion"/>
  </si>
  <si>
    <r>
      <t xml:space="preserve">음악편집실습
</t>
    </r>
    <r>
      <rPr>
        <sz val="9"/>
        <color rgb="FF0000FF"/>
        <rFont val="맑은 고딕"/>
        <family val="3"/>
        <charset val="129"/>
        <scheme val="major"/>
      </rPr>
      <t>(Music Editing Practice)</t>
    </r>
    <phoneticPr fontId="7" type="noConversion"/>
  </si>
  <si>
    <t>선택</t>
    <phoneticPr fontId="7" type="noConversion"/>
  </si>
  <si>
    <t>교양E</t>
    <phoneticPr fontId="7" type="noConversion"/>
  </si>
  <si>
    <t>실용무용지도법</t>
  </si>
  <si>
    <r>
      <t xml:space="preserve">댄스전공실무
</t>
    </r>
    <r>
      <rPr>
        <sz val="9"/>
        <color rgb="FF0000FF"/>
        <rFont val="맑은 고딕"/>
        <family val="3"/>
        <charset val="129"/>
      </rPr>
      <t>(Dance Major Practice)</t>
    </r>
    <phoneticPr fontId="7" type="noConversion"/>
  </si>
  <si>
    <t>개설학기 변경
(1학년2학기→2학년2학기)</t>
    <phoneticPr fontId="7" type="noConversion"/>
  </si>
  <si>
    <t>필수→선택 변경
개설학기 변경
(2학년1학기→3학년1학기)</t>
    <phoneticPr fontId="7" type="noConversion"/>
  </si>
  <si>
    <r>
      <t xml:space="preserve">댄스전공실기Ⅲ
</t>
    </r>
    <r>
      <rPr>
        <sz val="9"/>
        <color rgb="FF0000FF"/>
        <rFont val="맑은 고딕"/>
        <family val="3"/>
        <charset val="129"/>
        <scheme val="major"/>
      </rPr>
      <t>(Dance Major Practice Ⅲ)</t>
    </r>
    <phoneticPr fontId="7" type="noConversion"/>
  </si>
  <si>
    <r>
      <t xml:space="preserve">힙합댄스기초
</t>
    </r>
    <r>
      <rPr>
        <sz val="9"/>
        <color rgb="FF0000FF"/>
        <rFont val="맑은 고딕"/>
        <family val="3"/>
        <charset val="129"/>
      </rPr>
      <t>(Hiphop Dance basic)</t>
    </r>
    <phoneticPr fontId="7" type="noConversion"/>
  </si>
  <si>
    <r>
      <t xml:space="preserve">창작댄스기초
</t>
    </r>
    <r>
      <rPr>
        <sz val="9"/>
        <color rgb="FF0000FF"/>
        <rFont val="맑은 고딕"/>
        <family val="3"/>
        <charset val="129"/>
        <scheme val="major"/>
      </rPr>
      <t>(Basic Creative dance)</t>
    </r>
    <phoneticPr fontId="7" type="noConversion"/>
  </si>
  <si>
    <r>
      <t xml:space="preserve">영상제작기초
</t>
    </r>
    <r>
      <rPr>
        <sz val="9"/>
        <color rgb="FF0000FF"/>
        <rFont val="맑은 고딕"/>
        <family val="3"/>
        <charset val="129"/>
      </rPr>
      <t>(Video Production Basic)</t>
    </r>
    <phoneticPr fontId="7" type="noConversion"/>
  </si>
  <si>
    <r>
      <t xml:space="preserve">안무기획기초
</t>
    </r>
    <r>
      <rPr>
        <sz val="9"/>
        <color rgb="FF0000FF"/>
        <rFont val="맑은 고딕"/>
        <family val="3"/>
        <charset val="129"/>
      </rPr>
      <t>(Choreography Producing Basic)</t>
    </r>
    <phoneticPr fontId="7" type="noConversion"/>
  </si>
  <si>
    <r>
      <t xml:space="preserve">방송안무기초
</t>
    </r>
    <r>
      <rPr>
        <sz val="9"/>
        <color rgb="FF0000FF"/>
        <rFont val="맑은 고딕"/>
        <family val="3"/>
        <charset val="129"/>
      </rPr>
      <t>(Broadcasting Choreography basic)</t>
    </r>
    <phoneticPr fontId="7" type="noConversion"/>
  </si>
  <si>
    <r>
      <t xml:space="preserve">엔터테이너윤리                     </t>
    </r>
    <r>
      <rPr>
        <sz val="9"/>
        <color rgb="FF0000FF"/>
        <rFont val="맑은 고딕"/>
        <family val="3"/>
        <charset val="129"/>
      </rPr>
      <t>(Entertainer Ethics)</t>
    </r>
    <phoneticPr fontId="7" type="noConversion"/>
  </si>
  <si>
    <t>학점,시수변경
(2/0/2→3/0/3)</t>
    <phoneticPr fontId="7" type="noConversion"/>
  </si>
  <si>
    <r>
      <t xml:space="preserve">영상제작기초
</t>
    </r>
    <r>
      <rPr>
        <sz val="10"/>
        <color rgb="FF0000FF"/>
        <rFont val="맑은 고딕"/>
        <family val="3"/>
        <charset val="129"/>
        <scheme val="minor"/>
      </rPr>
      <t>(Video Production Foundation)</t>
    </r>
    <phoneticPr fontId="7" type="noConversion"/>
  </si>
  <si>
    <r>
      <t xml:space="preserve">영상제작기초
</t>
    </r>
    <r>
      <rPr>
        <sz val="9"/>
        <color rgb="FF0000FF"/>
        <rFont val="맑은 고딕"/>
        <family val="3"/>
        <charset val="129"/>
      </rPr>
      <t>(Video Production Foundation)</t>
    </r>
    <phoneticPr fontId="7" type="noConversion"/>
  </si>
  <si>
    <t>개설학기 변경
(2학년1학기→3학년1학기)</t>
    <phoneticPr fontId="7" type="noConversion"/>
  </si>
  <si>
    <r>
      <t xml:space="preserve">방송댄스기초
</t>
    </r>
    <r>
      <rPr>
        <sz val="9"/>
        <color rgb="FF0000FF"/>
        <rFont val="맑은 고딕"/>
        <family val="3"/>
        <charset val="129"/>
        <scheme val="major"/>
      </rPr>
      <t>(Broadcasting Dance Foundation)</t>
    </r>
    <phoneticPr fontId="7" type="noConversion"/>
  </si>
  <si>
    <t>개설학기 변경
(1학년1학기→2학년1학기)</t>
    <phoneticPr fontId="7" type="noConversion"/>
  </si>
  <si>
    <r>
      <t xml:space="preserve">창작워크샵기초
</t>
    </r>
    <r>
      <rPr>
        <sz val="9"/>
        <color rgb="FF0000FF"/>
        <rFont val="맑은 고딕"/>
        <family val="3"/>
        <charset val="129"/>
        <scheme val="major"/>
      </rPr>
      <t>(Creative Workshop Foundation)</t>
    </r>
    <phoneticPr fontId="7" type="noConversion"/>
  </si>
  <si>
    <t>과목신설</t>
    <phoneticPr fontId="7" type="noConversion"/>
  </si>
  <si>
    <r>
      <t xml:space="preserve">스트릿댄스Ⅲ
</t>
    </r>
    <r>
      <rPr>
        <sz val="9"/>
        <color rgb="FF0000FF"/>
        <rFont val="맑은 고딕"/>
        <family val="3"/>
        <charset val="129"/>
      </rPr>
      <t>(Street Dance Ⅲ)</t>
    </r>
    <phoneticPr fontId="7" type="noConversion"/>
  </si>
  <si>
    <t>선택</t>
    <phoneticPr fontId="11" type="noConversion"/>
  </si>
  <si>
    <t>교양F</t>
    <phoneticPr fontId="7" type="noConversion"/>
  </si>
  <si>
    <r>
      <t xml:space="preserve">댄스전공응용
</t>
    </r>
    <r>
      <rPr>
        <sz val="9"/>
        <color rgb="FF0000FF"/>
        <rFont val="맑은 고딕"/>
        <family val="3"/>
        <charset val="129"/>
        <scheme val="major"/>
      </rPr>
      <t>(Dance Major Application)</t>
    </r>
    <phoneticPr fontId="7" type="noConversion"/>
  </si>
  <si>
    <r>
      <t xml:space="preserve">댄스전공실기Ⅳ
</t>
    </r>
    <r>
      <rPr>
        <sz val="9"/>
        <color rgb="FF0000FF"/>
        <rFont val="맑은 고딕"/>
        <family val="3"/>
        <charset val="129"/>
        <scheme val="major"/>
      </rPr>
      <t>(Dance Major Practice Ⅳ)</t>
    </r>
    <phoneticPr fontId="7" type="noConversion"/>
  </si>
  <si>
    <r>
      <t xml:space="preserve">힙합댄스실습
</t>
    </r>
    <r>
      <rPr>
        <sz val="9"/>
        <color rgb="FF0000FF"/>
        <rFont val="맑은 고딕"/>
        <family val="3"/>
        <charset val="129"/>
        <scheme val="major"/>
      </rPr>
      <t>(Hiphop Dance practice)</t>
    </r>
    <phoneticPr fontId="7" type="noConversion"/>
  </si>
  <si>
    <r>
      <t xml:space="preserve">인간커뮤니케이션
</t>
    </r>
    <r>
      <rPr>
        <sz val="9"/>
        <color rgb="FF0000FF"/>
        <rFont val="맑은 고딕"/>
        <family val="3"/>
        <charset val="129"/>
        <scheme val="major"/>
      </rPr>
      <t>(Human Communication)</t>
    </r>
    <phoneticPr fontId="7" type="noConversion"/>
  </si>
  <si>
    <r>
      <t xml:space="preserve">영상제작실습
</t>
    </r>
    <r>
      <rPr>
        <sz val="9"/>
        <color rgb="FF0000FF"/>
        <rFont val="맑은 고딕"/>
        <family val="3"/>
        <charset val="129"/>
        <scheme val="major"/>
      </rPr>
      <t>(Video Production Practice)</t>
    </r>
    <phoneticPr fontId="7" type="noConversion"/>
  </si>
  <si>
    <r>
      <t xml:space="preserve">창작댄스실습              </t>
    </r>
    <r>
      <rPr>
        <sz val="9"/>
        <color rgb="FF0000FF"/>
        <rFont val="맑은 고딕"/>
        <family val="3"/>
        <charset val="129"/>
        <scheme val="major"/>
      </rPr>
      <t>(Creative dance  practice))</t>
    </r>
    <phoneticPr fontId="7" type="noConversion"/>
  </si>
  <si>
    <r>
      <t xml:space="preserve">안무기획실습
</t>
    </r>
    <r>
      <rPr>
        <sz val="9"/>
        <color rgb="FF0000FF"/>
        <rFont val="맑은 고딕"/>
        <family val="3"/>
        <charset val="129"/>
        <scheme val="major"/>
      </rPr>
      <t>(Choreography Producing Practice)</t>
    </r>
    <phoneticPr fontId="7" type="noConversion"/>
  </si>
  <si>
    <r>
      <t xml:space="preserve">무대연기
</t>
    </r>
    <r>
      <rPr>
        <sz val="9"/>
        <color rgb="FF0000FF"/>
        <rFont val="맑은 고딕"/>
        <family val="3"/>
        <charset val="129"/>
        <scheme val="major"/>
      </rPr>
      <t>(Stage Acting)</t>
    </r>
    <phoneticPr fontId="7" type="noConversion"/>
  </si>
  <si>
    <t>개설학기 변경
(2학년2학기→3학년2학기)</t>
    <phoneticPr fontId="7" type="noConversion"/>
  </si>
  <si>
    <t>과목폐지</t>
    <phoneticPr fontId="7" type="noConversion"/>
  </si>
  <si>
    <r>
      <t xml:space="preserve">스트릿댄스Ⅳ
</t>
    </r>
    <r>
      <rPr>
        <sz val="9"/>
        <color rgb="FF0000FF"/>
        <rFont val="맑은 고딕"/>
        <family val="3"/>
        <charset val="129"/>
        <scheme val="major"/>
      </rPr>
      <t>(Street Dance Ⅳ)</t>
    </r>
    <phoneticPr fontId="7" type="noConversion"/>
  </si>
  <si>
    <r>
      <t xml:space="preserve">창작워크샵실습
</t>
    </r>
    <r>
      <rPr>
        <sz val="9"/>
        <color rgb="FF0000FF"/>
        <rFont val="맑은 고딕"/>
        <family val="3"/>
        <charset val="129"/>
        <scheme val="major"/>
      </rPr>
      <t>(Creative Workshop Practice)</t>
    </r>
    <phoneticPr fontId="7" type="noConversion"/>
  </si>
  <si>
    <r>
      <t xml:space="preserve">방송댄스실습
</t>
    </r>
    <r>
      <rPr>
        <sz val="9"/>
        <color rgb="FF0000FF"/>
        <rFont val="맑은 고딕"/>
        <family val="3"/>
        <charset val="129"/>
        <scheme val="major"/>
      </rPr>
      <t>(Broadcasting Dance Practice)</t>
    </r>
    <phoneticPr fontId="7" type="noConversion"/>
  </si>
  <si>
    <t>개설학기 변경
(1학년2학기→2학년2학기)</t>
    <phoneticPr fontId="7" type="noConversion"/>
  </si>
  <si>
    <t>현장실습</t>
    <phoneticPr fontId="7" type="noConversion"/>
  </si>
  <si>
    <t>취업․창업준비실무</t>
    <phoneticPr fontId="7" type="noConversion"/>
  </si>
  <si>
    <r>
      <rPr>
        <sz val="9"/>
        <color theme="1"/>
        <rFont val="맑은 고딕"/>
        <family val="3"/>
        <charset val="129"/>
        <scheme val="major"/>
      </rPr>
      <t xml:space="preserve">캡스톤디자인
</t>
    </r>
    <r>
      <rPr>
        <sz val="9"/>
        <color rgb="FF0000FF"/>
        <rFont val="맑은 고딕"/>
        <family val="3"/>
        <charset val="129"/>
        <scheme val="major"/>
      </rPr>
      <t>(CapstonDesign)</t>
    </r>
    <phoneticPr fontId="7" type="noConversion"/>
  </si>
  <si>
    <r>
      <t xml:space="preserve">댄스전공실기V
</t>
    </r>
    <r>
      <rPr>
        <sz val="9"/>
        <color rgb="FF0000FF"/>
        <rFont val="맑은 고딕"/>
        <family val="3"/>
        <charset val="129"/>
        <scheme val="major"/>
      </rPr>
      <t>(Dance Major Practice V)</t>
    </r>
    <phoneticPr fontId="7" type="noConversion"/>
  </si>
  <si>
    <r>
      <t xml:space="preserve">안무기획기초
</t>
    </r>
    <r>
      <rPr>
        <sz val="9"/>
        <color rgb="FF0000FF"/>
        <rFont val="맑은 고딕"/>
        <family val="3"/>
        <charset val="129"/>
        <scheme val="major"/>
      </rPr>
      <t>(Choreography Producing Foundation)</t>
    </r>
    <phoneticPr fontId="7" type="noConversion"/>
  </si>
  <si>
    <r>
      <t xml:space="preserve">실용무용지도법
</t>
    </r>
    <r>
      <rPr>
        <sz val="9"/>
        <color rgb="FF0000FF"/>
        <rFont val="맑은 고딕"/>
        <family val="3"/>
        <charset val="129"/>
        <scheme val="major"/>
      </rPr>
      <t>(Practical Dance Teaching Method)</t>
    </r>
    <phoneticPr fontId="7" type="noConversion"/>
  </si>
  <si>
    <r>
      <t xml:space="preserve">방송안무기초
</t>
    </r>
    <r>
      <rPr>
        <sz val="9"/>
        <color rgb="FF0000FF"/>
        <rFont val="맑은 고딕"/>
        <family val="3"/>
        <charset val="129"/>
        <scheme val="major"/>
      </rPr>
      <t>(Broadcasting Choreography Foundation)</t>
    </r>
    <phoneticPr fontId="7" type="noConversion"/>
  </si>
  <si>
    <r>
      <t xml:space="preserve">댄스퍼포먼스기초
</t>
    </r>
    <r>
      <rPr>
        <sz val="9"/>
        <color rgb="FF0000FF"/>
        <rFont val="맑은 고딕"/>
        <family val="3"/>
        <charset val="129"/>
        <scheme val="major"/>
      </rPr>
      <t>(Dance Performance Foundation)</t>
    </r>
    <phoneticPr fontId="7" type="noConversion"/>
  </si>
  <si>
    <r>
      <t xml:space="preserve">1인미디어제작기초
</t>
    </r>
    <r>
      <rPr>
        <sz val="9"/>
        <color rgb="FF0000FF"/>
        <rFont val="맑은 고딕"/>
        <family val="3"/>
        <charset val="129"/>
        <scheme val="major"/>
      </rPr>
      <t>(1man media  production)</t>
    </r>
    <phoneticPr fontId="7" type="noConversion"/>
  </si>
  <si>
    <r>
      <t xml:space="preserve">실용무용사
</t>
    </r>
    <r>
      <rPr>
        <sz val="9"/>
        <color rgb="FF0000FF"/>
        <rFont val="맑은 고딕"/>
        <family val="3"/>
        <charset val="129"/>
        <scheme val="major"/>
      </rPr>
      <t>(Practical Dance History)</t>
    </r>
    <phoneticPr fontId="7" type="noConversion"/>
  </si>
  <si>
    <t>과목신설</t>
    <phoneticPr fontId="7" type="noConversion"/>
  </si>
  <si>
    <r>
      <t xml:space="preserve">댄스전공실기VI
</t>
    </r>
    <r>
      <rPr>
        <sz val="9"/>
        <color rgb="FF0000FF"/>
        <rFont val="맑은 고딕"/>
        <family val="3"/>
        <charset val="129"/>
        <scheme val="major"/>
      </rPr>
      <t>(Dance Major Practice VI)</t>
    </r>
    <phoneticPr fontId="7" type="noConversion"/>
  </si>
  <si>
    <r>
      <t xml:space="preserve">방송안무실습 </t>
    </r>
    <r>
      <rPr>
        <sz val="9"/>
        <color rgb="FF0000FF"/>
        <rFont val="맑은 고딕"/>
        <family val="3"/>
        <charset val="129"/>
        <scheme val="major"/>
      </rPr>
      <t>(Broadcasting Choreography Practice)</t>
    </r>
    <phoneticPr fontId="7" type="noConversion"/>
  </si>
  <si>
    <r>
      <t xml:space="preserve">댄스퍼포먼스실습 </t>
    </r>
    <r>
      <rPr>
        <sz val="9"/>
        <color rgb="FF0000FF"/>
        <rFont val="맑은 고딕"/>
        <family val="3"/>
        <charset val="129"/>
        <scheme val="major"/>
      </rPr>
      <t>(Dance Performance Practice)</t>
    </r>
    <phoneticPr fontId="7" type="noConversion"/>
  </si>
  <si>
    <r>
      <t xml:space="preserve">1인미디어제작실습 </t>
    </r>
    <r>
      <rPr>
        <sz val="9"/>
        <color rgb="FF0000FF"/>
        <rFont val="맑은 고딕"/>
        <family val="3"/>
        <charset val="129"/>
        <scheme val="major"/>
      </rPr>
      <t>(1Man Media Practice)</t>
    </r>
    <phoneticPr fontId="7" type="noConversion"/>
  </si>
  <si>
    <t>현장실습</t>
  </si>
  <si>
    <r>
      <rPr>
        <sz val="9"/>
        <color theme="1"/>
        <rFont val="맑은 고딕"/>
        <family val="3"/>
        <charset val="129"/>
        <scheme val="major"/>
      </rPr>
      <t>캡스톤디자인</t>
    </r>
    <r>
      <rPr>
        <sz val="9"/>
        <color rgb="FF0000FF"/>
        <rFont val="맑은 고딕"/>
        <family val="3"/>
        <charset val="129"/>
        <scheme val="major"/>
      </rPr>
      <t>(CapstonDesign)</t>
    </r>
    <r>
      <rPr>
        <sz val="9"/>
        <color rgb="FF000000"/>
        <rFont val="맑은 고딕"/>
        <family val="3"/>
        <charset val="129"/>
        <scheme val="major"/>
      </rPr>
      <t xml:space="preserve">
</t>
    </r>
    <phoneticPr fontId="7" type="noConversion"/>
  </si>
  <si>
    <t>선택</t>
    <phoneticPr fontId="11" type="noConversion"/>
  </si>
  <si>
    <t>창업</t>
    <phoneticPr fontId="7" type="noConversion"/>
  </si>
  <si>
    <t>창의</t>
    <phoneticPr fontId="7" type="noConversion"/>
  </si>
  <si>
    <r>
      <t xml:space="preserve">의사소통능력
</t>
    </r>
    <r>
      <rPr>
        <sz val="9"/>
        <color rgb="FF0000FF"/>
        <rFont val="맑은 고딕"/>
        <family val="3"/>
        <charset val="129"/>
        <scheme val="major"/>
      </rPr>
      <t>(Communication)</t>
    </r>
    <phoneticPr fontId="7" type="noConversion"/>
  </si>
  <si>
    <r>
      <t xml:space="preserve">의사소통능력
</t>
    </r>
    <r>
      <rPr>
        <sz val="9"/>
        <color rgb="FF0000FF"/>
        <rFont val="맑은 고딕"/>
        <family val="3"/>
        <charset val="129"/>
        <scheme val="major"/>
      </rPr>
      <t>(Communication)</t>
    </r>
    <phoneticPr fontId="7" type="noConversion"/>
  </si>
  <si>
    <t>필수→선택 변경</t>
    <phoneticPr fontId="7" type="noConversion"/>
  </si>
  <si>
    <t>필수→선택 변경</t>
    <phoneticPr fontId="7" type="noConversion"/>
  </si>
  <si>
    <t>대학생활과 진로탐색</t>
    <phoneticPr fontId="7" type="noConversion"/>
  </si>
  <si>
    <t>대학생활</t>
    <phoneticPr fontId="7" type="noConversion"/>
  </si>
  <si>
    <t>의사소통능력</t>
    <phoneticPr fontId="7" type="noConversion"/>
  </si>
  <si>
    <t>직업기초능력</t>
    <phoneticPr fontId="7" type="noConversion"/>
  </si>
  <si>
    <t>O</t>
    <phoneticPr fontId="7" type="noConversion"/>
  </si>
  <si>
    <t>필수</t>
    <phoneticPr fontId="7" type="noConversion"/>
  </si>
  <si>
    <t>선택</t>
    <phoneticPr fontId="7" type="noConversion"/>
  </si>
  <si>
    <t>필수</t>
    <phoneticPr fontId="7" type="noConversion"/>
  </si>
  <si>
    <t>개설학기 변경
(2학년2학기→3학년2학기)</t>
    <phoneticPr fontId="7" type="noConversion"/>
  </si>
  <si>
    <t>선택→필수 변경
개설학기 변경
(2학년2학기→3학년2학기)</t>
    <phoneticPr fontId="7" type="noConversion"/>
  </si>
  <si>
    <t>선택→필수 변경
개설학기 변경
(2학년2학기→3학년2학기)</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</si>
</sst>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rgb="FF000000"/>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rgb="FF000000"/>
      <name val="돋움"/>
      <family val="3"/>
      <charset val="129"/>
    </font>
    <font>
      <sz val="8"/>
      <name val="돋움"/>
      <family val="3"/>
      <charset val="129"/>
    </font>
    <font>
      <sz val="9"/>
      <color rgb="FF000000"/>
      <name val="맑은 고딕"/>
      <family val="3"/>
      <charset val="129"/>
      <scheme val="minor"/>
    </font>
    <font>
      <b/>
      <sz val="9"/>
      <color rgb="FF000000"/>
      <name val="맑은 고딕"/>
      <family val="3"/>
      <charset val="129"/>
      <scheme val="minor"/>
    </font>
    <font>
      <sz val="11"/>
      <name val="돋움"/>
      <family val="3"/>
      <charset val="129"/>
    </font>
    <font>
      <sz val="8"/>
      <name val="맑은 고딕"/>
      <family val="2"/>
      <charset val="129"/>
      <scheme val="minor"/>
    </font>
    <font>
      <b/>
      <sz val="7"/>
      <color indexed="8"/>
      <name val="맑은 고딕"/>
      <family val="3"/>
      <charset val="129"/>
      <scheme val="major"/>
    </font>
    <font>
      <sz val="9"/>
      <color indexed="8"/>
      <name val="맑은 고딕"/>
      <family val="3"/>
      <charset val="129"/>
      <scheme val="major"/>
    </font>
    <font>
      <sz val="9"/>
      <name val="맑은 고딕"/>
      <family val="3"/>
      <charset val="129"/>
      <scheme val="major"/>
    </font>
    <font>
      <b/>
      <sz val="9"/>
      <color indexed="8"/>
      <name val="맑은 고딕"/>
      <family val="3"/>
      <charset val="129"/>
      <scheme val="major"/>
    </font>
    <font>
      <sz val="9"/>
      <color rgb="FF0000FF"/>
      <name val="맑은 고딕"/>
      <family val="3"/>
      <charset val="129"/>
      <scheme val="major"/>
    </font>
    <font>
      <sz val="10"/>
      <color rgb="FF000000"/>
      <name val="맑은 고딕"/>
      <family val="3"/>
      <charset val="129"/>
      <scheme val="minor"/>
    </font>
    <font>
      <b/>
      <sz val="10"/>
      <color rgb="FF000000"/>
      <name val="맑은 고딕"/>
      <family val="3"/>
      <charset val="129"/>
      <scheme val="minor"/>
    </font>
    <font>
      <sz val="12"/>
      <color rgb="FFFF0000"/>
      <name val="맑은 고딕"/>
      <family val="3"/>
      <charset val="129"/>
      <scheme val="minor"/>
    </font>
    <font>
      <b/>
      <sz val="10"/>
      <color rgb="FF0000FF"/>
      <name val="맑은 고딕"/>
      <family val="3"/>
      <charset val="129"/>
      <scheme val="minor"/>
    </font>
    <font>
      <sz val="10"/>
      <color theme="1"/>
      <name val="맑은 고딕"/>
      <family val="3"/>
      <charset val="129"/>
      <scheme val="minor"/>
    </font>
    <font>
      <sz val="10"/>
      <color indexed="8"/>
      <name val="맑은 고딕"/>
      <family val="3"/>
      <charset val="129"/>
      <scheme val="minor"/>
    </font>
    <font>
      <sz val="10"/>
      <name val="맑은 고딕"/>
      <family val="3"/>
      <charset val="129"/>
      <scheme val="minor"/>
    </font>
    <font>
      <b/>
      <sz val="11"/>
      <color rgb="FFFF0000"/>
      <name val="맑은 고딕"/>
      <family val="3"/>
      <charset val="129"/>
      <scheme val="minor"/>
    </font>
    <font>
      <b/>
      <sz val="10"/>
      <color theme="1"/>
      <name val="맑은 고딕"/>
      <family val="3"/>
      <charset val="129"/>
      <scheme val="minor"/>
    </font>
    <font>
      <b/>
      <sz val="9"/>
      <name val="맑은 고딕"/>
      <family val="3"/>
      <charset val="129"/>
      <scheme val="major"/>
    </font>
    <font>
      <sz val="8"/>
      <color indexed="8"/>
      <name val="맑은 고딕"/>
      <family val="3"/>
      <charset val="129"/>
      <scheme val="minor"/>
    </font>
    <font>
      <b/>
      <sz val="8"/>
      <color indexed="8"/>
      <name val="맑은 고딕"/>
      <family val="3"/>
      <charset val="129"/>
      <scheme val="major"/>
    </font>
    <font>
      <sz val="10"/>
      <color rgb="FF0000FF"/>
      <name val="맑은 고딕"/>
      <family val="3"/>
      <charset val="129"/>
      <scheme val="minor"/>
    </font>
    <font>
      <sz val="10"/>
      <color rgb="FFFF0000"/>
      <name val="맑은 고딕"/>
      <family val="3"/>
      <charset val="129"/>
      <scheme val="minor"/>
    </font>
    <font>
      <b/>
      <sz val="12"/>
      <color rgb="FFFF0000"/>
      <name val="맑은 고딕"/>
      <family val="3"/>
      <charset val="129"/>
      <scheme val="minor"/>
    </font>
    <font>
      <sz val="9"/>
      <color rgb="FF0000FF"/>
      <name val="맑은 고딕"/>
      <family val="3"/>
      <charset val="129"/>
      <scheme val="minor"/>
    </font>
    <font>
      <sz val="9"/>
      <color rgb="FF000000"/>
      <name val="맑은 고딕"/>
      <family val="3"/>
      <charset val="129"/>
    </font>
    <font>
      <sz val="9"/>
      <color rgb="FF0000FF"/>
      <name val="맑은 고딕"/>
      <family val="3"/>
      <charset val="129"/>
    </font>
    <font>
      <sz val="9"/>
      <color theme="1"/>
      <name val="맑은 고딕"/>
      <family val="3"/>
      <charset val="129"/>
      <scheme val="major"/>
    </font>
    <font>
      <sz val="9"/>
      <color theme="1"/>
      <name val="굴림체"/>
      <family val="3"/>
      <charset val="129"/>
    </font>
    <font>
      <sz val="9"/>
      <color rgb="FF000000"/>
      <name val="맑은 고딕"/>
      <family val="3"/>
      <charset val="129"/>
      <scheme val="major"/>
    </font>
  </fonts>
  <fills count="5">
    <fill>
      <patternFill patternType="none"/>
    </fill>
    <fill>
      <patternFill patternType="gray125"/>
    </fill>
    <fill>
      <patternFill patternType="solid">
        <fgColor theme="0" tint="-0.14999847407452621"/>
        <bgColor indexed="64"/>
      </patternFill>
    </fill>
    <fill>
      <patternFill patternType="solid">
        <fgColor auto="1"/>
        <bgColor theme="3" tint="0.59996337778862885"/>
      </patternFill>
    </fill>
    <fill>
      <patternFill patternType="solid">
        <fgColor theme="9" tint="0.79998168889431442"/>
        <bgColor indexed="64"/>
      </patternFill>
    </fill>
  </fills>
  <borders count="48">
    <border>
      <left/>
      <right/>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medium">
        <color indexed="64"/>
      </right>
      <top/>
      <bottom/>
      <diagonal/>
    </border>
    <border>
      <left style="dashed">
        <color indexed="64"/>
      </left>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right style="dashed">
        <color indexed="64"/>
      </right>
      <top/>
      <bottom style="dashed">
        <color indexed="64"/>
      </bottom>
      <diagonal/>
    </border>
    <border>
      <left style="medium">
        <color indexed="64"/>
      </left>
      <right style="dashed">
        <color indexed="64"/>
      </right>
      <top/>
      <bottom style="dashed">
        <color indexed="64"/>
      </bottom>
      <diagonal/>
    </border>
    <border>
      <left/>
      <right/>
      <top/>
      <bottom style="medium">
        <color indexed="64"/>
      </bottom>
      <diagonal/>
    </border>
    <border>
      <left style="medium">
        <color indexed="64"/>
      </left>
      <right/>
      <top/>
      <bottom style="medium">
        <color indexed="64"/>
      </bottom>
      <diagonal/>
    </border>
    <border>
      <left/>
      <right style="dashed">
        <color indexed="64"/>
      </right>
      <top/>
      <bottom style="medium">
        <color indexed="64"/>
      </bottom>
      <diagonal/>
    </border>
    <border>
      <left style="dashed">
        <color indexed="64"/>
      </left>
      <right style="dashed">
        <color indexed="64"/>
      </right>
      <top/>
      <bottom/>
      <diagonal/>
    </border>
    <border>
      <left style="dashed">
        <color indexed="64"/>
      </left>
      <right style="dashed">
        <color indexed="64"/>
      </right>
      <top style="dashed">
        <color indexed="64"/>
      </top>
      <bottom/>
      <diagonal/>
    </border>
    <border>
      <left/>
      <right/>
      <top style="dashed">
        <color indexed="64"/>
      </top>
      <bottom style="dashed">
        <color indexed="64"/>
      </bottom>
      <diagonal/>
    </border>
    <border>
      <left/>
      <right style="dashed">
        <color indexed="64"/>
      </right>
      <top style="dashed">
        <color indexed="64"/>
      </top>
      <bottom/>
      <diagonal/>
    </border>
    <border>
      <left style="dashed">
        <color indexed="64"/>
      </left>
      <right style="medium">
        <color indexed="64"/>
      </right>
      <top style="dashed">
        <color indexed="64"/>
      </top>
      <bottom/>
      <diagonal/>
    </border>
    <border>
      <left style="medium">
        <color indexed="64"/>
      </left>
      <right style="dashed">
        <color indexed="64"/>
      </right>
      <top style="dashed">
        <color indexed="64"/>
      </top>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diagonal/>
    </border>
    <border>
      <left style="medium">
        <color indexed="64"/>
      </left>
      <right/>
      <top/>
      <bottom style="dashed">
        <color indexed="64"/>
      </bottom>
      <diagonal/>
    </border>
    <border>
      <left/>
      <right/>
      <top style="dashed">
        <color indexed="64"/>
      </top>
      <bottom style="medium">
        <color indexed="64"/>
      </bottom>
      <diagonal/>
    </border>
    <border>
      <left style="dashed">
        <color indexed="64"/>
      </left>
      <right style="dashed">
        <color indexed="64"/>
      </right>
      <top style="medium">
        <color indexed="64"/>
      </top>
      <bottom/>
      <diagonal/>
    </border>
    <border>
      <left style="dashed">
        <color indexed="64"/>
      </left>
      <right/>
      <top style="medium">
        <color indexed="64"/>
      </top>
      <bottom style="dashed">
        <color indexed="64"/>
      </bottom>
      <diagonal/>
    </border>
    <border>
      <left style="dashed">
        <color indexed="64"/>
      </left>
      <right/>
      <top style="dashed">
        <color indexed="64"/>
      </top>
      <bottom/>
      <diagonal/>
    </border>
    <border>
      <left style="medium">
        <color indexed="64"/>
      </left>
      <right/>
      <top style="dashed">
        <color indexed="64"/>
      </top>
      <bottom style="medium">
        <color indexed="64"/>
      </bottom>
      <diagonal/>
    </border>
    <border>
      <left style="medium">
        <color indexed="64"/>
      </left>
      <right style="dashed">
        <color indexed="64"/>
      </right>
      <top style="medium">
        <color indexed="64"/>
      </top>
      <bottom/>
      <diagonal/>
    </border>
    <border>
      <left style="hair">
        <color auto="1"/>
      </left>
      <right style="hair">
        <color auto="1"/>
      </right>
      <top/>
      <bottom/>
      <diagonal/>
    </border>
    <border>
      <left style="hair">
        <color auto="1"/>
      </left>
      <right style="hair">
        <color auto="1"/>
      </right>
      <top style="dashed">
        <color indexed="64"/>
      </top>
      <bottom style="dashed">
        <color indexed="64"/>
      </bottom>
      <diagonal/>
    </border>
    <border>
      <left style="dashed">
        <color indexed="64"/>
      </left>
      <right style="medium">
        <color indexed="64"/>
      </right>
      <top style="medium">
        <color indexed="64"/>
      </top>
      <bottom/>
      <diagonal/>
    </border>
    <border>
      <left/>
      <right/>
      <top style="medium">
        <color indexed="64"/>
      </top>
      <bottom style="dashed">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dashed">
        <color indexed="64"/>
      </right>
      <top/>
      <bottom style="medium">
        <color indexed="64"/>
      </bottom>
      <diagonal/>
    </border>
    <border>
      <left/>
      <right style="hair">
        <color auto="1"/>
      </right>
      <top/>
      <bottom style="dashed">
        <color indexed="64"/>
      </bottom>
      <diagonal/>
    </border>
  </borders>
  <cellStyleXfs count="11">
    <xf numFmtId="0" fontId="0" fillId="0" borderId="0"/>
    <xf numFmtId="0" fontId="6" fillId="0" borderId="0"/>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85">
    <xf numFmtId="0" fontId="0" fillId="0" borderId="0" xfId="0"/>
    <xf numFmtId="0" fontId="8" fillId="0" borderId="0" xfId="0" applyFont="1" applyFill="1" applyAlignment="1">
      <alignment vertical="center"/>
    </xf>
    <xf numFmtId="0" fontId="8" fillId="0" borderId="0" xfId="0" applyFont="1" applyFill="1" applyBorder="1" applyAlignment="1">
      <alignment horizontal="center" vertical="center" wrapText="1"/>
    </xf>
    <xf numFmtId="0" fontId="3" fillId="0" borderId="0" xfId="8">
      <alignment vertical="center"/>
    </xf>
    <xf numFmtId="0" fontId="12" fillId="0" borderId="21" xfId="2" applyFont="1" applyFill="1" applyBorder="1" applyAlignment="1">
      <alignment vertical="center"/>
    </xf>
    <xf numFmtId="0" fontId="13" fillId="0" borderId="5" xfId="4" applyFont="1" applyBorder="1" applyAlignment="1">
      <alignment horizontal="center" vertical="center" shrinkToFit="1"/>
    </xf>
    <xf numFmtId="0" fontId="13" fillId="0" borderId="10" xfId="5" applyFont="1" applyBorder="1" applyAlignment="1">
      <alignment horizontal="center" vertical="center"/>
    </xf>
    <xf numFmtId="0" fontId="15" fillId="0" borderId="10" xfId="5" applyFont="1" applyBorder="1" applyAlignment="1">
      <alignment horizontal="center" vertical="center"/>
    </xf>
    <xf numFmtId="0" fontId="15" fillId="4" borderId="10" xfId="5" applyFont="1" applyFill="1" applyBorder="1" applyAlignment="1">
      <alignment horizontal="center" vertical="center"/>
    </xf>
    <xf numFmtId="0" fontId="15" fillId="4" borderId="15" xfId="5" applyFont="1" applyFill="1" applyBorder="1" applyAlignment="1">
      <alignment horizontal="center" vertical="center"/>
    </xf>
    <xf numFmtId="0" fontId="17"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7" fillId="0" borderId="10" xfId="0" applyFont="1" applyFill="1" applyBorder="1" applyAlignment="1">
      <alignment vertical="center"/>
    </xf>
    <xf numFmtId="0" fontId="17" fillId="0" borderId="10" xfId="0" applyFont="1" applyFill="1" applyBorder="1" applyAlignment="1">
      <alignment horizontal="center" vertical="center" wrapText="1"/>
    </xf>
    <xf numFmtId="0" fontId="18" fillId="2" borderId="13" xfId="0" applyFont="1" applyFill="1" applyBorder="1" applyAlignment="1">
      <alignment vertical="center" wrapText="1"/>
    </xf>
    <xf numFmtId="0" fontId="18" fillId="2" borderId="12"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8" fillId="2" borderId="5" xfId="0" applyFont="1" applyFill="1" applyBorder="1" applyAlignment="1">
      <alignment vertical="center" wrapText="1"/>
    </xf>
    <xf numFmtId="0" fontId="22" fillId="0" borderId="5" xfId="6" applyFont="1" applyFill="1" applyBorder="1" applyAlignment="1">
      <alignment horizontal="left" vertical="center" wrapText="1"/>
    </xf>
    <xf numFmtId="0" fontId="22" fillId="0" borderId="5" xfId="6" applyFont="1" applyFill="1" applyBorder="1" applyAlignment="1">
      <alignment horizontal="center" vertical="center" wrapText="1"/>
    </xf>
    <xf numFmtId="0" fontId="22" fillId="0" borderId="6" xfId="6" applyFont="1" applyFill="1" applyBorder="1" applyAlignment="1">
      <alignment horizontal="center" vertical="center" wrapText="1"/>
    </xf>
    <xf numFmtId="0" fontId="22" fillId="0" borderId="7" xfId="6" applyFont="1" applyFill="1" applyBorder="1" applyAlignment="1">
      <alignment horizontal="center" vertical="center" wrapText="1"/>
    </xf>
    <xf numFmtId="0" fontId="22" fillId="0" borderId="10" xfId="6" applyFont="1" applyFill="1" applyBorder="1" applyAlignment="1">
      <alignment horizontal="center" vertical="center" wrapText="1"/>
    </xf>
    <xf numFmtId="0" fontId="23" fillId="0" borderId="5" xfId="6" applyFont="1" applyBorder="1" applyAlignment="1">
      <alignment horizontal="center" vertical="center"/>
    </xf>
    <xf numFmtId="0" fontId="17" fillId="0" borderId="17" xfId="0" applyFont="1" applyFill="1" applyBorder="1" applyAlignment="1">
      <alignment horizontal="center" vertical="center" wrapText="1"/>
    </xf>
    <xf numFmtId="0" fontId="18" fillId="0" borderId="5" xfId="0" applyFont="1" applyFill="1" applyBorder="1" applyAlignment="1">
      <alignment vertical="center" wrapText="1"/>
    </xf>
    <xf numFmtId="0" fontId="23" fillId="0" borderId="17" xfId="6" applyFont="1" applyBorder="1" applyAlignment="1">
      <alignment horizontal="center" vertical="center"/>
    </xf>
    <xf numFmtId="0" fontId="22" fillId="0" borderId="17" xfId="6" applyFont="1" applyFill="1" applyBorder="1" applyAlignment="1">
      <alignment horizontal="center" vertical="center" wrapText="1"/>
    </xf>
    <xf numFmtId="0" fontId="24" fillId="0" borderId="0" xfId="8" applyFont="1">
      <alignment vertical="center"/>
    </xf>
    <xf numFmtId="0" fontId="18" fillId="2" borderId="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3" fillId="0" borderId="5" xfId="4" applyFont="1" applyBorder="1" applyAlignment="1">
      <alignment horizontal="center" vertical="center"/>
    </xf>
    <xf numFmtId="0" fontId="9" fillId="0" borderId="0" xfId="0" applyFont="1" applyFill="1" applyBorder="1" applyAlignment="1">
      <alignment horizontal="left" vertical="center"/>
    </xf>
    <xf numFmtId="0" fontId="18" fillId="2" borderId="9" xfId="0" applyFont="1" applyFill="1" applyBorder="1" applyAlignment="1">
      <alignment horizontal="center" vertical="center" wrapText="1"/>
    </xf>
    <xf numFmtId="0" fontId="17" fillId="0" borderId="9" xfId="0" applyFont="1" applyFill="1" applyBorder="1" applyAlignment="1">
      <alignment vertical="center"/>
    </xf>
    <xf numFmtId="0" fontId="17" fillId="0" borderId="9"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22" fillId="0" borderId="9" xfId="6"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5" fillId="4" borderId="5" xfId="4" applyFont="1" applyFill="1" applyBorder="1" applyAlignment="1">
      <alignment horizontal="center" vertical="center"/>
    </xf>
    <xf numFmtId="0" fontId="13" fillId="2" borderId="5" xfId="4" applyFont="1" applyFill="1" applyBorder="1" applyAlignment="1">
      <alignment horizontal="center" vertical="center"/>
    </xf>
    <xf numFmtId="0" fontId="13" fillId="2" borderId="28" xfId="4" applyFont="1" applyFill="1" applyBorder="1" applyAlignment="1">
      <alignment horizontal="center" vertical="center"/>
    </xf>
    <xf numFmtId="0" fontId="14" fillId="2" borderId="10" xfId="4" applyFont="1" applyFill="1" applyBorder="1">
      <alignment vertical="center"/>
    </xf>
    <xf numFmtId="0" fontId="26" fillId="4" borderId="10" xfId="4" applyFont="1" applyFill="1" applyBorder="1">
      <alignment vertical="center"/>
    </xf>
    <xf numFmtId="0" fontId="26" fillId="4" borderId="8" xfId="4" applyFont="1" applyFill="1" applyBorder="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28" fillId="0" borderId="0" xfId="2" applyFont="1" applyFill="1" applyBorder="1" applyAlignment="1">
      <alignment horizontal="center" vertical="center"/>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5" xfId="0" applyFont="1" applyFill="1" applyBorder="1" applyAlignment="1">
      <alignment horizontal="left" vertical="center" wrapText="1"/>
    </xf>
    <xf numFmtId="0" fontId="21" fillId="3" borderId="27"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27" fillId="0" borderId="5" xfId="6" applyFont="1" applyFill="1" applyBorder="1" applyAlignment="1">
      <alignment horizontal="center" vertical="center" wrapText="1"/>
    </xf>
    <xf numFmtId="0" fontId="8" fillId="0" borderId="0" xfId="0" applyFont="1" applyFill="1" applyAlignment="1">
      <alignment horizontal="center" vertical="center"/>
    </xf>
    <xf numFmtId="0" fontId="17" fillId="0" borderId="27"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3" fillId="0" borderId="5" xfId="4" applyFont="1" applyBorder="1" applyAlignment="1">
      <alignment horizontal="center" vertical="center"/>
    </xf>
    <xf numFmtId="0" fontId="13" fillId="2" borderId="5" xfId="4" applyFont="1" applyFill="1" applyBorder="1" applyAlignment="1">
      <alignment horizontal="center" vertical="center"/>
    </xf>
    <xf numFmtId="0" fontId="13" fillId="0" borderId="5" xfId="4" applyFont="1" applyBorder="1" applyAlignment="1">
      <alignment horizontal="center" vertical="center" shrinkToFit="1"/>
    </xf>
    <xf numFmtId="0" fontId="15" fillId="4" borderId="5" xfId="4" applyFont="1" applyFill="1" applyBorder="1" applyAlignment="1">
      <alignment horizontal="center" vertical="center"/>
    </xf>
    <xf numFmtId="0" fontId="17" fillId="0" borderId="5" xfId="0" applyFont="1" applyFill="1" applyBorder="1" applyAlignment="1">
      <alignment vertical="center"/>
    </xf>
    <xf numFmtId="0" fontId="18" fillId="0" borderId="9" xfId="0" applyFont="1" applyFill="1" applyBorder="1" applyAlignment="1">
      <alignment horizontal="center" vertical="center" wrapText="1"/>
    </xf>
    <xf numFmtId="0" fontId="0" fillId="0" borderId="0" xfId="0" applyAlignment="1">
      <alignment vertical="center"/>
    </xf>
    <xf numFmtId="0" fontId="21" fillId="3" borderId="37" xfId="0" applyFont="1" applyFill="1" applyBorder="1" applyAlignment="1">
      <alignment horizontal="left" vertical="center" wrapText="1"/>
    </xf>
    <xf numFmtId="0" fontId="29" fillId="0" borderId="27" xfId="6" quotePrefix="1" applyFont="1" applyFill="1" applyBorder="1" applyAlignment="1">
      <alignment horizontal="center" vertical="center" shrinkToFit="1"/>
    </xf>
    <xf numFmtId="0" fontId="17" fillId="0" borderId="25"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21" fillId="3" borderId="41" xfId="0" applyFont="1" applyFill="1" applyBorder="1" applyAlignment="1">
      <alignment horizontal="left" vertical="center" wrapText="1"/>
    </xf>
    <xf numFmtId="0" fontId="21" fillId="0" borderId="27" xfId="6" quotePrefix="1" applyFont="1" applyFill="1" applyBorder="1" applyAlignment="1">
      <alignment horizontal="center" vertical="center" shrinkToFit="1"/>
    </xf>
    <xf numFmtId="0" fontId="17" fillId="0" borderId="2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23" fillId="0" borderId="5" xfId="6" applyFont="1" applyFill="1" applyBorder="1" applyAlignment="1">
      <alignment horizontal="left" vertical="center"/>
    </xf>
    <xf numFmtId="0" fontId="33" fillId="0" borderId="5" xfId="0" applyFont="1" applyBorder="1" applyAlignment="1">
      <alignment horizontal="center" vertical="center" wrapText="1"/>
    </xf>
    <xf numFmtId="0" fontId="22" fillId="0" borderId="17" xfId="6" applyFont="1" applyFill="1" applyBorder="1" applyAlignment="1">
      <alignment horizontal="left" vertical="center" wrapText="1"/>
    </xf>
    <xf numFmtId="0" fontId="17" fillId="0" borderId="5" xfId="0" applyFont="1" applyFill="1" applyBorder="1" applyAlignment="1">
      <alignment vertical="center" wrapText="1"/>
    </xf>
    <xf numFmtId="0" fontId="22" fillId="0" borderId="25" xfId="6" applyFont="1" applyFill="1" applyBorder="1" applyAlignment="1">
      <alignment horizontal="left" vertical="center" wrapText="1"/>
    </xf>
    <xf numFmtId="0" fontId="8" fillId="0" borderId="25" xfId="0" applyFont="1" applyFill="1" applyBorder="1" applyAlignment="1">
      <alignment vertical="center" wrapText="1"/>
    </xf>
    <xf numFmtId="0" fontId="36" fillId="0" borderId="5" xfId="10" applyFont="1" applyFill="1" applyBorder="1" applyAlignment="1">
      <alignment horizontal="center" vertical="center" wrapText="1"/>
    </xf>
    <xf numFmtId="0" fontId="37" fillId="0" borderId="5" xfId="0" applyFont="1" applyBorder="1" applyAlignment="1">
      <alignment horizontal="center" vertical="center" wrapText="1"/>
    </xf>
    <xf numFmtId="0" fontId="33" fillId="0" borderId="17" xfId="0" applyFont="1" applyBorder="1" applyAlignment="1">
      <alignment horizontal="center" vertical="center" wrapText="1"/>
    </xf>
    <xf numFmtId="0" fontId="13" fillId="0" borderId="5" xfId="4" applyFont="1" applyBorder="1" applyAlignment="1">
      <alignment horizontal="center" vertical="center"/>
    </xf>
    <xf numFmtId="0" fontId="13" fillId="4" borderId="13" xfId="4" applyFont="1" applyFill="1" applyBorder="1" applyAlignment="1">
      <alignment horizontal="center" vertical="center"/>
    </xf>
    <xf numFmtId="0" fontId="13" fillId="2" borderId="5" xfId="4" applyFont="1" applyFill="1" applyBorder="1" applyAlignment="1">
      <alignment horizontal="center" vertical="center"/>
    </xf>
    <xf numFmtId="0" fontId="15" fillId="4" borderId="5" xfId="4" applyFont="1" applyFill="1" applyBorder="1" applyAlignment="1">
      <alignment horizontal="center" vertical="center"/>
    </xf>
    <xf numFmtId="0" fontId="13" fillId="0" borderId="8" xfId="4" applyFont="1" applyBorder="1" applyAlignment="1">
      <alignment horizontal="center" vertical="center"/>
    </xf>
    <xf numFmtId="0" fontId="13" fillId="0" borderId="5" xfId="4" applyFont="1" applyBorder="1" applyAlignment="1">
      <alignment horizontal="center" vertical="center" shrinkToFit="1"/>
    </xf>
    <xf numFmtId="0" fontId="25" fillId="0" borderId="25"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3" fillId="0" borderId="5" xfId="4" applyFont="1" applyBorder="1" applyAlignment="1">
      <alignment horizontal="center" vertical="center"/>
    </xf>
    <xf numFmtId="0" fontId="13" fillId="2" borderId="5" xfId="4"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3" fillId="0" borderId="25" xfId="4" applyFont="1" applyBorder="1" applyAlignment="1">
      <alignment vertical="center" wrapText="1"/>
    </xf>
    <xf numFmtId="0" fontId="13" fillId="0" borderId="24" xfId="4" applyFont="1" applyBorder="1" applyAlignment="1">
      <alignment vertical="center"/>
    </xf>
    <xf numFmtId="0" fontId="29" fillId="0" borderId="47" xfId="0" applyFont="1" applyFill="1" applyBorder="1" applyAlignment="1">
      <alignment horizontal="left" vertical="center" wrapText="1"/>
    </xf>
    <xf numFmtId="0" fontId="29" fillId="0" borderId="7"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0" fillId="0" borderId="0" xfId="0" applyFill="1" applyAlignment="1">
      <alignment vertical="center"/>
    </xf>
    <xf numFmtId="0" fontId="21" fillId="0" borderId="37" xfId="0" applyFont="1" applyFill="1" applyBorder="1" applyAlignment="1">
      <alignment horizontal="left" vertical="center" wrapText="1"/>
    </xf>
    <xf numFmtId="0" fontId="30" fillId="0" borderId="40" xfId="0" applyFont="1" applyFill="1" applyBorder="1" applyAlignment="1">
      <alignment horizontal="left" vertical="center" wrapText="1"/>
    </xf>
    <xf numFmtId="0" fontId="21" fillId="0" borderId="27" xfId="0" applyFont="1" applyFill="1" applyBorder="1" applyAlignment="1">
      <alignment horizontal="center" vertical="center" wrapText="1"/>
    </xf>
    <xf numFmtId="0" fontId="29" fillId="0" borderId="41"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3" fillId="0" borderId="6" xfId="6" applyFont="1" applyFill="1" applyBorder="1" applyAlignment="1">
      <alignment horizontal="center" vertical="center"/>
    </xf>
    <xf numFmtId="0" fontId="23" fillId="0" borderId="5" xfId="6" applyFont="1" applyFill="1" applyBorder="1" applyAlignment="1">
      <alignment horizontal="center" vertical="center"/>
    </xf>
    <xf numFmtId="0" fontId="23" fillId="0" borderId="10" xfId="6" applyFont="1" applyFill="1" applyBorder="1" applyAlignment="1">
      <alignment horizontal="center" vertical="center"/>
    </xf>
    <xf numFmtId="0" fontId="21" fillId="0" borderId="17" xfId="0" applyFont="1" applyFill="1" applyBorder="1" applyAlignment="1">
      <alignment horizontal="left" vertical="center" wrapText="1"/>
    </xf>
    <xf numFmtId="0" fontId="21" fillId="0" borderId="5" xfId="0" applyFont="1" applyFill="1" applyBorder="1" applyAlignment="1">
      <alignment horizontal="center" vertical="center"/>
    </xf>
    <xf numFmtId="0" fontId="23" fillId="0" borderId="7" xfId="6" applyFont="1" applyFill="1" applyBorder="1" applyAlignment="1">
      <alignment horizontal="center" vertical="center"/>
    </xf>
    <xf numFmtId="0" fontId="21" fillId="0" borderId="5" xfId="0" applyFont="1" applyFill="1" applyBorder="1" applyAlignment="1">
      <alignment horizontal="left" vertical="center"/>
    </xf>
    <xf numFmtId="0" fontId="21" fillId="0" borderId="5" xfId="0" quotePrefix="1" applyFont="1" applyFill="1" applyBorder="1" applyAlignment="1">
      <alignment horizontal="center" vertical="center"/>
    </xf>
    <xf numFmtId="0" fontId="31" fillId="0" borderId="0" xfId="0" applyFont="1" applyFill="1" applyAlignment="1">
      <alignment horizontal="left" vertical="center" wrapText="1"/>
    </xf>
    <xf numFmtId="0" fontId="19" fillId="0" borderId="0" xfId="0" applyFont="1" applyFill="1" applyAlignment="1">
      <alignment horizontal="left" vertical="center" wrapText="1"/>
    </xf>
    <xf numFmtId="0" fontId="18" fillId="0" borderId="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7" fillId="2" borderId="1" xfId="0" applyFont="1" applyFill="1" applyBorder="1" applyAlignment="1">
      <alignment vertical="center"/>
    </xf>
    <xf numFmtId="0" fontId="18" fillId="2" borderId="1"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7" fillId="2" borderId="5" xfId="0" applyFont="1" applyFill="1" applyBorder="1" applyAlignment="1">
      <alignment vertical="center"/>
    </xf>
    <xf numFmtId="0" fontId="18" fillId="2" borderId="5"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0" xfId="0" applyFont="1" applyFill="1" applyBorder="1" applyAlignment="1">
      <alignment horizontal="left" vertical="center"/>
    </xf>
    <xf numFmtId="0" fontId="18" fillId="0" borderId="21" xfId="0" applyFont="1" applyFill="1" applyBorder="1" applyAlignment="1">
      <alignment horizontal="left" vertical="center"/>
    </xf>
    <xf numFmtId="0" fontId="18" fillId="0" borderId="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3" fillId="0" borderId="25" xfId="4" applyFont="1" applyBorder="1" applyAlignment="1">
      <alignment horizontal="center" vertical="center"/>
    </xf>
    <xf numFmtId="0" fontId="13" fillId="0" borderId="24" xfId="4" applyFont="1" applyBorder="1" applyAlignment="1">
      <alignment horizontal="center" vertical="center"/>
    </xf>
    <xf numFmtId="0" fontId="13" fillId="0" borderId="17" xfId="4" applyFont="1" applyBorder="1" applyAlignment="1">
      <alignment horizontal="center" vertical="center"/>
    </xf>
    <xf numFmtId="0" fontId="13" fillId="0" borderId="9" xfId="4" applyFont="1" applyBorder="1" applyAlignment="1">
      <alignment horizontal="center" vertical="center" shrinkToFit="1"/>
    </xf>
    <xf numFmtId="0" fontId="13" fillId="0" borderId="26" xfId="4" applyFont="1" applyBorder="1" applyAlignment="1">
      <alignment horizontal="center" vertical="center" shrinkToFit="1"/>
    </xf>
    <xf numFmtId="0" fontId="13" fillId="0" borderId="7" xfId="4" applyFont="1" applyBorder="1" applyAlignment="1">
      <alignment horizontal="center" vertical="center" shrinkToFit="1"/>
    </xf>
    <xf numFmtId="0" fontId="13" fillId="0" borderId="9" xfId="4" applyFont="1" applyBorder="1" applyAlignment="1">
      <alignment horizontal="center" vertical="center" wrapText="1" shrinkToFit="1"/>
    </xf>
    <xf numFmtId="0" fontId="13" fillId="0" borderId="26" xfId="4" applyFont="1" applyBorder="1" applyAlignment="1">
      <alignment horizontal="center" vertical="center" wrapText="1" shrinkToFit="1"/>
    </xf>
    <xf numFmtId="0" fontId="13" fillId="0" borderId="7" xfId="4" applyFont="1" applyBorder="1" applyAlignment="1">
      <alignment horizontal="center" vertical="center" wrapText="1" shrinkToFit="1"/>
    </xf>
    <xf numFmtId="0" fontId="13" fillId="0" borderId="5" xfId="4" applyFont="1" applyBorder="1" applyAlignment="1">
      <alignment horizontal="center" vertical="center"/>
    </xf>
    <xf numFmtId="0" fontId="13" fillId="0" borderId="28" xfId="4" applyFont="1" applyBorder="1" applyAlignment="1">
      <alignment horizontal="center" vertical="center"/>
    </xf>
    <xf numFmtId="0" fontId="13" fillId="0" borderId="18" xfId="4" applyFont="1" applyBorder="1" applyAlignment="1">
      <alignment horizontal="center" vertical="center"/>
    </xf>
    <xf numFmtId="0" fontId="13" fillId="0" borderId="7" xfId="4" applyFont="1" applyBorder="1" applyAlignment="1">
      <alignment horizontal="center" vertical="center" wrapText="1"/>
    </xf>
    <xf numFmtId="0" fontId="13" fillId="0" borderId="5" xfId="4" applyFont="1" applyBorder="1" applyAlignment="1">
      <alignment horizontal="center" vertical="center" wrapText="1"/>
    </xf>
    <xf numFmtId="0" fontId="13" fillId="0" borderId="28" xfId="4" applyFont="1" applyBorder="1" applyAlignment="1">
      <alignment horizontal="center" vertical="center" wrapText="1"/>
    </xf>
    <xf numFmtId="0" fontId="33" fillId="0" borderId="9"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7" xfId="0" applyFont="1" applyBorder="1" applyAlignment="1">
      <alignment horizontal="center" vertical="center" wrapText="1"/>
    </xf>
    <xf numFmtId="0" fontId="35" fillId="0" borderId="5" xfId="10" applyFont="1" applyFill="1" applyBorder="1" applyAlignment="1">
      <alignment horizontal="center" vertical="center" wrapText="1"/>
    </xf>
    <xf numFmtId="0" fontId="13" fillId="2" borderId="5" xfId="4" applyFont="1" applyFill="1" applyBorder="1" applyAlignment="1">
      <alignment horizontal="center" vertical="center"/>
    </xf>
    <xf numFmtId="0" fontId="15" fillId="4" borderId="5" xfId="4" applyFont="1" applyFill="1" applyBorder="1" applyAlignment="1">
      <alignment horizontal="center" vertical="center"/>
    </xf>
    <xf numFmtId="0" fontId="13" fillId="0" borderId="9" xfId="4" applyFont="1" applyBorder="1" applyAlignment="1">
      <alignment horizontal="center" vertical="center" wrapText="1"/>
    </xf>
    <xf numFmtId="0" fontId="13" fillId="0" borderId="26" xfId="4" applyFont="1" applyBorder="1" applyAlignment="1">
      <alignment horizontal="center" vertical="center" wrapText="1"/>
    </xf>
    <xf numFmtId="0" fontId="33" fillId="0" borderId="26" xfId="0" applyFont="1" applyBorder="1" applyAlignment="1">
      <alignment horizontal="center" vertical="center"/>
    </xf>
    <xf numFmtId="0" fontId="33" fillId="0" borderId="7" xfId="0" applyFont="1" applyBorder="1" applyAlignment="1">
      <alignment horizontal="center" vertical="center"/>
    </xf>
    <xf numFmtId="0" fontId="13" fillId="0" borderId="9" xfId="4" applyFont="1" applyBorder="1" applyAlignment="1">
      <alignment horizontal="center" vertical="center"/>
    </xf>
    <xf numFmtId="0" fontId="13" fillId="0" borderId="26" xfId="4" applyFont="1" applyBorder="1" applyAlignment="1">
      <alignment horizontal="center" vertical="center"/>
    </xf>
    <xf numFmtId="0" fontId="13" fillId="0" borderId="7" xfId="4" applyFont="1" applyBorder="1" applyAlignment="1">
      <alignment horizontal="center" vertical="center"/>
    </xf>
    <xf numFmtId="0" fontId="13" fillId="0" borderId="18" xfId="4" applyFont="1" applyBorder="1" applyAlignment="1">
      <alignment horizontal="center" vertical="center" wrapText="1"/>
    </xf>
    <xf numFmtId="0" fontId="14" fillId="0" borderId="28" xfId="4" applyFont="1" applyBorder="1" applyAlignment="1">
      <alignment horizontal="center" vertical="center"/>
    </xf>
    <xf numFmtId="0" fontId="14" fillId="0" borderId="18" xfId="4" applyFont="1" applyBorder="1" applyAlignment="1">
      <alignment horizontal="center" vertical="center"/>
    </xf>
    <xf numFmtId="0" fontId="9" fillId="0" borderId="0" xfId="0" applyFont="1" applyFill="1" applyBorder="1" applyAlignment="1">
      <alignment vertical="center"/>
    </xf>
    <xf numFmtId="0" fontId="13" fillId="4" borderId="39" xfId="4" applyFont="1" applyFill="1" applyBorder="1" applyAlignment="1">
      <alignment horizontal="center" vertical="center"/>
    </xf>
    <xf numFmtId="0" fontId="13" fillId="4" borderId="16" xfId="4" applyFont="1" applyFill="1" applyBorder="1" applyAlignment="1">
      <alignment horizontal="center" vertical="center"/>
    </xf>
    <xf numFmtId="0" fontId="13" fillId="4" borderId="46" xfId="4" applyFont="1" applyFill="1" applyBorder="1" applyAlignment="1">
      <alignment horizontal="center" vertical="center"/>
    </xf>
    <xf numFmtId="0" fontId="13" fillId="4" borderId="35" xfId="4" applyFont="1" applyFill="1" applyBorder="1" applyAlignment="1">
      <alignment horizontal="center" vertical="center"/>
    </xf>
    <xf numFmtId="0" fontId="13" fillId="4" borderId="24" xfId="4" applyFont="1" applyFill="1" applyBorder="1" applyAlignment="1">
      <alignment horizontal="center" vertical="center"/>
    </xf>
    <xf numFmtId="0" fontId="13" fillId="4" borderId="44" xfId="4" applyFont="1" applyFill="1" applyBorder="1" applyAlignment="1">
      <alignment horizontal="center" vertical="center"/>
    </xf>
    <xf numFmtId="0" fontId="13" fillId="4" borderId="35" xfId="4" applyFont="1" applyFill="1" applyBorder="1" applyAlignment="1">
      <alignment horizontal="center" vertical="center" wrapText="1"/>
    </xf>
    <xf numFmtId="0" fontId="13" fillId="4" borderId="24" xfId="4" applyFont="1" applyFill="1" applyBorder="1" applyAlignment="1">
      <alignment horizontal="center" vertical="center" wrapText="1"/>
    </xf>
    <xf numFmtId="0" fontId="13" fillId="4" borderId="44" xfId="4" applyFont="1" applyFill="1" applyBorder="1" applyAlignment="1">
      <alignment horizontal="center" vertical="center" wrapText="1"/>
    </xf>
    <xf numFmtId="0" fontId="13" fillId="4" borderId="36" xfId="4" applyFont="1" applyFill="1" applyBorder="1" applyAlignment="1">
      <alignment horizontal="center" vertical="center"/>
    </xf>
    <xf numFmtId="0" fontId="13" fillId="4" borderId="43" xfId="4" applyFont="1" applyFill="1" applyBorder="1" applyAlignment="1">
      <alignment horizontal="center" vertical="center"/>
    </xf>
    <xf numFmtId="0" fontId="13" fillId="4" borderId="3" xfId="4" applyFont="1" applyFill="1" applyBorder="1" applyAlignment="1">
      <alignment horizontal="center" vertical="center"/>
    </xf>
    <xf numFmtId="0" fontId="13" fillId="4" borderId="42" xfId="4" applyFont="1" applyFill="1" applyBorder="1" applyAlignment="1">
      <alignment horizontal="center" vertical="center"/>
    </xf>
    <xf numFmtId="0" fontId="13" fillId="4" borderId="8" xfId="4" applyFont="1" applyFill="1" applyBorder="1" applyAlignment="1">
      <alignment horizontal="center" vertical="center"/>
    </xf>
    <xf numFmtId="0" fontId="13" fillId="4" borderId="45" xfId="4" applyFont="1" applyFill="1" applyBorder="1" applyAlignment="1">
      <alignment horizontal="center" vertical="center"/>
    </xf>
    <xf numFmtId="0" fontId="13" fillId="4" borderId="9" xfId="4" applyFont="1" applyFill="1" applyBorder="1" applyAlignment="1">
      <alignment horizontal="center" vertical="center"/>
    </xf>
    <xf numFmtId="0" fontId="13" fillId="4" borderId="26" xfId="4" applyFont="1" applyFill="1" applyBorder="1" applyAlignment="1">
      <alignment horizontal="center" vertical="center"/>
    </xf>
    <xf numFmtId="0" fontId="13" fillId="4" borderId="7" xfId="4" applyFont="1" applyFill="1" applyBorder="1" applyAlignment="1">
      <alignment horizontal="center" vertical="center"/>
    </xf>
    <xf numFmtId="0" fontId="13" fillId="4" borderId="25" xfId="4" applyFont="1" applyFill="1" applyBorder="1" applyAlignment="1">
      <alignment horizontal="center" vertical="center"/>
    </xf>
    <xf numFmtId="0" fontId="12" fillId="0" borderId="21" xfId="2" applyFont="1" applyFill="1" applyBorder="1" applyAlignment="1">
      <alignment horizontal="left" vertical="center"/>
    </xf>
    <xf numFmtId="0" fontId="9" fillId="0" borderId="0" xfId="0" applyFont="1" applyFill="1" applyBorder="1" applyAlignment="1">
      <alignment horizontal="left" vertical="center"/>
    </xf>
    <xf numFmtId="0" fontId="13" fillId="0" borderId="39" xfId="4" applyFont="1" applyBorder="1" applyAlignment="1">
      <alignment horizontal="center" vertical="center"/>
    </xf>
    <xf numFmtId="0" fontId="13" fillId="0" borderId="16" xfId="4" applyFont="1" applyBorder="1" applyAlignment="1">
      <alignment horizontal="center" vertical="center"/>
    </xf>
    <xf numFmtId="0" fontId="13" fillId="0" borderId="20" xfId="4" applyFont="1" applyBorder="1" applyAlignment="1">
      <alignment horizontal="center" vertical="center"/>
    </xf>
    <xf numFmtId="0" fontId="13" fillId="0" borderId="35" xfId="4" applyFont="1" applyBorder="1" applyAlignment="1">
      <alignment horizontal="center" vertical="center"/>
    </xf>
    <xf numFmtId="0" fontId="13" fillId="0" borderId="35" xfId="4" applyFont="1" applyBorder="1" applyAlignment="1">
      <alignment horizontal="center" vertical="center" wrapText="1"/>
    </xf>
    <xf numFmtId="0" fontId="13" fillId="0" borderId="24" xfId="4" applyFont="1" applyBorder="1" applyAlignment="1">
      <alignment horizontal="center" vertical="center" wrapText="1"/>
    </xf>
    <xf numFmtId="0" fontId="13" fillId="0" borderId="17" xfId="4" applyFont="1" applyBorder="1" applyAlignment="1">
      <alignment horizontal="center" vertical="center" wrapText="1"/>
    </xf>
    <xf numFmtId="0" fontId="13" fillId="0" borderId="36" xfId="4" applyFont="1" applyBorder="1" applyAlignment="1">
      <alignment horizontal="center" vertical="center" wrapText="1"/>
    </xf>
    <xf numFmtId="0" fontId="13" fillId="0" borderId="43" xfId="4" applyFont="1" applyBorder="1" applyAlignment="1">
      <alignment horizontal="center" vertical="center" wrapText="1"/>
    </xf>
    <xf numFmtId="0" fontId="13" fillId="0" borderId="3" xfId="4" applyFont="1" applyBorder="1" applyAlignment="1">
      <alignment horizontal="center" vertical="center" wrapText="1"/>
    </xf>
    <xf numFmtId="0" fontId="13" fillId="2" borderId="9" xfId="4" applyFont="1" applyFill="1" applyBorder="1" applyAlignment="1">
      <alignment horizontal="center" vertical="center"/>
    </xf>
    <xf numFmtId="0" fontId="13" fillId="2" borderId="26" xfId="4" applyFont="1" applyFill="1" applyBorder="1" applyAlignment="1">
      <alignment horizontal="center" vertical="center"/>
    </xf>
    <xf numFmtId="0" fontId="13" fillId="2" borderId="7" xfId="4" applyFont="1" applyFill="1" applyBorder="1" applyAlignment="1">
      <alignment horizontal="center" vertical="center"/>
    </xf>
    <xf numFmtId="0" fontId="13" fillId="0" borderId="25" xfId="4" applyFont="1" applyBorder="1" applyAlignment="1">
      <alignment horizontal="center" vertical="center" wrapText="1"/>
    </xf>
    <xf numFmtId="0" fontId="15" fillId="4" borderId="9" xfId="4" applyFont="1" applyFill="1" applyBorder="1" applyAlignment="1">
      <alignment horizontal="center" vertical="center"/>
    </xf>
    <xf numFmtId="0" fontId="15" fillId="4" borderId="26" xfId="4" applyFont="1" applyFill="1" applyBorder="1" applyAlignment="1">
      <alignment horizontal="center" vertical="center"/>
    </xf>
    <xf numFmtId="0" fontId="15" fillId="4" borderId="7" xfId="4" applyFont="1" applyFill="1" applyBorder="1" applyAlignment="1">
      <alignment horizontal="center" vertical="center"/>
    </xf>
    <xf numFmtId="0" fontId="13" fillId="0" borderId="42" xfId="4" applyFont="1" applyBorder="1" applyAlignment="1">
      <alignment horizontal="center" vertical="center"/>
    </xf>
    <xf numFmtId="0" fontId="14" fillId="0" borderId="28" xfId="4" applyFont="1" applyBorder="1" applyAlignment="1">
      <alignment horizontal="center" vertical="center" wrapText="1"/>
    </xf>
    <xf numFmtId="0" fontId="14" fillId="0" borderId="18" xfId="4" applyFont="1" applyBorder="1" applyAlignment="1">
      <alignment horizontal="center" vertical="center" wrapText="1"/>
    </xf>
    <xf numFmtId="0" fontId="37" fillId="0" borderId="9" xfId="0" applyFont="1" applyBorder="1" applyAlignment="1">
      <alignment horizontal="center" vertical="center" wrapText="1"/>
    </xf>
    <xf numFmtId="0" fontId="37" fillId="0" borderId="26" xfId="0" applyFont="1" applyBorder="1" applyAlignment="1">
      <alignment horizontal="center" vertical="center"/>
    </xf>
    <xf numFmtId="0" fontId="37" fillId="0" borderId="7" xfId="0" applyFont="1" applyBorder="1" applyAlignment="1">
      <alignment horizontal="center" vertical="center"/>
    </xf>
    <xf numFmtId="0" fontId="37" fillId="0" borderId="5" xfId="0" applyFont="1" applyBorder="1" applyAlignment="1">
      <alignment horizontal="center" vertical="center" wrapText="1"/>
    </xf>
    <xf numFmtId="0" fontId="13" fillId="0" borderId="5" xfId="4" applyFont="1" applyBorder="1" applyAlignment="1">
      <alignment horizontal="center" vertical="center" wrapText="1" shrinkToFit="1"/>
    </xf>
    <xf numFmtId="0" fontId="13" fillId="0" borderId="5" xfId="4" applyFont="1" applyBorder="1" applyAlignment="1">
      <alignment horizontal="center" vertical="center" shrinkToFit="1"/>
    </xf>
    <xf numFmtId="0" fontId="15" fillId="4" borderId="6" xfId="4" applyFont="1" applyFill="1" applyBorder="1" applyAlignment="1">
      <alignment horizontal="center" vertical="center"/>
    </xf>
    <xf numFmtId="0" fontId="13" fillId="0" borderId="31" xfId="5" applyFont="1" applyBorder="1" applyAlignment="1">
      <alignment horizontal="center" vertical="center"/>
    </xf>
    <xf numFmtId="0" fontId="13" fillId="0" borderId="26" xfId="5" applyFont="1" applyBorder="1" applyAlignment="1">
      <alignment horizontal="center" vertical="center"/>
    </xf>
    <xf numFmtId="0" fontId="13" fillId="0" borderId="30" xfId="5" applyFont="1" applyBorder="1" applyAlignment="1">
      <alignment horizontal="center" vertical="center"/>
    </xf>
    <xf numFmtId="0" fontId="13" fillId="0" borderId="6" xfId="5" applyFont="1" applyBorder="1" applyAlignment="1">
      <alignment horizontal="center" vertical="center"/>
    </xf>
    <xf numFmtId="0" fontId="13" fillId="0" borderId="5" xfId="5" applyFont="1" applyBorder="1" applyAlignment="1">
      <alignment horizontal="center" vertical="center"/>
    </xf>
    <xf numFmtId="0" fontId="13" fillId="0" borderId="9" xfId="5" applyFont="1" applyBorder="1" applyAlignment="1">
      <alignment horizontal="center" vertical="center"/>
    </xf>
    <xf numFmtId="0" fontId="13" fillId="0" borderId="7" xfId="5" applyFont="1" applyBorder="1" applyAlignment="1">
      <alignment horizontal="center" vertical="center"/>
    </xf>
    <xf numFmtId="0" fontId="13" fillId="0" borderId="29" xfId="4" applyFont="1" applyBorder="1" applyAlignment="1">
      <alignment horizontal="center" vertical="center"/>
    </xf>
    <xf numFmtId="0" fontId="15" fillId="4" borderId="32" xfId="5" applyFont="1" applyFill="1" applyBorder="1" applyAlignment="1">
      <alignment horizontal="center" vertical="center" wrapText="1"/>
    </xf>
    <xf numFmtId="0" fontId="15" fillId="4" borderId="27" xfId="5" applyFont="1" applyFill="1" applyBorder="1" applyAlignment="1">
      <alignment horizontal="center" vertical="center"/>
    </xf>
    <xf numFmtId="0" fontId="15" fillId="4" borderId="22" xfId="5" applyFont="1" applyFill="1" applyBorder="1" applyAlignment="1">
      <alignment horizontal="center" vertical="center"/>
    </xf>
    <xf numFmtId="0" fontId="15" fillId="4" borderId="23" xfId="5" applyFont="1" applyFill="1" applyBorder="1" applyAlignment="1">
      <alignment horizontal="center" vertical="center"/>
    </xf>
    <xf numFmtId="0" fontId="15" fillId="4" borderId="26" xfId="5" applyFont="1" applyFill="1" applyBorder="1" applyAlignment="1">
      <alignment horizontal="center" vertical="center"/>
    </xf>
    <xf numFmtId="0" fontId="15" fillId="4" borderId="7" xfId="5" applyFont="1" applyFill="1" applyBorder="1" applyAlignment="1">
      <alignment horizontal="center" vertical="center"/>
    </xf>
    <xf numFmtId="0" fontId="15" fillId="4" borderId="5" xfId="5" applyFont="1" applyFill="1" applyBorder="1" applyAlignment="1">
      <alignment horizontal="center" vertical="center" wrapText="1"/>
    </xf>
    <xf numFmtId="0" fontId="13" fillId="0" borderId="32" xfId="5" applyFont="1" applyBorder="1" applyAlignment="1">
      <alignment horizontal="center" vertical="center" wrapText="1"/>
    </xf>
    <xf numFmtId="0" fontId="13" fillId="0" borderId="27" xfId="5" applyFont="1" applyBorder="1" applyAlignment="1">
      <alignment horizontal="center" vertical="center"/>
    </xf>
    <xf numFmtId="0" fontId="13" fillId="0" borderId="33" xfId="5" applyFont="1" applyBorder="1" applyAlignment="1">
      <alignment horizontal="center" vertical="center"/>
    </xf>
    <xf numFmtId="0" fontId="13" fillId="0" borderId="19" xfId="5" applyFont="1" applyBorder="1" applyAlignment="1">
      <alignment horizontal="center" vertical="center"/>
    </xf>
    <xf numFmtId="0" fontId="37" fillId="0" borderId="9" xfId="0" applyFont="1" applyBorder="1" applyAlignment="1">
      <alignment horizontal="center" vertical="center"/>
    </xf>
    <xf numFmtId="0" fontId="15" fillId="4" borderId="34" xfId="5" applyFont="1" applyFill="1" applyBorder="1" applyAlignment="1">
      <alignment horizontal="center" vertical="center"/>
    </xf>
    <xf numFmtId="0" fontId="15" fillId="4" borderId="12" xfId="5" applyFont="1" applyFill="1" applyBorder="1" applyAlignment="1">
      <alignment horizontal="center" vertical="center"/>
    </xf>
    <xf numFmtId="0" fontId="15" fillId="4" borderId="13" xfId="5" applyFont="1" applyFill="1" applyBorder="1" applyAlignment="1">
      <alignment horizontal="center" vertical="center"/>
    </xf>
  </cellXfs>
  <cellStyles count="11">
    <cellStyle name="표준" xfId="0" builtinId="0"/>
    <cellStyle name="표준 2" xfId="1"/>
    <cellStyle name="표준 3" xfId="3"/>
    <cellStyle name="표준 3 2" xfId="8"/>
    <cellStyle name="표준 3 2 2 2" xfId="10"/>
    <cellStyle name="표준 4" xfId="7"/>
    <cellStyle name="표준 5" xfId="9"/>
    <cellStyle name="표준_신구교과목대비표(전자정보통신)" xfId="5"/>
    <cellStyle name="표준_신구교과목대비표(컴퓨터정보전공)" xfId="4"/>
    <cellStyle name="표준_전자정보통신" xfId="2"/>
    <cellStyle name="표준_컴퓨터정보전공" xfId="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2"/>
  <sheetViews>
    <sheetView tabSelected="1" view="pageBreakPreview" topLeftCell="C4" zoomScale="90" zoomScaleNormal="100" zoomScaleSheetLayoutView="90" workbookViewId="0">
      <selection activeCell="Q31" sqref="Q31"/>
    </sheetView>
  </sheetViews>
  <sheetFormatPr defaultColWidth="8.88671875" defaultRowHeight="17.100000000000001" customHeight="1" x14ac:dyDescent="0.15"/>
  <cols>
    <col min="1" max="1" width="4.6640625" style="1" bestFit="1" customWidth="1"/>
    <col min="2" max="2" width="7.6640625" style="1" bestFit="1" customWidth="1"/>
    <col min="3" max="3" width="6.21875" style="1" bestFit="1" customWidth="1"/>
    <col min="4" max="4" width="24.5546875" style="1" customWidth="1"/>
    <col min="5" max="5" width="14.21875" style="83" bestFit="1" customWidth="1"/>
    <col min="6" max="6" width="7.6640625" style="1" bestFit="1" customWidth="1"/>
    <col min="7" max="28" width="4.6640625" style="1" bestFit="1" customWidth="1"/>
    <col min="29" max="16384" width="8.88671875" style="1"/>
  </cols>
  <sheetData>
    <row r="1" spans="1:28" s="2" customFormat="1" ht="16.5" customHeight="1" thickBot="1" x14ac:dyDescent="0.2">
      <c r="A1" s="174" t="s">
        <v>63</v>
      </c>
      <c r="B1" s="174"/>
      <c r="C1" s="174"/>
      <c r="D1" s="174"/>
      <c r="E1" s="174"/>
      <c r="F1" s="174"/>
      <c r="G1" s="174"/>
      <c r="H1" s="175" t="s">
        <v>62</v>
      </c>
      <c r="I1" s="175"/>
      <c r="J1" s="175"/>
      <c r="K1" s="175"/>
      <c r="L1" s="175"/>
      <c r="M1" s="175"/>
      <c r="N1" s="175"/>
      <c r="O1" s="175"/>
      <c r="P1" s="175"/>
      <c r="Q1" s="176" t="s">
        <v>55</v>
      </c>
      <c r="R1" s="176"/>
      <c r="S1" s="176"/>
      <c r="T1" s="176"/>
      <c r="U1" s="176"/>
      <c r="V1" s="176"/>
      <c r="W1" s="176"/>
      <c r="X1" s="176"/>
      <c r="Y1" s="176"/>
      <c r="Z1" s="176"/>
      <c r="AA1" s="176"/>
      <c r="AB1" s="176"/>
    </row>
    <row r="2" spans="1:28" ht="16.5" customHeight="1" x14ac:dyDescent="0.15">
      <c r="A2" s="177" t="s">
        <v>0</v>
      </c>
      <c r="B2" s="158"/>
      <c r="C2" s="158" t="s">
        <v>10</v>
      </c>
      <c r="D2" s="158" t="s">
        <v>40</v>
      </c>
      <c r="E2" s="178" t="s">
        <v>43</v>
      </c>
      <c r="F2" s="158" t="s">
        <v>41</v>
      </c>
      <c r="G2" s="158" t="s">
        <v>42</v>
      </c>
      <c r="H2" s="177" t="s">
        <v>1</v>
      </c>
      <c r="I2" s="158"/>
      <c r="J2" s="158"/>
      <c r="K2" s="158"/>
      <c r="L2" s="158"/>
      <c r="M2" s="181"/>
      <c r="N2" s="177" t="s">
        <v>2</v>
      </c>
      <c r="O2" s="157"/>
      <c r="P2" s="158"/>
      <c r="Q2" s="158"/>
      <c r="R2" s="158"/>
      <c r="S2" s="181"/>
      <c r="T2" s="156" t="s">
        <v>44</v>
      </c>
      <c r="U2" s="157"/>
      <c r="V2" s="158"/>
      <c r="W2" s="158"/>
      <c r="X2" s="158"/>
      <c r="Y2" s="159"/>
      <c r="Z2" s="177" t="s">
        <v>3</v>
      </c>
      <c r="AA2" s="158"/>
      <c r="AB2" s="181"/>
    </row>
    <row r="3" spans="1:28" ht="16.5" customHeight="1" x14ac:dyDescent="0.15">
      <c r="A3" s="164"/>
      <c r="B3" s="162"/>
      <c r="C3" s="162"/>
      <c r="D3" s="162"/>
      <c r="E3" s="179"/>
      <c r="F3" s="162"/>
      <c r="G3" s="162"/>
      <c r="H3" s="164" t="s">
        <v>4</v>
      </c>
      <c r="I3" s="162"/>
      <c r="J3" s="162"/>
      <c r="K3" s="162" t="s">
        <v>5</v>
      </c>
      <c r="L3" s="162"/>
      <c r="M3" s="169"/>
      <c r="N3" s="164" t="s">
        <v>4</v>
      </c>
      <c r="O3" s="161"/>
      <c r="P3" s="162"/>
      <c r="Q3" s="162" t="s">
        <v>5</v>
      </c>
      <c r="R3" s="162"/>
      <c r="S3" s="169"/>
      <c r="T3" s="160" t="s">
        <v>4</v>
      </c>
      <c r="U3" s="161"/>
      <c r="V3" s="162"/>
      <c r="W3" s="162" t="s">
        <v>5</v>
      </c>
      <c r="X3" s="162"/>
      <c r="Y3" s="163"/>
      <c r="Z3" s="164"/>
      <c r="AA3" s="162"/>
      <c r="AB3" s="169"/>
    </row>
    <row r="4" spans="1:28" ht="16.5" customHeight="1" x14ac:dyDescent="0.15">
      <c r="A4" s="164"/>
      <c r="B4" s="162"/>
      <c r="C4" s="162"/>
      <c r="D4" s="162"/>
      <c r="E4" s="180"/>
      <c r="F4" s="162"/>
      <c r="G4" s="162"/>
      <c r="H4" s="38" t="s">
        <v>6</v>
      </c>
      <c r="I4" s="35" t="s">
        <v>7</v>
      </c>
      <c r="J4" s="35" t="s">
        <v>8</v>
      </c>
      <c r="K4" s="35" t="s">
        <v>6</v>
      </c>
      <c r="L4" s="35" t="s">
        <v>7</v>
      </c>
      <c r="M4" s="37" t="s">
        <v>8</v>
      </c>
      <c r="N4" s="42" t="s">
        <v>6</v>
      </c>
      <c r="O4" s="41" t="s">
        <v>7</v>
      </c>
      <c r="P4" s="41" t="s">
        <v>8</v>
      </c>
      <c r="Q4" s="41" t="s">
        <v>6</v>
      </c>
      <c r="R4" s="41" t="s">
        <v>7</v>
      </c>
      <c r="S4" s="45" t="s">
        <v>8</v>
      </c>
      <c r="T4" s="36" t="s">
        <v>6</v>
      </c>
      <c r="U4" s="35" t="s">
        <v>7</v>
      </c>
      <c r="V4" s="35" t="s">
        <v>8</v>
      </c>
      <c r="W4" s="35" t="s">
        <v>6</v>
      </c>
      <c r="X4" s="35" t="s">
        <v>7</v>
      </c>
      <c r="Y4" s="48" t="s">
        <v>8</v>
      </c>
      <c r="Z4" s="38" t="s">
        <v>6</v>
      </c>
      <c r="AA4" s="35" t="s">
        <v>7</v>
      </c>
      <c r="AB4" s="37" t="s">
        <v>8</v>
      </c>
    </row>
    <row r="5" spans="1:28" s="134" customFormat="1" ht="27" customHeight="1" x14ac:dyDescent="0.15">
      <c r="A5" s="165" t="s">
        <v>64</v>
      </c>
      <c r="B5" s="122" t="s">
        <v>231</v>
      </c>
      <c r="C5" s="56"/>
      <c r="D5" s="131" t="s">
        <v>226</v>
      </c>
      <c r="E5" s="132" t="s">
        <v>227</v>
      </c>
      <c r="F5" s="133" t="s">
        <v>65</v>
      </c>
      <c r="G5" s="11" t="s">
        <v>65</v>
      </c>
      <c r="H5" s="70">
        <v>1</v>
      </c>
      <c r="I5" s="69">
        <v>1</v>
      </c>
      <c r="J5" s="69">
        <v>0</v>
      </c>
      <c r="K5" s="11"/>
      <c r="L5" s="11"/>
      <c r="M5" s="16"/>
      <c r="N5" s="13"/>
      <c r="O5" s="11"/>
      <c r="P5" s="11"/>
      <c r="Q5" s="94"/>
      <c r="R5" s="128"/>
      <c r="S5" s="14"/>
      <c r="T5" s="13"/>
      <c r="U5" s="11"/>
      <c r="V5" s="11"/>
      <c r="W5" s="94"/>
      <c r="X5" s="128"/>
      <c r="Y5" s="95"/>
      <c r="Z5" s="127">
        <f>SUM(H5,K5,N5,Q5,T5,W5)</f>
        <v>1</v>
      </c>
      <c r="AA5" s="128">
        <f>SUM(I5,L5,O5,R5,U5,X5)</f>
        <v>1</v>
      </c>
      <c r="AB5" s="14">
        <f>SUM(J5,M5,P5,S5,V5,Y5)</f>
        <v>0</v>
      </c>
    </row>
    <row r="6" spans="1:28" s="134" customFormat="1" ht="13.5" x14ac:dyDescent="0.15">
      <c r="A6" s="166"/>
      <c r="B6" s="170" t="s">
        <v>232</v>
      </c>
      <c r="C6" s="135"/>
      <c r="D6" s="136" t="s">
        <v>228</v>
      </c>
      <c r="E6" s="75" t="s">
        <v>229</v>
      </c>
      <c r="F6" s="137" t="s">
        <v>230</v>
      </c>
      <c r="G6" s="78" t="s">
        <v>47</v>
      </c>
      <c r="H6" s="72">
        <v>2</v>
      </c>
      <c r="I6" s="71">
        <v>2</v>
      </c>
      <c r="J6" s="71">
        <v>0</v>
      </c>
      <c r="K6" s="11"/>
      <c r="L6" s="11"/>
      <c r="M6" s="16"/>
      <c r="N6" s="13"/>
      <c r="O6" s="11"/>
      <c r="P6" s="11"/>
      <c r="Q6" s="11"/>
      <c r="R6" s="11"/>
      <c r="S6" s="15"/>
      <c r="T6" s="13"/>
      <c r="U6" s="11"/>
      <c r="V6" s="11"/>
      <c r="W6" s="11"/>
      <c r="X6" s="11"/>
      <c r="Y6" s="49"/>
      <c r="Z6" s="127">
        <f t="shared" ref="Z6:Z13" si="0">SUM(H6,K6,N6,Q6,T6,W6)</f>
        <v>2</v>
      </c>
      <c r="AA6" s="128">
        <f t="shared" ref="AA6:AA13" si="1">SUM(I6,L6,O6,R6,U6,X6)</f>
        <v>2</v>
      </c>
      <c r="AB6" s="14">
        <f t="shared" ref="AB6:AB13" si="2">SUM(J6,M6,P6,S6,V6,Y6)</f>
        <v>0</v>
      </c>
    </row>
    <row r="7" spans="1:28" s="134" customFormat="1" ht="13.5" x14ac:dyDescent="0.15">
      <c r="A7" s="166"/>
      <c r="B7" s="170"/>
      <c r="C7" s="135"/>
      <c r="D7" s="138" t="s">
        <v>66</v>
      </c>
      <c r="E7" s="98" t="s">
        <v>49</v>
      </c>
      <c r="F7" s="137" t="s">
        <v>67</v>
      </c>
      <c r="G7" s="78" t="s">
        <v>47</v>
      </c>
      <c r="H7" s="79"/>
      <c r="I7" s="78"/>
      <c r="J7" s="78"/>
      <c r="K7" s="73">
        <v>2</v>
      </c>
      <c r="L7" s="73">
        <v>2</v>
      </c>
      <c r="M7" s="74">
        <v>0</v>
      </c>
      <c r="N7" s="75"/>
      <c r="O7" s="73"/>
      <c r="P7" s="73"/>
      <c r="Q7" s="99"/>
      <c r="R7" s="99"/>
      <c r="S7" s="100"/>
      <c r="T7" s="84"/>
      <c r="U7" s="99"/>
      <c r="V7" s="99"/>
      <c r="W7" s="99"/>
      <c r="X7" s="99"/>
      <c r="Y7" s="101"/>
      <c r="Z7" s="127">
        <f t="shared" si="0"/>
        <v>2</v>
      </c>
      <c r="AA7" s="128">
        <f t="shared" si="1"/>
        <v>2</v>
      </c>
      <c r="AB7" s="14">
        <f t="shared" si="2"/>
        <v>0</v>
      </c>
    </row>
    <row r="8" spans="1:28" s="134" customFormat="1" ht="13.5" x14ac:dyDescent="0.15">
      <c r="A8" s="166"/>
      <c r="B8" s="170"/>
      <c r="C8" s="135"/>
      <c r="D8" s="139" t="s">
        <v>68</v>
      </c>
      <c r="E8" s="103" t="s">
        <v>69</v>
      </c>
      <c r="F8" s="137" t="s">
        <v>70</v>
      </c>
      <c r="G8" s="78" t="s">
        <v>70</v>
      </c>
      <c r="H8" s="79">
        <v>2</v>
      </c>
      <c r="I8" s="78">
        <v>2</v>
      </c>
      <c r="J8" s="78">
        <v>0</v>
      </c>
      <c r="K8" s="73"/>
      <c r="L8" s="73"/>
      <c r="M8" s="74"/>
      <c r="N8" s="75"/>
      <c r="O8" s="73"/>
      <c r="P8" s="73"/>
      <c r="Q8" s="99"/>
      <c r="R8" s="99"/>
      <c r="S8" s="100"/>
      <c r="T8" s="84"/>
      <c r="U8" s="99"/>
      <c r="V8" s="99"/>
      <c r="W8" s="99"/>
      <c r="X8" s="99"/>
      <c r="Y8" s="101"/>
      <c r="Z8" s="127">
        <f t="shared" si="0"/>
        <v>2</v>
      </c>
      <c r="AA8" s="128">
        <f t="shared" si="1"/>
        <v>2</v>
      </c>
      <c r="AB8" s="14">
        <f t="shared" si="2"/>
        <v>0</v>
      </c>
    </row>
    <row r="9" spans="1:28" s="96" customFormat="1" ht="13.5" x14ac:dyDescent="0.15">
      <c r="A9" s="166"/>
      <c r="B9" s="170"/>
      <c r="C9" s="97"/>
      <c r="D9" s="102" t="s">
        <v>68</v>
      </c>
      <c r="E9" s="103" t="s">
        <v>71</v>
      </c>
      <c r="F9" s="77" t="s">
        <v>70</v>
      </c>
      <c r="G9" s="78" t="s">
        <v>70</v>
      </c>
      <c r="H9" s="79">
        <v>2</v>
      </c>
      <c r="I9" s="78">
        <v>2</v>
      </c>
      <c r="J9" s="78">
        <v>0</v>
      </c>
      <c r="K9" s="73"/>
      <c r="L9" s="73"/>
      <c r="M9" s="74"/>
      <c r="N9" s="75"/>
      <c r="O9" s="73"/>
      <c r="P9" s="73"/>
      <c r="Q9" s="99"/>
      <c r="R9" s="99"/>
      <c r="S9" s="100"/>
      <c r="T9" s="84"/>
      <c r="U9" s="99"/>
      <c r="V9" s="99"/>
      <c r="W9" s="99"/>
      <c r="X9" s="99"/>
      <c r="Y9" s="101"/>
      <c r="Z9" s="85">
        <f t="shared" si="0"/>
        <v>2</v>
      </c>
      <c r="AA9" s="87">
        <f t="shared" si="1"/>
        <v>2</v>
      </c>
      <c r="AB9" s="14">
        <f t="shared" si="2"/>
        <v>0</v>
      </c>
    </row>
    <row r="10" spans="1:28" s="96" customFormat="1" ht="13.5" x14ac:dyDescent="0.15">
      <c r="A10" s="166"/>
      <c r="B10" s="170"/>
      <c r="C10" s="97"/>
      <c r="D10" s="102" t="s">
        <v>68</v>
      </c>
      <c r="E10" s="103" t="s">
        <v>54</v>
      </c>
      <c r="F10" s="77" t="s">
        <v>65</v>
      </c>
      <c r="G10" s="78" t="s">
        <v>65</v>
      </c>
      <c r="H10" s="79"/>
      <c r="I10" s="78"/>
      <c r="J10" s="78"/>
      <c r="K10" s="73">
        <v>2</v>
      </c>
      <c r="L10" s="73">
        <v>2</v>
      </c>
      <c r="M10" s="74">
        <v>0</v>
      </c>
      <c r="N10" s="75"/>
      <c r="O10" s="73"/>
      <c r="P10" s="73"/>
      <c r="Q10" s="99"/>
      <c r="R10" s="99"/>
      <c r="S10" s="100"/>
      <c r="T10" s="84"/>
      <c r="U10" s="99"/>
      <c r="V10" s="99"/>
      <c r="W10" s="99"/>
      <c r="X10" s="99"/>
      <c r="Y10" s="101"/>
      <c r="Z10" s="85">
        <f t="shared" si="0"/>
        <v>2</v>
      </c>
      <c r="AA10" s="87">
        <f t="shared" si="1"/>
        <v>2</v>
      </c>
      <c r="AB10" s="14">
        <f t="shared" si="2"/>
        <v>0</v>
      </c>
    </row>
    <row r="11" spans="1:28" s="96" customFormat="1" ht="13.5" x14ac:dyDescent="0.15">
      <c r="A11" s="166"/>
      <c r="B11" s="170"/>
      <c r="C11" s="97"/>
      <c r="D11" s="102" t="s">
        <v>68</v>
      </c>
      <c r="E11" s="103" t="s">
        <v>69</v>
      </c>
      <c r="F11" s="77" t="s">
        <v>70</v>
      </c>
      <c r="G11" s="78" t="s">
        <v>72</v>
      </c>
      <c r="H11" s="79"/>
      <c r="I11" s="78"/>
      <c r="J11" s="78"/>
      <c r="K11" s="73">
        <v>2</v>
      </c>
      <c r="L11" s="73">
        <v>2</v>
      </c>
      <c r="M11" s="74">
        <v>0</v>
      </c>
      <c r="N11" s="75"/>
      <c r="O11" s="73"/>
      <c r="P11" s="73"/>
      <c r="Q11" s="99"/>
      <c r="R11" s="99"/>
      <c r="S11" s="100"/>
      <c r="T11" s="84"/>
      <c r="U11" s="99"/>
      <c r="V11" s="99"/>
      <c r="W11" s="99"/>
      <c r="X11" s="99"/>
      <c r="Y11" s="101"/>
      <c r="Z11" s="85">
        <f t="shared" si="0"/>
        <v>2</v>
      </c>
      <c r="AA11" s="87">
        <f t="shared" si="1"/>
        <v>2</v>
      </c>
      <c r="AB11" s="14">
        <f t="shared" si="2"/>
        <v>0</v>
      </c>
    </row>
    <row r="12" spans="1:28" s="96" customFormat="1" ht="13.5" x14ac:dyDescent="0.15">
      <c r="A12" s="166"/>
      <c r="B12" s="170"/>
      <c r="C12" s="97"/>
      <c r="D12" s="102" t="s">
        <v>68</v>
      </c>
      <c r="E12" s="103" t="s">
        <v>73</v>
      </c>
      <c r="F12" s="77" t="s">
        <v>65</v>
      </c>
      <c r="G12" s="78" t="s">
        <v>65</v>
      </c>
      <c r="H12" s="79"/>
      <c r="I12" s="78"/>
      <c r="J12" s="78"/>
      <c r="K12" s="73"/>
      <c r="L12" s="73"/>
      <c r="M12" s="74"/>
      <c r="N12" s="75">
        <v>2</v>
      </c>
      <c r="O12" s="73">
        <v>2</v>
      </c>
      <c r="P12" s="73">
        <v>0</v>
      </c>
      <c r="Q12" s="99"/>
      <c r="R12" s="99"/>
      <c r="S12" s="100"/>
      <c r="T12" s="84"/>
      <c r="U12" s="99"/>
      <c r="V12" s="99"/>
      <c r="W12" s="99"/>
      <c r="X12" s="99"/>
      <c r="Y12" s="101"/>
      <c r="Z12" s="85">
        <f t="shared" si="0"/>
        <v>2</v>
      </c>
      <c r="AA12" s="87">
        <f t="shared" si="1"/>
        <v>2</v>
      </c>
      <c r="AB12" s="14">
        <f t="shared" si="2"/>
        <v>0</v>
      </c>
    </row>
    <row r="13" spans="1:28" s="96" customFormat="1" ht="13.5" x14ac:dyDescent="0.15">
      <c r="A13" s="167"/>
      <c r="B13" s="171"/>
      <c r="C13" s="97"/>
      <c r="D13" s="102" t="s">
        <v>74</v>
      </c>
      <c r="E13" s="103" t="s">
        <v>75</v>
      </c>
      <c r="F13" s="77" t="s">
        <v>65</v>
      </c>
      <c r="G13" s="78" t="s">
        <v>65</v>
      </c>
      <c r="H13" s="79"/>
      <c r="I13" s="78"/>
      <c r="J13" s="78"/>
      <c r="K13" s="73"/>
      <c r="L13" s="73"/>
      <c r="M13" s="74"/>
      <c r="N13" s="75"/>
      <c r="O13" s="73"/>
      <c r="P13" s="73"/>
      <c r="Q13" s="99">
        <v>2</v>
      </c>
      <c r="R13" s="99">
        <v>2</v>
      </c>
      <c r="S13" s="100">
        <v>0</v>
      </c>
      <c r="T13" s="84"/>
      <c r="U13" s="99"/>
      <c r="V13" s="99"/>
      <c r="W13" s="99"/>
      <c r="X13" s="99"/>
      <c r="Y13" s="101"/>
      <c r="Z13" s="85">
        <f t="shared" si="0"/>
        <v>2</v>
      </c>
      <c r="AA13" s="87">
        <f t="shared" si="1"/>
        <v>2</v>
      </c>
      <c r="AB13" s="14">
        <f t="shared" si="2"/>
        <v>0</v>
      </c>
    </row>
    <row r="14" spans="1:28" ht="16.5" customHeight="1" thickBot="1" x14ac:dyDescent="0.2">
      <c r="A14" s="86"/>
      <c r="B14" s="40" t="s">
        <v>32</v>
      </c>
      <c r="C14" s="17"/>
      <c r="D14" s="17"/>
      <c r="E14" s="81"/>
      <c r="F14" s="40"/>
      <c r="G14" s="40"/>
      <c r="H14" s="88">
        <f>SUM(H5:H13)</f>
        <v>7</v>
      </c>
      <c r="I14" s="89">
        <f>SUM(I5:I13)</f>
        <v>7</v>
      </c>
      <c r="J14" s="89">
        <f t="shared" ref="J14:L14" si="3">SUM(J5:J13)</f>
        <v>0</v>
      </c>
      <c r="K14" s="89">
        <f t="shared" si="3"/>
        <v>6</v>
      </c>
      <c r="L14" s="89">
        <f t="shared" si="3"/>
        <v>6</v>
      </c>
      <c r="M14" s="19">
        <f>SUM(M5:M13)</f>
        <v>0</v>
      </c>
      <c r="N14" s="43">
        <f>SUM(N5:N13)</f>
        <v>2</v>
      </c>
      <c r="O14" s="44">
        <f>SUM(O5:O13)</f>
        <v>2</v>
      </c>
      <c r="P14" s="89">
        <f t="shared" ref="P14:R14" si="4">SUM(P5:P13)</f>
        <v>0</v>
      </c>
      <c r="Q14" s="89">
        <f t="shared" si="4"/>
        <v>2</v>
      </c>
      <c r="R14" s="89">
        <f t="shared" si="4"/>
        <v>2</v>
      </c>
      <c r="S14" s="19">
        <f>SUM(S5:S13)</f>
        <v>0</v>
      </c>
      <c r="T14" s="18">
        <f>SUM(T5:T13)</f>
        <v>0</v>
      </c>
      <c r="U14" s="40">
        <f>SUM(U5:U13)</f>
        <v>0</v>
      </c>
      <c r="V14" s="89">
        <f t="shared" ref="V14:X14" si="5">SUM(V5:V13)</f>
        <v>0</v>
      </c>
      <c r="W14" s="89">
        <f t="shared" si="5"/>
        <v>0</v>
      </c>
      <c r="X14" s="89">
        <f t="shared" si="5"/>
        <v>0</v>
      </c>
      <c r="Y14" s="51">
        <f>SUM(Y5:Y13)</f>
        <v>0</v>
      </c>
      <c r="Z14" s="54">
        <f>SUM(Z5:Z13)</f>
        <v>17</v>
      </c>
      <c r="AA14" s="51">
        <f>SUM(AA5:AA13)</f>
        <v>17</v>
      </c>
      <c r="AB14" s="19">
        <f>SUM(AB5:AB13)</f>
        <v>0</v>
      </c>
    </row>
    <row r="15" spans="1:28" ht="27" x14ac:dyDescent="0.15">
      <c r="A15" s="151" t="s">
        <v>118</v>
      </c>
      <c r="B15" s="153" t="s">
        <v>60</v>
      </c>
      <c r="C15" s="140"/>
      <c r="D15" s="10" t="s">
        <v>143</v>
      </c>
      <c r="E15" s="25"/>
      <c r="F15" s="133" t="s">
        <v>114</v>
      </c>
      <c r="G15" s="133" t="s">
        <v>114</v>
      </c>
      <c r="H15" s="104">
        <v>1</v>
      </c>
      <c r="I15" s="30">
        <v>0</v>
      </c>
      <c r="J15" s="30">
        <v>1</v>
      </c>
      <c r="K15" s="21"/>
      <c r="L15" s="21"/>
      <c r="M15" s="22"/>
      <c r="N15" s="20"/>
      <c r="O15" s="21"/>
      <c r="P15" s="21"/>
      <c r="Q15" s="21"/>
      <c r="R15" s="21"/>
      <c r="S15" s="52"/>
      <c r="T15" s="20"/>
      <c r="U15" s="21"/>
      <c r="V15" s="21"/>
      <c r="W15" s="21"/>
      <c r="X15" s="21"/>
      <c r="Y15" s="22"/>
      <c r="Z15" s="127">
        <f t="shared" ref="Z15:Z54" si="6">SUM(H15,K15,N15,Q15,T15,W15)</f>
        <v>1</v>
      </c>
      <c r="AA15" s="128">
        <f>SUM(I15,L15,O15,R15,U15,X15)</f>
        <v>0</v>
      </c>
      <c r="AB15" s="14">
        <f>SUM(J15,M15,P15,S15,V15,Y15)</f>
        <v>1</v>
      </c>
    </row>
    <row r="16" spans="1:28" ht="27" x14ac:dyDescent="0.15">
      <c r="A16" s="151"/>
      <c r="B16" s="153"/>
      <c r="C16" s="140"/>
      <c r="D16" s="24" t="s">
        <v>76</v>
      </c>
      <c r="E16" s="25"/>
      <c r="F16" s="133" t="s">
        <v>114</v>
      </c>
      <c r="G16" s="133" t="s">
        <v>114</v>
      </c>
      <c r="H16" s="104">
        <v>3</v>
      </c>
      <c r="I16" s="30">
        <v>0</v>
      </c>
      <c r="J16" s="30">
        <v>3</v>
      </c>
      <c r="K16" s="25"/>
      <c r="L16" s="25"/>
      <c r="M16" s="28"/>
      <c r="N16" s="26"/>
      <c r="O16" s="25"/>
      <c r="P16" s="25"/>
      <c r="Q16" s="25"/>
      <c r="R16" s="25"/>
      <c r="S16" s="53"/>
      <c r="T16" s="26"/>
      <c r="U16" s="25"/>
      <c r="V16" s="25"/>
      <c r="W16" s="25"/>
      <c r="X16" s="25"/>
      <c r="Y16" s="28"/>
      <c r="Z16" s="127">
        <f t="shared" si="6"/>
        <v>3</v>
      </c>
      <c r="AA16" s="128">
        <f t="shared" ref="AA16:AA54" si="7">SUM(I16,L16,O16,R16,U16,X16)</f>
        <v>0</v>
      </c>
      <c r="AB16" s="14">
        <f t="shared" ref="AB16:AB54" si="8">SUM(J16,M16,P16,S16,V16,Y16)</f>
        <v>3</v>
      </c>
    </row>
    <row r="17" spans="1:28" ht="27" x14ac:dyDescent="0.15">
      <c r="A17" s="151"/>
      <c r="B17" s="153"/>
      <c r="C17" s="140"/>
      <c r="D17" s="24" t="s">
        <v>77</v>
      </c>
      <c r="E17" s="25"/>
      <c r="F17" s="133" t="s">
        <v>115</v>
      </c>
      <c r="G17" s="133" t="s">
        <v>115</v>
      </c>
      <c r="H17" s="12">
        <v>3</v>
      </c>
      <c r="I17" s="11">
        <v>1</v>
      </c>
      <c r="J17" s="11">
        <v>2</v>
      </c>
      <c r="K17" s="25"/>
      <c r="L17" s="25"/>
      <c r="M17" s="28"/>
      <c r="N17" s="141"/>
      <c r="O17" s="142"/>
      <c r="P17" s="142"/>
      <c r="Q17" s="142"/>
      <c r="R17" s="142"/>
      <c r="S17" s="53"/>
      <c r="T17" s="141"/>
      <c r="U17" s="142"/>
      <c r="V17" s="142"/>
      <c r="W17" s="142"/>
      <c r="X17" s="142"/>
      <c r="Y17" s="28"/>
      <c r="Z17" s="127">
        <f t="shared" si="6"/>
        <v>3</v>
      </c>
      <c r="AA17" s="128">
        <f t="shared" si="7"/>
        <v>1</v>
      </c>
      <c r="AB17" s="14">
        <f t="shared" si="8"/>
        <v>2</v>
      </c>
    </row>
    <row r="18" spans="1:28" ht="27" x14ac:dyDescent="0.15">
      <c r="A18" s="151"/>
      <c r="B18" s="153"/>
      <c r="C18" s="140"/>
      <c r="D18" s="10" t="s">
        <v>78</v>
      </c>
      <c r="E18" s="25"/>
      <c r="F18" s="133" t="s">
        <v>47</v>
      </c>
      <c r="G18" s="133" t="s">
        <v>115</v>
      </c>
      <c r="H18" s="26">
        <v>2</v>
      </c>
      <c r="I18" s="25">
        <v>0</v>
      </c>
      <c r="J18" s="25">
        <v>2</v>
      </c>
      <c r="K18" s="25"/>
      <c r="L18" s="25"/>
      <c r="M18" s="28"/>
      <c r="N18" s="141"/>
      <c r="O18" s="142"/>
      <c r="P18" s="142"/>
      <c r="Q18" s="142"/>
      <c r="R18" s="142"/>
      <c r="S18" s="53"/>
      <c r="T18" s="141"/>
      <c r="U18" s="142"/>
      <c r="V18" s="142"/>
      <c r="W18" s="142"/>
      <c r="X18" s="142"/>
      <c r="Y18" s="28"/>
      <c r="Z18" s="127">
        <f t="shared" si="6"/>
        <v>2</v>
      </c>
      <c r="AA18" s="128">
        <f t="shared" si="7"/>
        <v>0</v>
      </c>
      <c r="AB18" s="14">
        <f t="shared" si="8"/>
        <v>2</v>
      </c>
    </row>
    <row r="19" spans="1:28" ht="27" x14ac:dyDescent="0.15">
      <c r="A19" s="151"/>
      <c r="B19" s="153"/>
      <c r="C19" s="140"/>
      <c r="D19" s="24" t="s">
        <v>81</v>
      </c>
      <c r="E19" s="82"/>
      <c r="F19" s="133" t="s">
        <v>47</v>
      </c>
      <c r="G19" s="133" t="s">
        <v>115</v>
      </c>
      <c r="H19" s="26">
        <v>3</v>
      </c>
      <c r="I19" s="25">
        <v>1</v>
      </c>
      <c r="J19" s="25">
        <v>2</v>
      </c>
      <c r="K19" s="25"/>
      <c r="L19" s="25"/>
      <c r="M19" s="28"/>
      <c r="N19" s="26"/>
      <c r="O19" s="25"/>
      <c r="P19" s="25"/>
      <c r="Q19" s="25"/>
      <c r="R19" s="25"/>
      <c r="S19" s="53"/>
      <c r="T19" s="26"/>
      <c r="U19" s="25"/>
      <c r="V19" s="25"/>
      <c r="W19" s="25"/>
      <c r="X19" s="25"/>
      <c r="Y19" s="28"/>
      <c r="Z19" s="127">
        <f t="shared" si="6"/>
        <v>3</v>
      </c>
      <c r="AA19" s="128">
        <f t="shared" si="7"/>
        <v>1</v>
      </c>
      <c r="AB19" s="14">
        <f t="shared" si="8"/>
        <v>2</v>
      </c>
    </row>
    <row r="20" spans="1:28" ht="27" customHeight="1" x14ac:dyDescent="0.15">
      <c r="A20" s="151"/>
      <c r="B20" s="153"/>
      <c r="C20" s="140"/>
      <c r="D20" s="24" t="s">
        <v>84</v>
      </c>
      <c r="E20" s="25"/>
      <c r="F20" s="133" t="s">
        <v>115</v>
      </c>
      <c r="G20" s="133" t="s">
        <v>116</v>
      </c>
      <c r="H20" s="26">
        <v>2</v>
      </c>
      <c r="I20" s="25">
        <v>0</v>
      </c>
      <c r="J20" s="25">
        <v>2</v>
      </c>
      <c r="K20" s="25"/>
      <c r="L20" s="142"/>
      <c r="M20" s="143"/>
      <c r="N20" s="26"/>
      <c r="O20" s="25"/>
      <c r="P20" s="25"/>
      <c r="Q20" s="142"/>
      <c r="R20" s="142"/>
      <c r="S20" s="53"/>
      <c r="T20" s="26"/>
      <c r="U20" s="25"/>
      <c r="V20" s="25"/>
      <c r="W20" s="142"/>
      <c r="X20" s="142"/>
      <c r="Y20" s="28"/>
      <c r="Z20" s="127">
        <f t="shared" si="6"/>
        <v>2</v>
      </c>
      <c r="AA20" s="128">
        <f t="shared" si="7"/>
        <v>0</v>
      </c>
      <c r="AB20" s="14">
        <f t="shared" si="8"/>
        <v>2</v>
      </c>
    </row>
    <row r="21" spans="1:28" ht="27" x14ac:dyDescent="0.15">
      <c r="A21" s="151"/>
      <c r="B21" s="153"/>
      <c r="C21" s="140"/>
      <c r="D21" s="24" t="s">
        <v>82</v>
      </c>
      <c r="E21" s="25"/>
      <c r="F21" s="133" t="s">
        <v>115</v>
      </c>
      <c r="G21" s="133" t="s">
        <v>115</v>
      </c>
      <c r="H21" s="104"/>
      <c r="I21" s="30"/>
      <c r="J21" s="30"/>
      <c r="K21" s="30">
        <v>1</v>
      </c>
      <c r="L21" s="30">
        <v>0</v>
      </c>
      <c r="M21" s="105">
        <v>1</v>
      </c>
      <c r="N21" s="12"/>
      <c r="O21" s="11"/>
      <c r="P21" s="11"/>
      <c r="Q21" s="11"/>
      <c r="R21" s="11"/>
      <c r="S21" s="50"/>
      <c r="T21" s="12"/>
      <c r="U21" s="11"/>
      <c r="V21" s="11"/>
      <c r="W21" s="11"/>
      <c r="X21" s="11"/>
      <c r="Y21" s="16"/>
      <c r="Z21" s="127">
        <f t="shared" si="6"/>
        <v>1</v>
      </c>
      <c r="AA21" s="128">
        <f t="shared" si="7"/>
        <v>0</v>
      </c>
      <c r="AB21" s="14">
        <f t="shared" si="8"/>
        <v>1</v>
      </c>
    </row>
    <row r="22" spans="1:28" ht="27" x14ac:dyDescent="0.15">
      <c r="A22" s="151"/>
      <c r="B22" s="153"/>
      <c r="C22" s="140"/>
      <c r="D22" s="144" t="s">
        <v>85</v>
      </c>
      <c r="E22" s="25"/>
      <c r="F22" s="133" t="s">
        <v>115</v>
      </c>
      <c r="G22" s="133" t="s">
        <v>115</v>
      </c>
      <c r="H22" s="26"/>
      <c r="I22" s="25"/>
      <c r="J22" s="25"/>
      <c r="K22" s="106">
        <v>3</v>
      </c>
      <c r="L22" s="30">
        <v>0</v>
      </c>
      <c r="M22" s="30">
        <v>3</v>
      </c>
      <c r="N22" s="26"/>
      <c r="O22" s="25"/>
      <c r="P22" s="25"/>
      <c r="Q22" s="142"/>
      <c r="R22" s="142"/>
      <c r="S22" s="53"/>
      <c r="T22" s="26"/>
      <c r="U22" s="25"/>
      <c r="V22" s="25"/>
      <c r="W22" s="142"/>
      <c r="X22" s="142"/>
      <c r="Y22" s="28"/>
      <c r="Z22" s="127">
        <f t="shared" si="6"/>
        <v>3</v>
      </c>
      <c r="AA22" s="128">
        <f t="shared" si="7"/>
        <v>0</v>
      </c>
      <c r="AB22" s="14">
        <f t="shared" si="8"/>
        <v>3</v>
      </c>
    </row>
    <row r="23" spans="1:28" ht="27" x14ac:dyDescent="0.15">
      <c r="A23" s="151"/>
      <c r="B23" s="153"/>
      <c r="C23" s="140"/>
      <c r="D23" s="24" t="s">
        <v>86</v>
      </c>
      <c r="E23" s="25"/>
      <c r="F23" s="133" t="s">
        <v>47</v>
      </c>
      <c r="G23" s="133" t="s">
        <v>117</v>
      </c>
      <c r="H23" s="26"/>
      <c r="I23" s="25"/>
      <c r="J23" s="25"/>
      <c r="K23" s="13">
        <v>3</v>
      </c>
      <c r="L23" s="11">
        <v>1</v>
      </c>
      <c r="M23" s="11">
        <v>2</v>
      </c>
      <c r="N23" s="26"/>
      <c r="O23" s="25"/>
      <c r="P23" s="25"/>
      <c r="Q23" s="142"/>
      <c r="R23" s="142"/>
      <c r="S23" s="53"/>
      <c r="T23" s="26"/>
      <c r="U23" s="25"/>
      <c r="V23" s="25"/>
      <c r="W23" s="142"/>
      <c r="X23" s="142"/>
      <c r="Y23" s="28"/>
      <c r="Z23" s="127">
        <f t="shared" si="6"/>
        <v>3</v>
      </c>
      <c r="AA23" s="128">
        <f t="shared" si="7"/>
        <v>1</v>
      </c>
      <c r="AB23" s="14">
        <f t="shared" si="8"/>
        <v>2</v>
      </c>
    </row>
    <row r="24" spans="1:28" ht="27" x14ac:dyDescent="0.15">
      <c r="A24" s="151"/>
      <c r="B24" s="153"/>
      <c r="C24" s="140"/>
      <c r="D24" s="24" t="s">
        <v>87</v>
      </c>
      <c r="E24" s="25"/>
      <c r="F24" s="133" t="s">
        <v>117</v>
      </c>
      <c r="G24" s="133" t="s">
        <v>47</v>
      </c>
      <c r="H24" s="141"/>
      <c r="I24" s="25"/>
      <c r="J24" s="25"/>
      <c r="K24" s="27">
        <v>2</v>
      </c>
      <c r="L24" s="25">
        <v>0</v>
      </c>
      <c r="M24" s="25">
        <v>2</v>
      </c>
      <c r="N24" s="26"/>
      <c r="O24" s="25"/>
      <c r="P24" s="25"/>
      <c r="Q24" s="142"/>
      <c r="R24" s="142"/>
      <c r="S24" s="53"/>
      <c r="T24" s="26"/>
      <c r="U24" s="25"/>
      <c r="V24" s="25"/>
      <c r="W24" s="142"/>
      <c r="X24" s="142"/>
      <c r="Y24" s="28"/>
      <c r="Z24" s="127">
        <f t="shared" si="6"/>
        <v>2</v>
      </c>
      <c r="AA24" s="128">
        <f t="shared" si="7"/>
        <v>0</v>
      </c>
      <c r="AB24" s="14">
        <f t="shared" si="8"/>
        <v>2</v>
      </c>
    </row>
    <row r="25" spans="1:28" ht="27" x14ac:dyDescent="0.15">
      <c r="A25" s="151"/>
      <c r="B25" s="153"/>
      <c r="C25" s="140"/>
      <c r="D25" s="24" t="s">
        <v>88</v>
      </c>
      <c r="E25" s="25"/>
      <c r="F25" s="133" t="s">
        <v>115</v>
      </c>
      <c r="G25" s="133" t="s">
        <v>115</v>
      </c>
      <c r="H25" s="141"/>
      <c r="I25" s="25"/>
      <c r="J25" s="25"/>
      <c r="K25" s="27">
        <v>3</v>
      </c>
      <c r="L25" s="25">
        <v>1</v>
      </c>
      <c r="M25" s="25">
        <v>2</v>
      </c>
      <c r="N25" s="26"/>
      <c r="O25" s="25"/>
      <c r="P25" s="25"/>
      <c r="Q25" s="142"/>
      <c r="R25" s="142"/>
      <c r="S25" s="53"/>
      <c r="T25" s="26"/>
      <c r="U25" s="25"/>
      <c r="V25" s="25"/>
      <c r="W25" s="142"/>
      <c r="X25" s="142"/>
      <c r="Y25" s="28"/>
      <c r="Z25" s="127">
        <f t="shared" si="6"/>
        <v>3</v>
      </c>
      <c r="AA25" s="128">
        <f t="shared" si="7"/>
        <v>1</v>
      </c>
      <c r="AB25" s="14">
        <f t="shared" si="8"/>
        <v>2</v>
      </c>
    </row>
    <row r="26" spans="1:28" ht="25.5" customHeight="1" x14ac:dyDescent="0.15">
      <c r="A26" s="151"/>
      <c r="B26" s="153"/>
      <c r="C26" s="140"/>
      <c r="D26" s="24" t="s">
        <v>89</v>
      </c>
      <c r="E26" s="25"/>
      <c r="F26" s="133" t="s">
        <v>115</v>
      </c>
      <c r="G26" s="133" t="s">
        <v>70</v>
      </c>
      <c r="H26" s="141"/>
      <c r="I26" s="142"/>
      <c r="J26" s="25"/>
      <c r="K26" s="27">
        <v>2</v>
      </c>
      <c r="L26" s="25">
        <v>0</v>
      </c>
      <c r="M26" s="25">
        <v>2</v>
      </c>
      <c r="N26" s="26"/>
      <c r="O26" s="25"/>
      <c r="P26" s="25"/>
      <c r="Q26" s="142"/>
      <c r="R26" s="142"/>
      <c r="S26" s="53"/>
      <c r="T26" s="26"/>
      <c r="U26" s="25"/>
      <c r="V26" s="25"/>
      <c r="W26" s="142"/>
      <c r="X26" s="142"/>
      <c r="Y26" s="28"/>
      <c r="Z26" s="127">
        <f t="shared" si="6"/>
        <v>2</v>
      </c>
      <c r="AA26" s="128">
        <f t="shared" si="7"/>
        <v>0</v>
      </c>
      <c r="AB26" s="14">
        <f t="shared" si="8"/>
        <v>2</v>
      </c>
    </row>
    <row r="27" spans="1:28" ht="27" x14ac:dyDescent="0.15">
      <c r="A27" s="151"/>
      <c r="B27" s="153"/>
      <c r="C27" s="140"/>
      <c r="D27" s="24" t="s">
        <v>83</v>
      </c>
      <c r="E27" s="25"/>
      <c r="F27" s="133" t="s">
        <v>114</v>
      </c>
      <c r="G27" s="133" t="s">
        <v>115</v>
      </c>
      <c r="H27" s="12"/>
      <c r="I27" s="11"/>
      <c r="J27" s="11"/>
      <c r="K27" s="11"/>
      <c r="L27" s="11"/>
      <c r="M27" s="16"/>
      <c r="N27" s="13">
        <v>1</v>
      </c>
      <c r="O27" s="11">
        <v>0</v>
      </c>
      <c r="P27" s="11">
        <v>1</v>
      </c>
      <c r="Q27" s="11"/>
      <c r="R27" s="11"/>
      <c r="S27" s="50"/>
      <c r="T27" s="12"/>
      <c r="U27" s="11"/>
      <c r="V27" s="11"/>
      <c r="W27" s="11"/>
      <c r="X27" s="11"/>
      <c r="Y27" s="16"/>
      <c r="Z27" s="127">
        <f t="shared" si="6"/>
        <v>1</v>
      </c>
      <c r="AA27" s="128">
        <f t="shared" si="7"/>
        <v>0</v>
      </c>
      <c r="AB27" s="14">
        <f t="shared" si="8"/>
        <v>1</v>
      </c>
    </row>
    <row r="28" spans="1:28" ht="27" x14ac:dyDescent="0.15">
      <c r="A28" s="151"/>
      <c r="B28" s="153"/>
      <c r="C28" s="140"/>
      <c r="D28" s="109" t="s">
        <v>90</v>
      </c>
      <c r="E28" s="25"/>
      <c r="F28" s="133" t="s">
        <v>115</v>
      </c>
      <c r="G28" s="133" t="s">
        <v>115</v>
      </c>
      <c r="H28" s="141"/>
      <c r="I28" s="142"/>
      <c r="J28" s="25"/>
      <c r="K28" s="25"/>
      <c r="L28" s="142"/>
      <c r="M28" s="143"/>
      <c r="N28" s="26">
        <v>3</v>
      </c>
      <c r="O28" s="25">
        <v>1</v>
      </c>
      <c r="P28" s="25">
        <v>2</v>
      </c>
      <c r="Q28" s="142"/>
      <c r="R28" s="142"/>
      <c r="S28" s="53"/>
      <c r="T28" s="26"/>
      <c r="U28" s="25"/>
      <c r="V28" s="25"/>
      <c r="W28" s="142"/>
      <c r="X28" s="142"/>
      <c r="Y28" s="28"/>
      <c r="Z28" s="127">
        <f t="shared" si="6"/>
        <v>3</v>
      </c>
      <c r="AA28" s="128">
        <f t="shared" si="7"/>
        <v>1</v>
      </c>
      <c r="AB28" s="14">
        <f t="shared" si="8"/>
        <v>2</v>
      </c>
    </row>
    <row r="29" spans="1:28" ht="27" x14ac:dyDescent="0.15">
      <c r="A29" s="151"/>
      <c r="B29" s="153"/>
      <c r="C29" s="140"/>
      <c r="D29" s="24" t="s">
        <v>91</v>
      </c>
      <c r="E29" s="25"/>
      <c r="F29" s="133" t="s">
        <v>47</v>
      </c>
      <c r="G29" s="133" t="s">
        <v>115</v>
      </c>
      <c r="H29" s="141"/>
      <c r="I29" s="142"/>
      <c r="J29" s="25"/>
      <c r="K29" s="25"/>
      <c r="L29" s="142"/>
      <c r="M29" s="143"/>
      <c r="N29" s="26">
        <v>2</v>
      </c>
      <c r="O29" s="25">
        <v>0</v>
      </c>
      <c r="P29" s="25">
        <v>2</v>
      </c>
      <c r="Q29" s="142"/>
      <c r="R29" s="142"/>
      <c r="S29" s="53"/>
      <c r="T29" s="26"/>
      <c r="U29" s="25"/>
      <c r="V29" s="25"/>
      <c r="W29" s="142"/>
      <c r="X29" s="142"/>
      <c r="Y29" s="28"/>
      <c r="Z29" s="127">
        <f t="shared" si="6"/>
        <v>2</v>
      </c>
      <c r="AA29" s="128">
        <f t="shared" si="7"/>
        <v>0</v>
      </c>
      <c r="AB29" s="14">
        <f t="shared" si="8"/>
        <v>2</v>
      </c>
    </row>
    <row r="30" spans="1:28" ht="27" x14ac:dyDescent="0.15">
      <c r="A30" s="151"/>
      <c r="B30" s="153"/>
      <c r="C30" s="140"/>
      <c r="D30" s="24" t="s">
        <v>92</v>
      </c>
      <c r="E30" s="25"/>
      <c r="F30" s="133" t="s">
        <v>115</v>
      </c>
      <c r="G30" s="133" t="s">
        <v>115</v>
      </c>
      <c r="H30" s="141"/>
      <c r="I30" s="142"/>
      <c r="J30" s="25"/>
      <c r="K30" s="25"/>
      <c r="L30" s="142"/>
      <c r="M30" s="143"/>
      <c r="N30" s="26">
        <v>3</v>
      </c>
      <c r="O30" s="25">
        <v>0</v>
      </c>
      <c r="P30" s="25">
        <v>3</v>
      </c>
      <c r="Q30" s="142"/>
      <c r="R30" s="142"/>
      <c r="S30" s="53"/>
      <c r="T30" s="26"/>
      <c r="U30" s="25"/>
      <c r="V30" s="25"/>
      <c r="W30" s="142"/>
      <c r="X30" s="142"/>
      <c r="Y30" s="28"/>
      <c r="Z30" s="127">
        <f t="shared" si="6"/>
        <v>3</v>
      </c>
      <c r="AA30" s="128">
        <f t="shared" si="7"/>
        <v>0</v>
      </c>
      <c r="AB30" s="14">
        <f t="shared" si="8"/>
        <v>3</v>
      </c>
    </row>
    <row r="31" spans="1:28" ht="27" x14ac:dyDescent="0.15">
      <c r="A31" s="151"/>
      <c r="B31" s="153"/>
      <c r="C31" s="140"/>
      <c r="D31" s="24" t="s">
        <v>93</v>
      </c>
      <c r="E31" s="25"/>
      <c r="F31" s="133" t="s">
        <v>115</v>
      </c>
      <c r="G31" s="133" t="s">
        <v>115</v>
      </c>
      <c r="H31" s="141"/>
      <c r="I31" s="142"/>
      <c r="J31" s="25"/>
      <c r="K31" s="25"/>
      <c r="L31" s="142"/>
      <c r="M31" s="143"/>
      <c r="N31" s="26">
        <v>3</v>
      </c>
      <c r="O31" s="25">
        <v>0</v>
      </c>
      <c r="P31" s="25">
        <v>3</v>
      </c>
      <c r="Q31" s="142"/>
      <c r="R31" s="142"/>
      <c r="S31" s="53"/>
      <c r="T31" s="26"/>
      <c r="U31" s="25"/>
      <c r="V31" s="25"/>
      <c r="W31" s="142"/>
      <c r="X31" s="142"/>
      <c r="Y31" s="28"/>
      <c r="Z31" s="127">
        <f t="shared" si="6"/>
        <v>3</v>
      </c>
      <c r="AA31" s="128">
        <f t="shared" si="7"/>
        <v>0</v>
      </c>
      <c r="AB31" s="14">
        <f t="shared" si="8"/>
        <v>3</v>
      </c>
    </row>
    <row r="32" spans="1:28" ht="27" x14ac:dyDescent="0.15">
      <c r="A32" s="151"/>
      <c r="B32" s="153"/>
      <c r="C32" s="140"/>
      <c r="D32" s="24" t="s">
        <v>94</v>
      </c>
      <c r="E32" s="25"/>
      <c r="F32" s="133" t="s">
        <v>114</v>
      </c>
      <c r="G32" s="133" t="s">
        <v>114</v>
      </c>
      <c r="H32" s="141"/>
      <c r="I32" s="142"/>
      <c r="J32" s="25"/>
      <c r="K32" s="25"/>
      <c r="L32" s="142"/>
      <c r="M32" s="143"/>
      <c r="N32" s="26">
        <v>3</v>
      </c>
      <c r="O32" s="25">
        <v>1</v>
      </c>
      <c r="P32" s="25">
        <v>2</v>
      </c>
      <c r="Q32" s="142"/>
      <c r="R32" s="142"/>
      <c r="S32" s="53"/>
      <c r="T32" s="26"/>
      <c r="U32" s="25"/>
      <c r="V32" s="25"/>
      <c r="W32" s="142"/>
      <c r="X32" s="142"/>
      <c r="Y32" s="28"/>
      <c r="Z32" s="127">
        <f t="shared" si="6"/>
        <v>3</v>
      </c>
      <c r="AA32" s="128">
        <f t="shared" si="7"/>
        <v>1</v>
      </c>
      <c r="AB32" s="14">
        <f t="shared" si="8"/>
        <v>2</v>
      </c>
    </row>
    <row r="33" spans="1:28" ht="27" x14ac:dyDescent="0.15">
      <c r="A33" s="151"/>
      <c r="B33" s="153"/>
      <c r="C33" s="140"/>
      <c r="D33" s="24" t="s">
        <v>178</v>
      </c>
      <c r="E33" s="25" t="s">
        <v>220</v>
      </c>
      <c r="F33" s="133" t="s">
        <v>115</v>
      </c>
      <c r="G33" s="133" t="s">
        <v>115</v>
      </c>
      <c r="H33" s="141"/>
      <c r="I33" s="142"/>
      <c r="J33" s="25"/>
      <c r="K33" s="25"/>
      <c r="L33" s="142"/>
      <c r="M33" s="143"/>
      <c r="N33" s="26">
        <v>2</v>
      </c>
      <c r="O33" s="25">
        <v>0</v>
      </c>
      <c r="P33" s="25">
        <v>2</v>
      </c>
      <c r="Q33" s="142"/>
      <c r="R33" s="142"/>
      <c r="S33" s="53"/>
      <c r="T33" s="26"/>
      <c r="U33" s="25"/>
      <c r="V33" s="25"/>
      <c r="W33" s="142"/>
      <c r="X33" s="142"/>
      <c r="Y33" s="28"/>
      <c r="Z33" s="127">
        <f t="shared" si="6"/>
        <v>2</v>
      </c>
      <c r="AA33" s="128">
        <f t="shared" si="7"/>
        <v>0</v>
      </c>
      <c r="AB33" s="14">
        <f t="shared" si="8"/>
        <v>2</v>
      </c>
    </row>
    <row r="34" spans="1:28" ht="24" customHeight="1" x14ac:dyDescent="0.15">
      <c r="A34" s="151"/>
      <c r="B34" s="153"/>
      <c r="C34" s="140"/>
      <c r="D34" s="110" t="s">
        <v>95</v>
      </c>
      <c r="E34" s="25"/>
      <c r="F34" s="133" t="s">
        <v>115</v>
      </c>
      <c r="G34" s="133" t="s">
        <v>115</v>
      </c>
      <c r="H34" s="26"/>
      <c r="I34" s="25"/>
      <c r="J34" s="25"/>
      <c r="K34" s="25"/>
      <c r="L34" s="25"/>
      <c r="M34" s="28"/>
      <c r="N34" s="26">
        <v>2</v>
      </c>
      <c r="O34" s="25">
        <v>1</v>
      </c>
      <c r="P34" s="25">
        <v>1</v>
      </c>
      <c r="Q34" s="25"/>
      <c r="R34" s="25"/>
      <c r="S34" s="53"/>
      <c r="T34" s="26"/>
      <c r="U34" s="25"/>
      <c r="V34" s="25"/>
      <c r="W34" s="142"/>
      <c r="X34" s="142"/>
      <c r="Y34" s="28"/>
      <c r="Z34" s="127">
        <f t="shared" si="6"/>
        <v>2</v>
      </c>
      <c r="AA34" s="128">
        <f t="shared" si="7"/>
        <v>1</v>
      </c>
      <c r="AB34" s="14">
        <f t="shared" si="8"/>
        <v>1</v>
      </c>
    </row>
    <row r="35" spans="1:28" ht="27" x14ac:dyDescent="0.15">
      <c r="A35" s="151"/>
      <c r="B35" s="153"/>
      <c r="C35" s="140"/>
      <c r="D35" s="24" t="s">
        <v>96</v>
      </c>
      <c r="E35" s="25"/>
      <c r="F35" s="133" t="s">
        <v>115</v>
      </c>
      <c r="G35" s="133" t="s">
        <v>115</v>
      </c>
      <c r="H35" s="12"/>
      <c r="I35" s="11"/>
      <c r="J35" s="11"/>
      <c r="K35" s="11"/>
      <c r="L35" s="11"/>
      <c r="M35" s="16"/>
      <c r="N35" s="13"/>
      <c r="O35" s="11"/>
      <c r="P35" s="11"/>
      <c r="Q35" s="11">
        <v>1</v>
      </c>
      <c r="R35" s="11">
        <v>0</v>
      </c>
      <c r="S35" s="50">
        <v>1</v>
      </c>
      <c r="T35" s="12"/>
      <c r="U35" s="11"/>
      <c r="V35" s="11"/>
      <c r="W35" s="11"/>
      <c r="X35" s="11"/>
      <c r="Y35" s="16"/>
      <c r="Z35" s="127">
        <f t="shared" si="6"/>
        <v>1</v>
      </c>
      <c r="AA35" s="128">
        <f t="shared" si="7"/>
        <v>0</v>
      </c>
      <c r="AB35" s="14">
        <f t="shared" si="8"/>
        <v>1</v>
      </c>
    </row>
    <row r="36" spans="1:28" ht="27" x14ac:dyDescent="0.15">
      <c r="A36" s="151"/>
      <c r="B36" s="153"/>
      <c r="C36" s="140"/>
      <c r="D36" s="109" t="s">
        <v>97</v>
      </c>
      <c r="E36" s="25"/>
      <c r="F36" s="133" t="s">
        <v>115</v>
      </c>
      <c r="G36" s="133" t="s">
        <v>115</v>
      </c>
      <c r="H36" s="141"/>
      <c r="I36" s="25"/>
      <c r="J36" s="25"/>
      <c r="K36" s="25"/>
      <c r="L36" s="142"/>
      <c r="M36" s="143"/>
      <c r="N36" s="26"/>
      <c r="O36" s="25"/>
      <c r="P36" s="25"/>
      <c r="Q36" s="25">
        <v>3</v>
      </c>
      <c r="R36" s="25">
        <v>1</v>
      </c>
      <c r="S36" s="53">
        <v>2</v>
      </c>
      <c r="T36" s="26"/>
      <c r="U36" s="25"/>
      <c r="V36" s="25"/>
      <c r="W36" s="142"/>
      <c r="X36" s="142"/>
      <c r="Y36" s="28"/>
      <c r="Z36" s="127">
        <f t="shared" si="6"/>
        <v>3</v>
      </c>
      <c r="AA36" s="128">
        <f t="shared" si="7"/>
        <v>1</v>
      </c>
      <c r="AB36" s="14">
        <f t="shared" si="8"/>
        <v>2</v>
      </c>
    </row>
    <row r="37" spans="1:28" ht="27" x14ac:dyDescent="0.15">
      <c r="A37" s="151"/>
      <c r="B37" s="153"/>
      <c r="C37" s="140"/>
      <c r="D37" s="24" t="s">
        <v>98</v>
      </c>
      <c r="E37" s="25"/>
      <c r="F37" s="133" t="s">
        <v>115</v>
      </c>
      <c r="G37" s="133" t="s">
        <v>115</v>
      </c>
      <c r="H37" s="141"/>
      <c r="I37" s="25"/>
      <c r="J37" s="25"/>
      <c r="K37" s="25"/>
      <c r="L37" s="142"/>
      <c r="M37" s="143"/>
      <c r="N37" s="26"/>
      <c r="O37" s="25"/>
      <c r="P37" s="25"/>
      <c r="Q37" s="25">
        <v>2</v>
      </c>
      <c r="R37" s="25">
        <v>0</v>
      </c>
      <c r="S37" s="53">
        <v>2</v>
      </c>
      <c r="T37" s="26"/>
      <c r="U37" s="25"/>
      <c r="V37" s="25"/>
      <c r="W37" s="142"/>
      <c r="X37" s="142"/>
      <c r="Y37" s="28"/>
      <c r="Z37" s="127">
        <f t="shared" si="6"/>
        <v>2</v>
      </c>
      <c r="AA37" s="128">
        <f t="shared" si="7"/>
        <v>0</v>
      </c>
      <c r="AB37" s="14">
        <f t="shared" si="8"/>
        <v>2</v>
      </c>
    </row>
    <row r="38" spans="1:28" ht="27" x14ac:dyDescent="0.15">
      <c r="A38" s="151"/>
      <c r="B38" s="153"/>
      <c r="C38" s="140"/>
      <c r="D38" s="24" t="s">
        <v>99</v>
      </c>
      <c r="E38" s="25"/>
      <c r="F38" s="133" t="s">
        <v>115</v>
      </c>
      <c r="G38" s="133" t="s">
        <v>115</v>
      </c>
      <c r="H38" s="141"/>
      <c r="I38" s="25"/>
      <c r="J38" s="25"/>
      <c r="K38" s="25"/>
      <c r="L38" s="142"/>
      <c r="M38" s="143"/>
      <c r="N38" s="26"/>
      <c r="O38" s="25"/>
      <c r="P38" s="25"/>
      <c r="Q38" s="25">
        <v>3</v>
      </c>
      <c r="R38" s="25">
        <v>0</v>
      </c>
      <c r="S38" s="53">
        <v>3</v>
      </c>
      <c r="T38" s="26"/>
      <c r="U38" s="25"/>
      <c r="V38" s="25"/>
      <c r="W38" s="142"/>
      <c r="X38" s="142"/>
      <c r="Y38" s="28"/>
      <c r="Z38" s="127">
        <f t="shared" si="6"/>
        <v>3</v>
      </c>
      <c r="AA38" s="128">
        <f t="shared" si="7"/>
        <v>0</v>
      </c>
      <c r="AB38" s="14">
        <f t="shared" si="8"/>
        <v>3</v>
      </c>
    </row>
    <row r="39" spans="1:28" ht="27" x14ac:dyDescent="0.15">
      <c r="A39" s="151"/>
      <c r="B39" s="153"/>
      <c r="C39" s="140"/>
      <c r="D39" s="24" t="s">
        <v>100</v>
      </c>
      <c r="E39" s="25"/>
      <c r="F39" s="133" t="s">
        <v>115</v>
      </c>
      <c r="G39" s="133" t="s">
        <v>115</v>
      </c>
      <c r="H39" s="141"/>
      <c r="I39" s="25"/>
      <c r="J39" s="25"/>
      <c r="K39" s="25"/>
      <c r="L39" s="142"/>
      <c r="M39" s="143"/>
      <c r="N39" s="26"/>
      <c r="O39" s="25"/>
      <c r="P39" s="25"/>
      <c r="Q39" s="142">
        <v>3</v>
      </c>
      <c r="R39" s="142">
        <v>0</v>
      </c>
      <c r="S39" s="53">
        <v>3</v>
      </c>
      <c r="T39" s="26"/>
      <c r="U39" s="25"/>
      <c r="V39" s="25"/>
      <c r="W39" s="142"/>
      <c r="X39" s="142"/>
      <c r="Y39" s="28"/>
      <c r="Z39" s="127">
        <f t="shared" si="6"/>
        <v>3</v>
      </c>
      <c r="AA39" s="128">
        <f t="shared" si="7"/>
        <v>0</v>
      </c>
      <c r="AB39" s="14">
        <f t="shared" si="8"/>
        <v>3</v>
      </c>
    </row>
    <row r="40" spans="1:28" ht="27" x14ac:dyDescent="0.15">
      <c r="A40" s="151"/>
      <c r="B40" s="153"/>
      <c r="C40" s="140"/>
      <c r="D40" s="24" t="s">
        <v>101</v>
      </c>
      <c r="E40" s="25"/>
      <c r="F40" s="133" t="s">
        <v>115</v>
      </c>
      <c r="G40" s="133" t="s">
        <v>115</v>
      </c>
      <c r="H40" s="141"/>
      <c r="I40" s="25"/>
      <c r="J40" s="25"/>
      <c r="K40" s="25"/>
      <c r="L40" s="142"/>
      <c r="M40" s="143"/>
      <c r="N40" s="26"/>
      <c r="O40" s="25"/>
      <c r="P40" s="25"/>
      <c r="Q40" s="142">
        <v>3</v>
      </c>
      <c r="R40" s="142">
        <v>1</v>
      </c>
      <c r="S40" s="53">
        <v>2</v>
      </c>
      <c r="T40" s="26"/>
      <c r="U40" s="25"/>
      <c r="V40" s="25"/>
      <c r="W40" s="142"/>
      <c r="X40" s="142"/>
      <c r="Y40" s="28"/>
      <c r="Z40" s="127">
        <f t="shared" si="6"/>
        <v>3</v>
      </c>
      <c r="AA40" s="128">
        <f t="shared" si="7"/>
        <v>1</v>
      </c>
      <c r="AB40" s="14">
        <f t="shared" si="8"/>
        <v>2</v>
      </c>
    </row>
    <row r="41" spans="1:28" ht="27" x14ac:dyDescent="0.15">
      <c r="A41" s="151"/>
      <c r="B41" s="153"/>
      <c r="C41" s="140"/>
      <c r="D41" s="24" t="s">
        <v>102</v>
      </c>
      <c r="E41" s="25" t="s">
        <v>220</v>
      </c>
      <c r="F41" s="133" t="s">
        <v>115</v>
      </c>
      <c r="G41" s="133" t="s">
        <v>115</v>
      </c>
      <c r="H41" s="141"/>
      <c r="I41" s="142"/>
      <c r="J41" s="25"/>
      <c r="K41" s="25"/>
      <c r="L41" s="142"/>
      <c r="M41" s="143"/>
      <c r="N41" s="26"/>
      <c r="O41" s="25"/>
      <c r="P41" s="25"/>
      <c r="Q41" s="142">
        <v>2</v>
      </c>
      <c r="R41" s="142">
        <v>0</v>
      </c>
      <c r="S41" s="53">
        <v>2</v>
      </c>
      <c r="T41" s="26"/>
      <c r="U41" s="25"/>
      <c r="V41" s="25"/>
      <c r="W41" s="142"/>
      <c r="X41" s="142"/>
      <c r="Y41" s="28"/>
      <c r="Z41" s="127">
        <f t="shared" si="6"/>
        <v>2</v>
      </c>
      <c r="AA41" s="128">
        <f t="shared" si="7"/>
        <v>0</v>
      </c>
      <c r="AB41" s="14">
        <f t="shared" si="8"/>
        <v>2</v>
      </c>
    </row>
    <row r="42" spans="1:28" ht="27" x14ac:dyDescent="0.15">
      <c r="A42" s="151"/>
      <c r="B42" s="153"/>
      <c r="C42" s="140"/>
      <c r="D42" s="111" t="s">
        <v>79</v>
      </c>
      <c r="E42" s="25"/>
      <c r="F42" s="133" t="s">
        <v>115</v>
      </c>
      <c r="G42" s="133" t="s">
        <v>115</v>
      </c>
      <c r="H42" s="141"/>
      <c r="I42" s="142"/>
      <c r="J42" s="25"/>
      <c r="K42" s="25"/>
      <c r="L42" s="142"/>
      <c r="M42" s="143"/>
      <c r="N42" s="26"/>
      <c r="O42" s="25"/>
      <c r="P42" s="25"/>
      <c r="Q42" s="142">
        <v>2</v>
      </c>
      <c r="R42" s="142">
        <v>2</v>
      </c>
      <c r="S42" s="53">
        <v>0</v>
      </c>
      <c r="T42" s="26"/>
      <c r="U42" s="25"/>
      <c r="V42" s="25"/>
      <c r="W42" s="142"/>
      <c r="X42" s="142"/>
      <c r="Y42" s="28"/>
      <c r="Z42" s="127">
        <f t="shared" si="6"/>
        <v>2</v>
      </c>
      <c r="AA42" s="128">
        <f t="shared" si="7"/>
        <v>2</v>
      </c>
      <c r="AB42" s="14">
        <f t="shared" si="8"/>
        <v>0</v>
      </c>
    </row>
    <row r="43" spans="1:28" ht="27" x14ac:dyDescent="0.15">
      <c r="A43" s="151"/>
      <c r="B43" s="153"/>
      <c r="C43" s="140"/>
      <c r="D43" s="24" t="s">
        <v>103</v>
      </c>
      <c r="E43" s="25"/>
      <c r="F43" s="133" t="s">
        <v>114</v>
      </c>
      <c r="G43" s="133" t="s">
        <v>115</v>
      </c>
      <c r="H43" s="12"/>
      <c r="I43" s="11"/>
      <c r="J43" s="11"/>
      <c r="K43" s="11"/>
      <c r="L43" s="11"/>
      <c r="M43" s="16"/>
      <c r="N43" s="13"/>
      <c r="O43" s="11"/>
      <c r="P43" s="11"/>
      <c r="Q43" s="11"/>
      <c r="R43" s="11"/>
      <c r="S43" s="50"/>
      <c r="T43" s="12">
        <v>1</v>
      </c>
      <c r="U43" s="11">
        <v>0</v>
      </c>
      <c r="V43" s="11">
        <v>1</v>
      </c>
      <c r="W43" s="11"/>
      <c r="X43" s="11"/>
      <c r="Y43" s="16"/>
      <c r="Z43" s="127">
        <f t="shared" si="6"/>
        <v>1</v>
      </c>
      <c r="AA43" s="128">
        <f t="shared" si="7"/>
        <v>0</v>
      </c>
      <c r="AB43" s="14">
        <f t="shared" si="8"/>
        <v>1</v>
      </c>
    </row>
    <row r="44" spans="1:28" ht="28.5" customHeight="1" x14ac:dyDescent="0.15">
      <c r="A44" s="151"/>
      <c r="B44" s="153"/>
      <c r="C44" s="140"/>
      <c r="D44" s="24" t="s">
        <v>104</v>
      </c>
      <c r="E44" s="25"/>
      <c r="F44" s="133" t="s">
        <v>115</v>
      </c>
      <c r="G44" s="133" t="s">
        <v>115</v>
      </c>
      <c r="H44" s="141"/>
      <c r="I44" s="142"/>
      <c r="J44" s="25"/>
      <c r="K44" s="25"/>
      <c r="L44" s="142"/>
      <c r="M44" s="143"/>
      <c r="N44" s="26"/>
      <c r="O44" s="25"/>
      <c r="P44" s="25"/>
      <c r="Q44" s="142"/>
      <c r="R44" s="142"/>
      <c r="S44" s="53"/>
      <c r="T44" s="26">
        <v>3</v>
      </c>
      <c r="U44" s="25">
        <v>1</v>
      </c>
      <c r="V44" s="25">
        <v>2</v>
      </c>
      <c r="W44" s="142"/>
      <c r="X44" s="142"/>
      <c r="Y44" s="28"/>
      <c r="Z44" s="127">
        <f t="shared" si="6"/>
        <v>3</v>
      </c>
      <c r="AA44" s="128">
        <f t="shared" si="7"/>
        <v>1</v>
      </c>
      <c r="AB44" s="14">
        <f t="shared" si="8"/>
        <v>2</v>
      </c>
    </row>
    <row r="45" spans="1:28" ht="27" customHeight="1" x14ac:dyDescent="0.15">
      <c r="A45" s="151"/>
      <c r="B45" s="153"/>
      <c r="C45" s="140"/>
      <c r="D45" s="24" t="s">
        <v>105</v>
      </c>
      <c r="E45" s="25" t="s">
        <v>221</v>
      </c>
      <c r="F45" s="133" t="s">
        <v>115</v>
      </c>
      <c r="G45" s="133" t="s">
        <v>115</v>
      </c>
      <c r="H45" s="141"/>
      <c r="I45" s="142"/>
      <c r="J45" s="25"/>
      <c r="K45" s="25"/>
      <c r="L45" s="142"/>
      <c r="M45" s="143"/>
      <c r="N45" s="26"/>
      <c r="O45" s="25"/>
      <c r="P45" s="25"/>
      <c r="Q45" s="142"/>
      <c r="R45" s="142"/>
      <c r="S45" s="53"/>
      <c r="T45" s="26">
        <v>3</v>
      </c>
      <c r="U45" s="25">
        <v>1</v>
      </c>
      <c r="V45" s="25">
        <v>2</v>
      </c>
      <c r="W45" s="142"/>
      <c r="X45" s="142"/>
      <c r="Y45" s="28"/>
      <c r="Z45" s="127">
        <f t="shared" si="6"/>
        <v>3</v>
      </c>
      <c r="AA45" s="128">
        <f t="shared" si="7"/>
        <v>1</v>
      </c>
      <c r="AB45" s="14">
        <f t="shared" si="8"/>
        <v>2</v>
      </c>
    </row>
    <row r="46" spans="1:28" ht="27" x14ac:dyDescent="0.15">
      <c r="A46" s="151"/>
      <c r="B46" s="153"/>
      <c r="C46" s="140"/>
      <c r="D46" s="24" t="s">
        <v>106</v>
      </c>
      <c r="E46" s="25"/>
      <c r="F46" s="133" t="s">
        <v>115</v>
      </c>
      <c r="G46" s="133" t="s">
        <v>115</v>
      </c>
      <c r="H46" s="141"/>
      <c r="I46" s="142"/>
      <c r="J46" s="25"/>
      <c r="K46" s="25"/>
      <c r="L46" s="142"/>
      <c r="M46" s="143"/>
      <c r="N46" s="26"/>
      <c r="O46" s="25"/>
      <c r="P46" s="25"/>
      <c r="Q46" s="142"/>
      <c r="R46" s="142"/>
      <c r="S46" s="53"/>
      <c r="T46" s="26">
        <v>3</v>
      </c>
      <c r="U46" s="25">
        <v>0</v>
      </c>
      <c r="V46" s="25">
        <v>3</v>
      </c>
      <c r="W46" s="142"/>
      <c r="X46" s="142"/>
      <c r="Y46" s="28"/>
      <c r="Z46" s="127">
        <f t="shared" si="6"/>
        <v>3</v>
      </c>
      <c r="AA46" s="128">
        <f t="shared" si="7"/>
        <v>0</v>
      </c>
      <c r="AB46" s="14">
        <f t="shared" si="8"/>
        <v>3</v>
      </c>
    </row>
    <row r="47" spans="1:28" ht="27" x14ac:dyDescent="0.15">
      <c r="A47" s="151"/>
      <c r="B47" s="153"/>
      <c r="C47" s="140"/>
      <c r="D47" s="24" t="s">
        <v>107</v>
      </c>
      <c r="E47" s="25" t="s">
        <v>220</v>
      </c>
      <c r="F47" s="133" t="s">
        <v>115</v>
      </c>
      <c r="G47" s="133" t="s">
        <v>115</v>
      </c>
      <c r="H47" s="141"/>
      <c r="I47" s="142"/>
      <c r="J47" s="25"/>
      <c r="K47" s="25"/>
      <c r="L47" s="142"/>
      <c r="M47" s="143"/>
      <c r="N47" s="26"/>
      <c r="O47" s="25"/>
      <c r="P47" s="25"/>
      <c r="Q47" s="142"/>
      <c r="R47" s="142"/>
      <c r="S47" s="53"/>
      <c r="T47" s="26">
        <v>2</v>
      </c>
      <c r="U47" s="25">
        <v>0</v>
      </c>
      <c r="V47" s="25">
        <v>2</v>
      </c>
      <c r="W47" s="142"/>
      <c r="X47" s="142"/>
      <c r="Y47" s="28"/>
      <c r="Z47" s="127">
        <f t="shared" si="6"/>
        <v>2</v>
      </c>
      <c r="AA47" s="128">
        <f t="shared" si="7"/>
        <v>0</v>
      </c>
      <c r="AB47" s="14">
        <f t="shared" si="8"/>
        <v>2</v>
      </c>
    </row>
    <row r="48" spans="1:28" ht="27" x14ac:dyDescent="0.15">
      <c r="A48" s="151"/>
      <c r="B48" s="153"/>
      <c r="C48" s="140"/>
      <c r="D48" s="140" t="s">
        <v>108</v>
      </c>
      <c r="E48" s="25"/>
      <c r="F48" s="133" t="s">
        <v>115</v>
      </c>
      <c r="G48" s="133" t="s">
        <v>115</v>
      </c>
      <c r="H48" s="141"/>
      <c r="I48" s="142"/>
      <c r="J48" s="25"/>
      <c r="K48" s="25"/>
      <c r="L48" s="142"/>
      <c r="M48" s="143"/>
      <c r="N48" s="26"/>
      <c r="O48" s="25"/>
      <c r="P48" s="25"/>
      <c r="Q48" s="142"/>
      <c r="R48" s="142"/>
      <c r="S48" s="53"/>
      <c r="T48" s="26">
        <v>3</v>
      </c>
      <c r="U48" s="25">
        <v>1</v>
      </c>
      <c r="V48" s="25">
        <v>2</v>
      </c>
      <c r="W48" s="142"/>
      <c r="X48" s="142"/>
      <c r="Y48" s="28"/>
      <c r="Z48" s="127">
        <f t="shared" si="6"/>
        <v>3</v>
      </c>
      <c r="AA48" s="128">
        <f t="shared" si="7"/>
        <v>1</v>
      </c>
      <c r="AB48" s="14">
        <f t="shared" si="8"/>
        <v>2</v>
      </c>
    </row>
    <row r="49" spans="1:28" ht="24.75" customHeight="1" x14ac:dyDescent="0.15">
      <c r="A49" s="151"/>
      <c r="B49" s="153"/>
      <c r="C49" s="140"/>
      <c r="D49" s="112" t="s">
        <v>109</v>
      </c>
      <c r="E49" s="25"/>
      <c r="F49" s="133" t="s">
        <v>115</v>
      </c>
      <c r="G49" s="133" t="s">
        <v>115</v>
      </c>
      <c r="H49" s="141"/>
      <c r="I49" s="142"/>
      <c r="J49" s="25"/>
      <c r="K49" s="25"/>
      <c r="L49" s="142"/>
      <c r="M49" s="143"/>
      <c r="N49" s="26"/>
      <c r="O49" s="25"/>
      <c r="P49" s="25"/>
      <c r="Q49" s="142"/>
      <c r="R49" s="142"/>
      <c r="S49" s="53"/>
      <c r="T49" s="26">
        <v>2</v>
      </c>
      <c r="U49" s="25">
        <v>2</v>
      </c>
      <c r="V49" s="25">
        <v>0</v>
      </c>
      <c r="W49" s="142"/>
      <c r="X49" s="142"/>
      <c r="Y49" s="28"/>
      <c r="Z49" s="127">
        <f t="shared" si="6"/>
        <v>2</v>
      </c>
      <c r="AA49" s="128">
        <f t="shared" si="7"/>
        <v>2</v>
      </c>
      <c r="AB49" s="14">
        <f t="shared" si="8"/>
        <v>0</v>
      </c>
    </row>
    <row r="50" spans="1:28" ht="27" x14ac:dyDescent="0.15">
      <c r="A50" s="151"/>
      <c r="B50" s="153"/>
      <c r="C50" s="140"/>
      <c r="D50" s="24" t="s">
        <v>110</v>
      </c>
      <c r="E50" s="25"/>
      <c r="F50" s="133" t="s">
        <v>115</v>
      </c>
      <c r="G50" s="133" t="s">
        <v>115</v>
      </c>
      <c r="H50" s="12"/>
      <c r="I50" s="11"/>
      <c r="J50" s="11"/>
      <c r="K50" s="11"/>
      <c r="L50" s="11"/>
      <c r="M50" s="16"/>
      <c r="N50" s="13"/>
      <c r="O50" s="11"/>
      <c r="P50" s="11"/>
      <c r="Q50" s="11"/>
      <c r="R50" s="11"/>
      <c r="S50" s="50"/>
      <c r="T50" s="12"/>
      <c r="U50" s="11"/>
      <c r="V50" s="11"/>
      <c r="W50" s="11">
        <v>1</v>
      </c>
      <c r="X50" s="11">
        <v>0</v>
      </c>
      <c r="Y50" s="16">
        <v>1</v>
      </c>
      <c r="Z50" s="127">
        <f t="shared" si="6"/>
        <v>1</v>
      </c>
      <c r="AA50" s="128">
        <f t="shared" si="7"/>
        <v>0</v>
      </c>
      <c r="AB50" s="14">
        <f t="shared" si="8"/>
        <v>1</v>
      </c>
    </row>
    <row r="51" spans="1:28" ht="27" x14ac:dyDescent="0.15">
      <c r="A51" s="151"/>
      <c r="B51" s="153"/>
      <c r="C51" s="140"/>
      <c r="D51" s="24" t="s">
        <v>111</v>
      </c>
      <c r="E51" s="25"/>
      <c r="F51" s="133" t="s">
        <v>115</v>
      </c>
      <c r="G51" s="133" t="s">
        <v>115</v>
      </c>
      <c r="H51" s="141"/>
      <c r="I51" s="142"/>
      <c r="J51" s="25"/>
      <c r="K51" s="25"/>
      <c r="L51" s="142"/>
      <c r="M51" s="143"/>
      <c r="N51" s="26"/>
      <c r="O51" s="25"/>
      <c r="P51" s="25"/>
      <c r="Q51" s="142"/>
      <c r="R51" s="142"/>
      <c r="S51" s="53"/>
      <c r="T51" s="26"/>
      <c r="U51" s="25"/>
      <c r="V51" s="25"/>
      <c r="W51" s="142">
        <v>3</v>
      </c>
      <c r="X51" s="142">
        <v>1</v>
      </c>
      <c r="Y51" s="28">
        <v>2</v>
      </c>
      <c r="Z51" s="127">
        <f t="shared" si="6"/>
        <v>3</v>
      </c>
      <c r="AA51" s="128">
        <f t="shared" si="7"/>
        <v>1</v>
      </c>
      <c r="AB51" s="14">
        <f t="shared" si="8"/>
        <v>2</v>
      </c>
    </row>
    <row r="52" spans="1:28" ht="27" x14ac:dyDescent="0.15">
      <c r="A52" s="151"/>
      <c r="B52" s="153"/>
      <c r="C52" s="140"/>
      <c r="D52" s="24" t="s">
        <v>80</v>
      </c>
      <c r="E52" s="25" t="s">
        <v>221</v>
      </c>
      <c r="F52" s="133" t="s">
        <v>115</v>
      </c>
      <c r="G52" s="133" t="s">
        <v>115</v>
      </c>
      <c r="H52" s="141"/>
      <c r="I52" s="142"/>
      <c r="J52" s="25"/>
      <c r="K52" s="25"/>
      <c r="L52" s="142"/>
      <c r="M52" s="143"/>
      <c r="N52" s="26"/>
      <c r="O52" s="25"/>
      <c r="P52" s="25"/>
      <c r="Q52" s="142"/>
      <c r="R52" s="142"/>
      <c r="S52" s="53"/>
      <c r="T52" s="26"/>
      <c r="U52" s="25"/>
      <c r="V52" s="25"/>
      <c r="W52" s="142">
        <v>3</v>
      </c>
      <c r="X52" s="142">
        <v>1</v>
      </c>
      <c r="Y52" s="28">
        <v>2</v>
      </c>
      <c r="Z52" s="127">
        <f t="shared" si="6"/>
        <v>3</v>
      </c>
      <c r="AA52" s="128">
        <f t="shared" si="7"/>
        <v>1</v>
      </c>
      <c r="AB52" s="14">
        <f t="shared" si="8"/>
        <v>2</v>
      </c>
    </row>
    <row r="53" spans="1:28" ht="27" x14ac:dyDescent="0.15">
      <c r="A53" s="151"/>
      <c r="B53" s="153"/>
      <c r="C53" s="140"/>
      <c r="D53" s="24" t="s">
        <v>112</v>
      </c>
      <c r="E53" s="25"/>
      <c r="F53" s="133" t="s">
        <v>115</v>
      </c>
      <c r="G53" s="133" t="s">
        <v>115</v>
      </c>
      <c r="H53" s="26"/>
      <c r="I53" s="25"/>
      <c r="J53" s="25"/>
      <c r="K53" s="25"/>
      <c r="L53" s="25"/>
      <c r="M53" s="28"/>
      <c r="N53" s="26"/>
      <c r="O53" s="25"/>
      <c r="P53" s="25"/>
      <c r="Q53" s="25"/>
      <c r="R53" s="25"/>
      <c r="S53" s="53"/>
      <c r="T53" s="26"/>
      <c r="U53" s="25"/>
      <c r="V53" s="25"/>
      <c r="W53" s="25">
        <v>3</v>
      </c>
      <c r="X53" s="25">
        <v>0</v>
      </c>
      <c r="Y53" s="28">
        <v>3</v>
      </c>
      <c r="Z53" s="127">
        <f t="shared" si="6"/>
        <v>3</v>
      </c>
      <c r="AA53" s="128">
        <f t="shared" si="7"/>
        <v>0</v>
      </c>
      <c r="AB53" s="14">
        <f t="shared" si="8"/>
        <v>3</v>
      </c>
    </row>
    <row r="54" spans="1:28" ht="27" x14ac:dyDescent="0.15">
      <c r="A54" s="151"/>
      <c r="B54" s="153"/>
      <c r="C54" s="140"/>
      <c r="D54" s="24" t="s">
        <v>113</v>
      </c>
      <c r="E54" s="25" t="s">
        <v>220</v>
      </c>
      <c r="F54" s="133" t="s">
        <v>115</v>
      </c>
      <c r="G54" s="133" t="s">
        <v>115</v>
      </c>
      <c r="H54" s="141"/>
      <c r="I54" s="25"/>
      <c r="J54" s="25"/>
      <c r="K54" s="25"/>
      <c r="L54" s="142"/>
      <c r="M54" s="143"/>
      <c r="N54" s="26"/>
      <c r="O54" s="25"/>
      <c r="P54" s="25"/>
      <c r="Q54" s="142"/>
      <c r="R54" s="142"/>
      <c r="S54" s="53"/>
      <c r="T54" s="26"/>
      <c r="U54" s="25"/>
      <c r="V54" s="25"/>
      <c r="W54" s="142">
        <v>2</v>
      </c>
      <c r="X54" s="142">
        <v>0</v>
      </c>
      <c r="Y54" s="28">
        <v>2</v>
      </c>
      <c r="Z54" s="127">
        <f t="shared" si="6"/>
        <v>2</v>
      </c>
      <c r="AA54" s="128">
        <f t="shared" si="7"/>
        <v>0</v>
      </c>
      <c r="AB54" s="14">
        <f t="shared" si="8"/>
        <v>2</v>
      </c>
    </row>
    <row r="55" spans="1:28" ht="16.5" customHeight="1" thickBot="1" x14ac:dyDescent="0.2">
      <c r="A55" s="152"/>
      <c r="B55" s="123" t="s">
        <v>32</v>
      </c>
      <c r="C55" s="17"/>
      <c r="D55" s="17"/>
      <c r="E55" s="81"/>
      <c r="F55" s="40"/>
      <c r="G55" s="40"/>
      <c r="H55" s="39">
        <f t="shared" ref="H55:AB55" si="9">SUM(H15:H54)</f>
        <v>14</v>
      </c>
      <c r="I55" s="40">
        <f t="shared" si="9"/>
        <v>2</v>
      </c>
      <c r="J55" s="40">
        <f t="shared" si="9"/>
        <v>12</v>
      </c>
      <c r="K55" s="40">
        <f t="shared" si="9"/>
        <v>14</v>
      </c>
      <c r="L55" s="40">
        <f t="shared" si="9"/>
        <v>2</v>
      </c>
      <c r="M55" s="19">
        <f t="shared" si="9"/>
        <v>12</v>
      </c>
      <c r="N55" s="43">
        <f t="shared" si="9"/>
        <v>19</v>
      </c>
      <c r="O55" s="44">
        <f t="shared" si="9"/>
        <v>3</v>
      </c>
      <c r="P55" s="44">
        <f t="shared" si="9"/>
        <v>16</v>
      </c>
      <c r="Q55" s="44">
        <f t="shared" si="9"/>
        <v>19</v>
      </c>
      <c r="R55" s="44">
        <f t="shared" si="9"/>
        <v>4</v>
      </c>
      <c r="S55" s="19">
        <f t="shared" si="9"/>
        <v>15</v>
      </c>
      <c r="T55" s="18">
        <f t="shared" si="9"/>
        <v>17</v>
      </c>
      <c r="U55" s="40">
        <f t="shared" si="9"/>
        <v>5</v>
      </c>
      <c r="V55" s="40">
        <f t="shared" si="9"/>
        <v>12</v>
      </c>
      <c r="W55" s="40">
        <f t="shared" si="9"/>
        <v>12</v>
      </c>
      <c r="X55" s="40">
        <f t="shared" si="9"/>
        <v>2</v>
      </c>
      <c r="Y55" s="51">
        <f t="shared" si="9"/>
        <v>10</v>
      </c>
      <c r="Z55" s="54">
        <f t="shared" si="9"/>
        <v>95</v>
      </c>
      <c r="AA55" s="51">
        <f t="shared" si="9"/>
        <v>18</v>
      </c>
      <c r="AB55" s="19">
        <f t="shared" si="9"/>
        <v>77</v>
      </c>
    </row>
    <row r="56" spans="1:28" ht="16.5" customHeight="1" x14ac:dyDescent="0.15">
      <c r="A56" s="168" t="s">
        <v>119</v>
      </c>
      <c r="B56" s="124" t="s">
        <v>233</v>
      </c>
      <c r="C56" s="31"/>
      <c r="D56" s="76" t="s">
        <v>120</v>
      </c>
      <c r="E56" s="71" t="s">
        <v>121</v>
      </c>
      <c r="F56" s="145" t="s">
        <v>122</v>
      </c>
      <c r="G56" s="11" t="s">
        <v>122</v>
      </c>
      <c r="H56" s="26"/>
      <c r="I56" s="142"/>
      <c r="J56" s="142"/>
      <c r="K56" s="25"/>
      <c r="L56" s="25"/>
      <c r="M56" s="28"/>
      <c r="N56" s="146"/>
      <c r="O56" s="142"/>
      <c r="P56" s="142"/>
      <c r="Q56" s="142"/>
      <c r="R56" s="142"/>
      <c r="S56" s="28"/>
      <c r="T56" s="146"/>
      <c r="U56" s="142"/>
      <c r="V56" s="142"/>
      <c r="W56" s="142">
        <v>1</v>
      </c>
      <c r="X56" s="142">
        <v>1</v>
      </c>
      <c r="Y56" s="53">
        <v>0</v>
      </c>
      <c r="Z56" s="127">
        <f t="shared" ref="Z56:AB58" si="10">SUM(H56,K56,N56,Q56,T56,W56)</f>
        <v>1</v>
      </c>
      <c r="AA56" s="128">
        <f t="shared" si="10"/>
        <v>1</v>
      </c>
      <c r="AB56" s="14">
        <f t="shared" si="10"/>
        <v>0</v>
      </c>
    </row>
    <row r="57" spans="1:28" ht="16.5" customHeight="1" x14ac:dyDescent="0.15">
      <c r="A57" s="166"/>
      <c r="B57" s="172" t="s">
        <v>59</v>
      </c>
      <c r="C57" s="31"/>
      <c r="D57" s="147" t="s">
        <v>123</v>
      </c>
      <c r="E57" s="148" t="s">
        <v>123</v>
      </c>
      <c r="F57" s="145" t="s">
        <v>114</v>
      </c>
      <c r="G57" s="11" t="s">
        <v>122</v>
      </c>
      <c r="H57" s="141"/>
      <c r="I57" s="142"/>
      <c r="J57" s="25"/>
      <c r="K57" s="25"/>
      <c r="L57" s="142"/>
      <c r="M57" s="143"/>
      <c r="N57" s="146"/>
      <c r="O57" s="142"/>
      <c r="P57" s="142"/>
      <c r="Q57" s="25"/>
      <c r="R57" s="25"/>
      <c r="S57" s="28"/>
      <c r="T57" s="146"/>
      <c r="U57" s="142"/>
      <c r="V57" s="142"/>
      <c r="W57" s="25">
        <v>3</v>
      </c>
      <c r="X57" s="25">
        <v>0</v>
      </c>
      <c r="Y57" s="53">
        <v>0</v>
      </c>
      <c r="Z57" s="127">
        <f t="shared" si="10"/>
        <v>3</v>
      </c>
      <c r="AA57" s="128">
        <f t="shared" si="10"/>
        <v>0</v>
      </c>
      <c r="AB57" s="14">
        <f t="shared" si="10"/>
        <v>0</v>
      </c>
    </row>
    <row r="58" spans="1:28" ht="16.5" customHeight="1" x14ac:dyDescent="0.15">
      <c r="A58" s="166"/>
      <c r="B58" s="173"/>
      <c r="C58" s="31"/>
      <c r="D58" s="107" t="s">
        <v>126</v>
      </c>
      <c r="E58" s="25" t="s">
        <v>124</v>
      </c>
      <c r="F58" s="145" t="s">
        <v>125</v>
      </c>
      <c r="G58" s="11" t="s">
        <v>115</v>
      </c>
      <c r="H58" s="141"/>
      <c r="I58" s="142"/>
      <c r="J58" s="25"/>
      <c r="K58" s="25"/>
      <c r="L58" s="142"/>
      <c r="M58" s="143"/>
      <c r="N58" s="141"/>
      <c r="O58" s="142"/>
      <c r="P58" s="142"/>
      <c r="Q58" s="25"/>
      <c r="R58" s="25"/>
      <c r="S58" s="28"/>
      <c r="T58" s="146"/>
      <c r="U58" s="142"/>
      <c r="V58" s="142"/>
      <c r="W58" s="25">
        <v>3</v>
      </c>
      <c r="X58" s="25">
        <v>1</v>
      </c>
      <c r="Y58" s="53">
        <v>2</v>
      </c>
      <c r="Z58" s="127">
        <f t="shared" si="10"/>
        <v>3</v>
      </c>
      <c r="AA58" s="128">
        <f t="shared" si="10"/>
        <v>1</v>
      </c>
      <c r="AB58" s="14">
        <f t="shared" si="10"/>
        <v>2</v>
      </c>
    </row>
    <row r="59" spans="1:28" ht="16.5" customHeight="1" x14ac:dyDescent="0.15">
      <c r="A59" s="167"/>
      <c r="B59" s="35" t="s">
        <v>32</v>
      </c>
      <c r="C59" s="23"/>
      <c r="D59" s="23"/>
      <c r="E59" s="80"/>
      <c r="F59" s="23"/>
      <c r="G59" s="23"/>
      <c r="H59" s="38">
        <f t="shared" ref="H59:AB59" si="11">SUM(H56:H58)</f>
        <v>0</v>
      </c>
      <c r="I59" s="35">
        <f t="shared" si="11"/>
        <v>0</v>
      </c>
      <c r="J59" s="35">
        <f t="shared" si="11"/>
        <v>0</v>
      </c>
      <c r="K59" s="35">
        <f t="shared" si="11"/>
        <v>0</v>
      </c>
      <c r="L59" s="35">
        <f t="shared" si="11"/>
        <v>0</v>
      </c>
      <c r="M59" s="37">
        <f t="shared" si="11"/>
        <v>0</v>
      </c>
      <c r="N59" s="64">
        <f t="shared" si="11"/>
        <v>0</v>
      </c>
      <c r="O59" s="63">
        <f t="shared" si="11"/>
        <v>0</v>
      </c>
      <c r="P59" s="63">
        <f t="shared" si="11"/>
        <v>0</v>
      </c>
      <c r="Q59" s="63">
        <f t="shared" si="11"/>
        <v>0</v>
      </c>
      <c r="R59" s="63">
        <f t="shared" si="11"/>
        <v>0</v>
      </c>
      <c r="S59" s="67">
        <f t="shared" si="11"/>
        <v>0</v>
      </c>
      <c r="T59" s="36">
        <f t="shared" si="11"/>
        <v>0</v>
      </c>
      <c r="U59" s="35">
        <f t="shared" si="11"/>
        <v>0</v>
      </c>
      <c r="V59" s="35">
        <f t="shared" si="11"/>
        <v>0</v>
      </c>
      <c r="W59" s="35">
        <f t="shared" si="11"/>
        <v>7</v>
      </c>
      <c r="X59" s="35">
        <f t="shared" si="11"/>
        <v>2</v>
      </c>
      <c r="Y59" s="48">
        <f t="shared" si="11"/>
        <v>2</v>
      </c>
      <c r="Z59" s="55">
        <f t="shared" si="11"/>
        <v>7</v>
      </c>
      <c r="AA59" s="48">
        <f t="shared" si="11"/>
        <v>2</v>
      </c>
      <c r="AB59" s="37">
        <f t="shared" si="11"/>
        <v>2</v>
      </c>
    </row>
    <row r="60" spans="1:28" ht="16.5" customHeight="1" thickBot="1" x14ac:dyDescent="0.2">
      <c r="A60" s="154" t="s">
        <v>9</v>
      </c>
      <c r="B60" s="155"/>
      <c r="C60" s="155"/>
      <c r="D60" s="155"/>
      <c r="E60" s="155"/>
      <c r="F60" s="155"/>
      <c r="G60" s="155"/>
      <c r="H60" s="39">
        <f>SUM(H14,H55,H59)</f>
        <v>21</v>
      </c>
      <c r="I60" s="40">
        <f>SUM(I14,I55,I59)</f>
        <v>9</v>
      </c>
      <c r="J60" s="40">
        <f>SUM(J14,J55,J59)</f>
        <v>12</v>
      </c>
      <c r="K60" s="89">
        <f t="shared" ref="K60:L60" si="12">SUM(K14,K55,K59)</f>
        <v>20</v>
      </c>
      <c r="L60" s="89">
        <f t="shared" si="12"/>
        <v>8</v>
      </c>
      <c r="M60" s="19">
        <f>SUM(M14,M55,M59)</f>
        <v>12</v>
      </c>
      <c r="N60" s="65">
        <f>SUM(N14,N55,N59)</f>
        <v>21</v>
      </c>
      <c r="O60" s="66">
        <f>SUM(O14,O55,O59)</f>
        <v>5</v>
      </c>
      <c r="P60" s="89">
        <f t="shared" ref="P60:R60" si="13">SUM(P14,P55,P59)</f>
        <v>16</v>
      </c>
      <c r="Q60" s="89">
        <f t="shared" si="13"/>
        <v>21</v>
      </c>
      <c r="R60" s="89">
        <f t="shared" si="13"/>
        <v>6</v>
      </c>
      <c r="S60" s="19">
        <f>SUM(S14,S55,S59)</f>
        <v>15</v>
      </c>
      <c r="T60" s="18">
        <f>SUM(T14,T55,T59)</f>
        <v>17</v>
      </c>
      <c r="U60" s="40">
        <f>SUM(U14,U55,U59)</f>
        <v>5</v>
      </c>
      <c r="V60" s="89">
        <f t="shared" ref="V60:X60" si="14">SUM(V14,V55,V59)</f>
        <v>12</v>
      </c>
      <c r="W60" s="89">
        <f t="shared" si="14"/>
        <v>19</v>
      </c>
      <c r="X60" s="89">
        <f t="shared" si="14"/>
        <v>4</v>
      </c>
      <c r="Y60" s="51">
        <f>SUM(Y14,Y55,Y59)</f>
        <v>12</v>
      </c>
      <c r="Z60" s="54">
        <f>SUM(Z14,Z55,Z59)</f>
        <v>119</v>
      </c>
      <c r="AA60" s="51">
        <f>SUM(AA14,AA55,AA59)</f>
        <v>37</v>
      </c>
      <c r="AB60" s="19">
        <f>SUM(AB14,AB55,AB59)</f>
        <v>79</v>
      </c>
    </row>
    <row r="62" spans="1:28" ht="370.5" customHeight="1" x14ac:dyDescent="0.15">
      <c r="A62" s="149" t="s">
        <v>61</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row>
  </sheetData>
  <mergeCells count="27">
    <mergeCell ref="A1:G1"/>
    <mergeCell ref="H1:P1"/>
    <mergeCell ref="Q1:AB1"/>
    <mergeCell ref="A2:B4"/>
    <mergeCell ref="C2:C4"/>
    <mergeCell ref="D2:D4"/>
    <mergeCell ref="E2:E4"/>
    <mergeCell ref="F2:F4"/>
    <mergeCell ref="G2:G4"/>
    <mergeCell ref="H2:M2"/>
    <mergeCell ref="N2:S2"/>
    <mergeCell ref="Z2:AB3"/>
    <mergeCell ref="Q3:S3"/>
    <mergeCell ref="A62:AB62"/>
    <mergeCell ref="A15:A55"/>
    <mergeCell ref="B15:B54"/>
    <mergeCell ref="A60:G60"/>
    <mergeCell ref="T2:Y2"/>
    <mergeCell ref="T3:V3"/>
    <mergeCell ref="W3:Y3"/>
    <mergeCell ref="N3:P3"/>
    <mergeCell ref="A5:A13"/>
    <mergeCell ref="A56:A59"/>
    <mergeCell ref="H3:J3"/>
    <mergeCell ref="K3:M3"/>
    <mergeCell ref="B6:B13"/>
    <mergeCell ref="B57:B58"/>
  </mergeCells>
  <phoneticPr fontId="7" type="noConversion"/>
  <pageMargins left="0.39370078740157483" right="0.31496062992125984" top="1.4566929133858268" bottom="0.74803149606299213" header="0.59055118110236227" footer="0.31496062992125984"/>
  <pageSetup paperSize="9" scale="38" orientation="portrait" r:id="rId1"/>
  <headerFooter>
    <oddHeader>&amp;C&amp;"맑은 고딕,굵게"&amp;20 2018~2020학년도 교육과정구성표(3년제)</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4"/>
  <sheetViews>
    <sheetView topLeftCell="A70" zoomScale="90" zoomScaleNormal="90" zoomScaleSheetLayoutView="75" workbookViewId="0">
      <selection activeCell="L83" sqref="L83:L84"/>
    </sheetView>
  </sheetViews>
  <sheetFormatPr defaultRowHeight="16.5" x14ac:dyDescent="0.15"/>
  <cols>
    <col min="1" max="4" width="4.21875" style="3" customWidth="1"/>
    <col min="5" max="5" width="6" style="3" customWidth="1"/>
    <col min="6" max="11" width="6.5546875" style="3" customWidth="1"/>
    <col min="12" max="12" width="22.88671875" style="3" customWidth="1"/>
    <col min="13" max="16384" width="8.88671875" style="3"/>
  </cols>
  <sheetData>
    <row r="1" spans="1:27" ht="17.25" thickBot="1" x14ac:dyDescent="0.2">
      <c r="A1" s="4" t="s">
        <v>127</v>
      </c>
      <c r="B1" s="4"/>
      <c r="C1" s="4"/>
      <c r="D1" s="4"/>
      <c r="E1" s="4"/>
      <c r="F1" s="4"/>
      <c r="G1" s="4"/>
      <c r="H1" s="233" t="s">
        <v>128</v>
      </c>
      <c r="I1" s="233"/>
      <c r="J1" s="233"/>
      <c r="K1" s="233"/>
      <c r="L1" s="68" t="s">
        <v>56</v>
      </c>
      <c r="N1" s="234"/>
      <c r="O1" s="234"/>
      <c r="P1" s="234"/>
      <c r="Q1" s="234"/>
      <c r="R1" s="234"/>
      <c r="S1" s="234"/>
      <c r="T1" s="47"/>
      <c r="U1" s="213"/>
      <c r="V1" s="213"/>
      <c r="W1" s="213"/>
      <c r="X1" s="213"/>
      <c r="Y1" s="213"/>
      <c r="Z1" s="213"/>
      <c r="AA1" s="213"/>
    </row>
    <row r="2" spans="1:27" ht="16.5" customHeight="1" x14ac:dyDescent="0.15">
      <c r="A2" s="214" t="s">
        <v>11</v>
      </c>
      <c r="B2" s="217" t="s">
        <v>12</v>
      </c>
      <c r="C2" s="220" t="s">
        <v>13</v>
      </c>
      <c r="D2" s="220" t="s">
        <v>14</v>
      </c>
      <c r="E2" s="220" t="s">
        <v>10</v>
      </c>
      <c r="F2" s="223" t="s">
        <v>48</v>
      </c>
      <c r="G2" s="224"/>
      <c r="H2" s="225"/>
      <c r="I2" s="223" t="s">
        <v>57</v>
      </c>
      <c r="J2" s="224"/>
      <c r="K2" s="225"/>
      <c r="L2" s="226" t="s">
        <v>15</v>
      </c>
    </row>
    <row r="3" spans="1:27" x14ac:dyDescent="0.15">
      <c r="A3" s="215"/>
      <c r="B3" s="218"/>
      <c r="C3" s="221"/>
      <c r="D3" s="221"/>
      <c r="E3" s="221"/>
      <c r="F3" s="229" t="s">
        <v>38</v>
      </c>
      <c r="G3" s="230"/>
      <c r="H3" s="231"/>
      <c r="I3" s="229" t="s">
        <v>38</v>
      </c>
      <c r="J3" s="230"/>
      <c r="K3" s="231"/>
      <c r="L3" s="227"/>
    </row>
    <row r="4" spans="1:27" x14ac:dyDescent="0.15">
      <c r="A4" s="215"/>
      <c r="B4" s="218"/>
      <c r="C4" s="221"/>
      <c r="D4" s="221"/>
      <c r="E4" s="221"/>
      <c r="F4" s="232" t="s">
        <v>6</v>
      </c>
      <c r="G4" s="229" t="s">
        <v>16</v>
      </c>
      <c r="H4" s="231"/>
      <c r="I4" s="232" t="s">
        <v>6</v>
      </c>
      <c r="J4" s="229" t="s">
        <v>16</v>
      </c>
      <c r="K4" s="231"/>
      <c r="L4" s="227"/>
    </row>
    <row r="5" spans="1:27" ht="17.25" thickBot="1" x14ac:dyDescent="0.2">
      <c r="A5" s="216"/>
      <c r="B5" s="219"/>
      <c r="C5" s="222"/>
      <c r="D5" s="222"/>
      <c r="E5" s="222"/>
      <c r="F5" s="219"/>
      <c r="G5" s="117" t="s">
        <v>7</v>
      </c>
      <c r="H5" s="117" t="s">
        <v>8</v>
      </c>
      <c r="I5" s="219"/>
      <c r="J5" s="117" t="s">
        <v>7</v>
      </c>
      <c r="K5" s="117" t="s">
        <v>8</v>
      </c>
      <c r="L5" s="228"/>
    </row>
    <row r="6" spans="1:27" ht="26.25" customHeight="1" x14ac:dyDescent="0.15">
      <c r="A6" s="235">
        <v>1</v>
      </c>
      <c r="B6" s="238">
        <v>1</v>
      </c>
      <c r="C6" s="239" t="s">
        <v>33</v>
      </c>
      <c r="D6" s="238" t="s">
        <v>17</v>
      </c>
      <c r="E6" s="238"/>
      <c r="F6" s="242" t="s">
        <v>222</v>
      </c>
      <c r="G6" s="243"/>
      <c r="H6" s="244"/>
      <c r="I6" s="242"/>
      <c r="J6" s="243"/>
      <c r="K6" s="244"/>
      <c r="L6" s="252" t="s">
        <v>225</v>
      </c>
    </row>
    <row r="7" spans="1:27" x14ac:dyDescent="0.15">
      <c r="A7" s="236"/>
      <c r="B7" s="183"/>
      <c r="C7" s="240"/>
      <c r="D7" s="184"/>
      <c r="E7" s="184"/>
      <c r="F7" s="116">
        <v>2</v>
      </c>
      <c r="G7" s="116">
        <v>2</v>
      </c>
      <c r="H7" s="116">
        <v>0</v>
      </c>
      <c r="I7" s="116"/>
      <c r="J7" s="116"/>
      <c r="K7" s="116"/>
      <c r="L7" s="193"/>
    </row>
    <row r="8" spans="1:27" ht="23.25" customHeight="1" x14ac:dyDescent="0.15">
      <c r="A8" s="236"/>
      <c r="B8" s="183"/>
      <c r="C8" s="240"/>
      <c r="D8" s="182" t="s">
        <v>18</v>
      </c>
      <c r="E8" s="182"/>
      <c r="F8" s="185"/>
      <c r="G8" s="186"/>
      <c r="H8" s="187"/>
      <c r="I8" s="188" t="s">
        <v>223</v>
      </c>
      <c r="J8" s="189"/>
      <c r="K8" s="190"/>
      <c r="L8" s="120" t="s">
        <v>225</v>
      </c>
    </row>
    <row r="9" spans="1:27" x14ac:dyDescent="0.15">
      <c r="A9" s="236"/>
      <c r="B9" s="183"/>
      <c r="C9" s="240"/>
      <c r="D9" s="183"/>
      <c r="E9" s="184"/>
      <c r="F9" s="121"/>
      <c r="G9" s="121"/>
      <c r="H9" s="121"/>
      <c r="I9" s="116">
        <v>2</v>
      </c>
      <c r="J9" s="116">
        <v>2</v>
      </c>
      <c r="K9" s="116">
        <v>0</v>
      </c>
      <c r="L9" s="120"/>
    </row>
    <row r="10" spans="1:27" x14ac:dyDescent="0.15">
      <c r="A10" s="236"/>
      <c r="B10" s="183"/>
      <c r="C10" s="240"/>
      <c r="D10" s="183"/>
      <c r="E10" s="182"/>
      <c r="F10" s="185" t="s">
        <v>129</v>
      </c>
      <c r="G10" s="186"/>
      <c r="H10" s="187"/>
      <c r="I10" s="185" t="s">
        <v>129</v>
      </c>
      <c r="J10" s="186"/>
      <c r="K10" s="187"/>
      <c r="L10" s="192"/>
    </row>
    <row r="11" spans="1:27" x14ac:dyDescent="0.15">
      <c r="A11" s="236"/>
      <c r="B11" s="183"/>
      <c r="C11" s="240"/>
      <c r="D11" s="183"/>
      <c r="E11" s="184"/>
      <c r="F11" s="121">
        <v>1</v>
      </c>
      <c r="G11" s="121">
        <v>1</v>
      </c>
      <c r="H11" s="121">
        <v>0</v>
      </c>
      <c r="I11" s="121">
        <v>1</v>
      </c>
      <c r="J11" s="121">
        <v>1</v>
      </c>
      <c r="K11" s="121">
        <v>0</v>
      </c>
      <c r="L11" s="193"/>
    </row>
    <row r="12" spans="1:27" x14ac:dyDescent="0.15">
      <c r="A12" s="236"/>
      <c r="B12" s="183"/>
      <c r="C12" s="240"/>
      <c r="D12" s="183"/>
      <c r="E12" s="182"/>
      <c r="F12" s="185" t="s">
        <v>130</v>
      </c>
      <c r="G12" s="186"/>
      <c r="H12" s="187"/>
      <c r="I12" s="185" t="s">
        <v>130</v>
      </c>
      <c r="J12" s="186"/>
      <c r="K12" s="187"/>
      <c r="L12" s="192"/>
    </row>
    <row r="13" spans="1:27" x14ac:dyDescent="0.15">
      <c r="A13" s="236"/>
      <c r="B13" s="183"/>
      <c r="C13" s="240"/>
      <c r="D13" s="183"/>
      <c r="E13" s="184"/>
      <c r="F13" s="121">
        <v>2</v>
      </c>
      <c r="G13" s="121">
        <v>2</v>
      </c>
      <c r="H13" s="121">
        <v>0</v>
      </c>
      <c r="I13" s="121">
        <v>2</v>
      </c>
      <c r="J13" s="121">
        <v>2</v>
      </c>
      <c r="K13" s="121">
        <v>0</v>
      </c>
      <c r="L13" s="193"/>
    </row>
    <row r="14" spans="1:27" x14ac:dyDescent="0.15">
      <c r="A14" s="236"/>
      <c r="B14" s="183"/>
      <c r="C14" s="240"/>
      <c r="D14" s="183"/>
      <c r="E14" s="182"/>
      <c r="F14" s="185" t="s">
        <v>131</v>
      </c>
      <c r="G14" s="186"/>
      <c r="H14" s="187"/>
      <c r="I14" s="185" t="s">
        <v>131</v>
      </c>
      <c r="J14" s="186"/>
      <c r="K14" s="187"/>
      <c r="L14" s="192"/>
    </row>
    <row r="15" spans="1:27" x14ac:dyDescent="0.15">
      <c r="A15" s="236"/>
      <c r="B15" s="183"/>
      <c r="C15" s="241"/>
      <c r="D15" s="184"/>
      <c r="E15" s="184"/>
      <c r="F15" s="121">
        <v>2</v>
      </c>
      <c r="G15" s="121">
        <v>2</v>
      </c>
      <c r="H15" s="121">
        <v>0</v>
      </c>
      <c r="I15" s="121">
        <v>2</v>
      </c>
      <c r="J15" s="121">
        <v>2</v>
      </c>
      <c r="K15" s="121">
        <v>0</v>
      </c>
      <c r="L15" s="193"/>
    </row>
    <row r="16" spans="1:27" x14ac:dyDescent="0.15">
      <c r="A16" s="236"/>
      <c r="B16" s="183"/>
      <c r="C16" s="245" t="s">
        <v>26</v>
      </c>
      <c r="D16" s="246"/>
      <c r="E16" s="247"/>
      <c r="F16" s="118">
        <f>SUM(F15,F13,F11,F7)</f>
        <v>7</v>
      </c>
      <c r="G16" s="118">
        <f t="shared" ref="G16:K16" si="0">SUM(G15,G13,G11,G7)</f>
        <v>7</v>
      </c>
      <c r="H16" s="118">
        <f t="shared" si="0"/>
        <v>0</v>
      </c>
      <c r="I16" s="118">
        <f t="shared" si="0"/>
        <v>5</v>
      </c>
      <c r="J16" s="118">
        <f t="shared" si="0"/>
        <v>5</v>
      </c>
      <c r="K16" s="118">
        <f t="shared" si="0"/>
        <v>0</v>
      </c>
      <c r="L16" s="59"/>
    </row>
    <row r="17" spans="1:12" ht="26.25" customHeight="1" x14ac:dyDescent="0.15">
      <c r="A17" s="236"/>
      <c r="B17" s="183"/>
      <c r="C17" s="248" t="s">
        <v>36</v>
      </c>
      <c r="D17" s="182" t="s">
        <v>27</v>
      </c>
      <c r="E17" s="182"/>
      <c r="F17" s="197" t="s">
        <v>132</v>
      </c>
      <c r="G17" s="198"/>
      <c r="H17" s="199"/>
      <c r="I17" s="185"/>
      <c r="J17" s="186"/>
      <c r="K17" s="187"/>
      <c r="L17" s="192" t="s">
        <v>224</v>
      </c>
    </row>
    <row r="18" spans="1:12" x14ac:dyDescent="0.15">
      <c r="A18" s="236"/>
      <c r="B18" s="183"/>
      <c r="C18" s="240"/>
      <c r="D18" s="183"/>
      <c r="E18" s="184"/>
      <c r="F18" s="108">
        <v>3</v>
      </c>
      <c r="G18" s="108">
        <v>0</v>
      </c>
      <c r="H18" s="108">
        <v>3</v>
      </c>
      <c r="I18" s="121"/>
      <c r="J18" s="121"/>
      <c r="K18" s="121"/>
      <c r="L18" s="193"/>
    </row>
    <row r="19" spans="1:12" ht="27" customHeight="1" x14ac:dyDescent="0.15">
      <c r="A19" s="236"/>
      <c r="B19" s="183"/>
      <c r="C19" s="240"/>
      <c r="D19" s="183"/>
      <c r="E19" s="182"/>
      <c r="F19" s="197" t="s">
        <v>133</v>
      </c>
      <c r="G19" s="198"/>
      <c r="H19" s="199"/>
      <c r="I19" s="185"/>
      <c r="J19" s="186"/>
      <c r="K19" s="187"/>
      <c r="L19" s="196" t="s">
        <v>135</v>
      </c>
    </row>
    <row r="20" spans="1:12" x14ac:dyDescent="0.15">
      <c r="A20" s="236"/>
      <c r="B20" s="183"/>
      <c r="C20" s="240"/>
      <c r="D20" s="184"/>
      <c r="E20" s="184"/>
      <c r="F20" s="108">
        <v>1</v>
      </c>
      <c r="G20" s="108">
        <v>0</v>
      </c>
      <c r="H20" s="108">
        <v>1</v>
      </c>
      <c r="I20" s="121"/>
      <c r="J20" s="121"/>
      <c r="K20" s="121"/>
      <c r="L20" s="210"/>
    </row>
    <row r="21" spans="1:12" ht="29.25" customHeight="1" x14ac:dyDescent="0.15">
      <c r="A21" s="236"/>
      <c r="B21" s="183"/>
      <c r="C21" s="240"/>
      <c r="D21" s="182" t="s">
        <v>18</v>
      </c>
      <c r="E21" s="182"/>
      <c r="F21" s="207"/>
      <c r="G21" s="208"/>
      <c r="H21" s="209"/>
      <c r="I21" s="197" t="s">
        <v>144</v>
      </c>
      <c r="J21" s="198"/>
      <c r="K21" s="199"/>
      <c r="L21" s="192" t="s">
        <v>134</v>
      </c>
    </row>
    <row r="22" spans="1:12" x14ac:dyDescent="0.15">
      <c r="A22" s="236"/>
      <c r="B22" s="183"/>
      <c r="C22" s="240"/>
      <c r="D22" s="183"/>
      <c r="E22" s="184"/>
      <c r="F22" s="116"/>
      <c r="G22" s="116"/>
      <c r="H22" s="116"/>
      <c r="I22" s="108">
        <v>3</v>
      </c>
      <c r="J22" s="108">
        <v>0</v>
      </c>
      <c r="K22" s="108">
        <v>3</v>
      </c>
      <c r="L22" s="193"/>
    </row>
    <row r="23" spans="1:12" ht="26.25" customHeight="1" x14ac:dyDescent="0.15">
      <c r="A23" s="236"/>
      <c r="B23" s="183"/>
      <c r="C23" s="240"/>
      <c r="D23" s="183"/>
      <c r="E23" s="182"/>
      <c r="F23" s="207"/>
      <c r="G23" s="208"/>
      <c r="H23" s="209"/>
      <c r="I23" s="203" t="s">
        <v>136</v>
      </c>
      <c r="J23" s="204"/>
      <c r="K23" s="194"/>
      <c r="L23" s="196" t="s">
        <v>135</v>
      </c>
    </row>
    <row r="24" spans="1:12" x14ac:dyDescent="0.15">
      <c r="A24" s="236"/>
      <c r="B24" s="183"/>
      <c r="C24" s="240"/>
      <c r="D24" s="183"/>
      <c r="E24" s="184"/>
      <c r="F24" s="116"/>
      <c r="G24" s="116"/>
      <c r="H24" s="116"/>
      <c r="I24" s="116">
        <v>1</v>
      </c>
      <c r="J24" s="116">
        <v>0</v>
      </c>
      <c r="K24" s="116">
        <v>1</v>
      </c>
      <c r="L24" s="210"/>
    </row>
    <row r="25" spans="1:12" ht="27" customHeight="1" x14ac:dyDescent="0.15">
      <c r="A25" s="236"/>
      <c r="B25" s="183"/>
      <c r="C25" s="240"/>
      <c r="D25" s="183"/>
      <c r="E25" s="182"/>
      <c r="F25" s="197" t="s">
        <v>137</v>
      </c>
      <c r="G25" s="198"/>
      <c r="H25" s="199"/>
      <c r="I25" s="197" t="s">
        <v>145</v>
      </c>
      <c r="J25" s="198"/>
      <c r="K25" s="199"/>
      <c r="L25" s="192"/>
    </row>
    <row r="26" spans="1:12" x14ac:dyDescent="0.15">
      <c r="A26" s="236"/>
      <c r="B26" s="183"/>
      <c r="C26" s="240"/>
      <c r="D26" s="183"/>
      <c r="E26" s="184"/>
      <c r="F26" s="108">
        <v>2</v>
      </c>
      <c r="G26" s="108">
        <v>0</v>
      </c>
      <c r="H26" s="108">
        <v>2</v>
      </c>
      <c r="I26" s="108">
        <v>2</v>
      </c>
      <c r="J26" s="108">
        <v>0</v>
      </c>
      <c r="K26" s="108">
        <v>2</v>
      </c>
      <c r="L26" s="193"/>
    </row>
    <row r="27" spans="1:12" ht="29.25" customHeight="1" x14ac:dyDescent="0.15">
      <c r="A27" s="236"/>
      <c r="B27" s="183"/>
      <c r="C27" s="240"/>
      <c r="D27" s="183"/>
      <c r="E27" s="182"/>
      <c r="F27" s="197" t="s">
        <v>138</v>
      </c>
      <c r="G27" s="198"/>
      <c r="H27" s="199"/>
      <c r="I27" s="197" t="s">
        <v>146</v>
      </c>
      <c r="J27" s="198"/>
      <c r="K27" s="199"/>
      <c r="L27" s="192"/>
    </row>
    <row r="28" spans="1:12" x14ac:dyDescent="0.15">
      <c r="A28" s="236"/>
      <c r="B28" s="183"/>
      <c r="C28" s="240"/>
      <c r="D28" s="183"/>
      <c r="E28" s="184"/>
      <c r="F28" s="108">
        <v>3</v>
      </c>
      <c r="G28" s="108">
        <v>1</v>
      </c>
      <c r="H28" s="108">
        <v>2</v>
      </c>
      <c r="I28" s="108">
        <v>3</v>
      </c>
      <c r="J28" s="108">
        <v>1</v>
      </c>
      <c r="K28" s="108">
        <v>2</v>
      </c>
      <c r="L28" s="193"/>
    </row>
    <row r="29" spans="1:12" ht="27" customHeight="1" x14ac:dyDescent="0.15">
      <c r="A29" s="236"/>
      <c r="B29" s="183"/>
      <c r="C29" s="240"/>
      <c r="D29" s="183"/>
      <c r="E29" s="182"/>
      <c r="F29" s="197" t="s">
        <v>139</v>
      </c>
      <c r="G29" s="198"/>
      <c r="H29" s="199"/>
      <c r="I29" s="207"/>
      <c r="J29" s="208"/>
      <c r="K29" s="209"/>
      <c r="L29" s="196" t="s">
        <v>141</v>
      </c>
    </row>
    <row r="30" spans="1:12" x14ac:dyDescent="0.15">
      <c r="A30" s="236"/>
      <c r="B30" s="183"/>
      <c r="C30" s="240"/>
      <c r="D30" s="183"/>
      <c r="E30" s="184"/>
      <c r="F30" s="108">
        <v>3</v>
      </c>
      <c r="G30" s="108">
        <v>1</v>
      </c>
      <c r="H30" s="108">
        <v>2</v>
      </c>
      <c r="I30" s="116"/>
      <c r="J30" s="116"/>
      <c r="K30" s="116"/>
      <c r="L30" s="210"/>
    </row>
    <row r="31" spans="1:12" ht="24.75" customHeight="1" x14ac:dyDescent="0.15">
      <c r="A31" s="236"/>
      <c r="B31" s="183"/>
      <c r="C31" s="240"/>
      <c r="D31" s="183"/>
      <c r="E31" s="182"/>
      <c r="F31" s="197" t="s">
        <v>140</v>
      </c>
      <c r="G31" s="198"/>
      <c r="H31" s="199"/>
      <c r="I31" s="197" t="s">
        <v>147</v>
      </c>
      <c r="J31" s="198"/>
      <c r="K31" s="199"/>
      <c r="L31" s="196" t="s">
        <v>142</v>
      </c>
    </row>
    <row r="32" spans="1:12" x14ac:dyDescent="0.15">
      <c r="A32" s="236"/>
      <c r="B32" s="183"/>
      <c r="C32" s="240"/>
      <c r="D32" s="183"/>
      <c r="E32" s="184"/>
      <c r="F32" s="108">
        <v>2</v>
      </c>
      <c r="G32" s="108">
        <v>0</v>
      </c>
      <c r="H32" s="108">
        <v>2</v>
      </c>
      <c r="I32" s="108">
        <v>3</v>
      </c>
      <c r="J32" s="108">
        <v>1</v>
      </c>
      <c r="K32" s="108">
        <v>2</v>
      </c>
      <c r="L32" s="210"/>
    </row>
    <row r="33" spans="1:12" ht="27.75" customHeight="1" x14ac:dyDescent="0.15">
      <c r="A33" s="236"/>
      <c r="B33" s="183"/>
      <c r="C33" s="240"/>
      <c r="D33" s="183"/>
      <c r="E33" s="182"/>
      <c r="F33" s="207"/>
      <c r="G33" s="208"/>
      <c r="H33" s="209"/>
      <c r="I33" s="203" t="s">
        <v>149</v>
      </c>
      <c r="J33" s="204"/>
      <c r="K33" s="194"/>
      <c r="L33" s="192" t="s">
        <v>148</v>
      </c>
    </row>
    <row r="34" spans="1:12" x14ac:dyDescent="0.15">
      <c r="A34" s="236"/>
      <c r="B34" s="183"/>
      <c r="C34" s="241"/>
      <c r="D34" s="184"/>
      <c r="E34" s="184"/>
      <c r="F34" s="116"/>
      <c r="G34" s="116"/>
      <c r="H34" s="116"/>
      <c r="I34" s="116">
        <v>2</v>
      </c>
      <c r="J34" s="116">
        <v>0</v>
      </c>
      <c r="K34" s="116">
        <v>2</v>
      </c>
      <c r="L34" s="193"/>
    </row>
    <row r="35" spans="1:12" x14ac:dyDescent="0.15">
      <c r="A35" s="236"/>
      <c r="B35" s="184"/>
      <c r="C35" s="245" t="s">
        <v>28</v>
      </c>
      <c r="D35" s="246"/>
      <c r="E35" s="247"/>
      <c r="F35" s="118">
        <f>SUM(F34,F32,F30,F28,F26,F24,F22,F20,F18)</f>
        <v>14</v>
      </c>
      <c r="G35" s="118">
        <f t="shared" ref="G35:K35" si="1">SUM(G34,G32,G30,G28,G26,G24,G22,G20,G18)</f>
        <v>2</v>
      </c>
      <c r="H35" s="118">
        <f>SUM(H34,H32,H30,H28,H26,H24,H22,H20,H18)</f>
        <v>12</v>
      </c>
      <c r="I35" s="118">
        <f t="shared" si="1"/>
        <v>14</v>
      </c>
      <c r="J35" s="118">
        <f t="shared" si="1"/>
        <v>2</v>
      </c>
      <c r="K35" s="118">
        <f t="shared" si="1"/>
        <v>12</v>
      </c>
      <c r="L35" s="59"/>
    </row>
    <row r="36" spans="1:12" x14ac:dyDescent="0.15">
      <c r="A36" s="236"/>
      <c r="B36" s="249" t="s">
        <v>30</v>
      </c>
      <c r="C36" s="250"/>
      <c r="D36" s="250"/>
      <c r="E36" s="251"/>
      <c r="F36" s="119">
        <f>SUM(F35,F16)</f>
        <v>21</v>
      </c>
      <c r="G36" s="119">
        <f t="shared" ref="G36:K36" si="2">SUM(G35,G16)</f>
        <v>9</v>
      </c>
      <c r="H36" s="119">
        <f t="shared" si="2"/>
        <v>12</v>
      </c>
      <c r="I36" s="119">
        <f t="shared" si="2"/>
        <v>19</v>
      </c>
      <c r="J36" s="119">
        <f t="shared" si="2"/>
        <v>7</v>
      </c>
      <c r="K36" s="119">
        <f t="shared" si="2"/>
        <v>12</v>
      </c>
      <c r="L36" s="61"/>
    </row>
    <row r="37" spans="1:12" ht="30" customHeight="1" x14ac:dyDescent="0.15">
      <c r="A37" s="236"/>
      <c r="B37" s="182">
        <v>2</v>
      </c>
      <c r="C37" s="248" t="s">
        <v>33</v>
      </c>
      <c r="D37" s="182" t="s">
        <v>150</v>
      </c>
      <c r="E37" s="182"/>
      <c r="F37" s="197" t="s">
        <v>151</v>
      </c>
      <c r="G37" s="198"/>
      <c r="H37" s="199"/>
      <c r="I37" s="197" t="s">
        <v>151</v>
      </c>
      <c r="J37" s="198"/>
      <c r="K37" s="199"/>
      <c r="L37" s="253"/>
    </row>
    <row r="38" spans="1:12" x14ac:dyDescent="0.15">
      <c r="A38" s="236"/>
      <c r="B38" s="183"/>
      <c r="C38" s="240"/>
      <c r="D38" s="183"/>
      <c r="E38" s="184"/>
      <c r="F38" s="108">
        <v>2</v>
      </c>
      <c r="G38" s="108">
        <v>2</v>
      </c>
      <c r="H38" s="108">
        <v>0</v>
      </c>
      <c r="I38" s="108">
        <v>2</v>
      </c>
      <c r="J38" s="108">
        <v>2</v>
      </c>
      <c r="K38" s="108">
        <v>0</v>
      </c>
      <c r="L38" s="254"/>
    </row>
    <row r="39" spans="1:12" x14ac:dyDescent="0.15">
      <c r="A39" s="236"/>
      <c r="B39" s="183"/>
      <c r="C39" s="240"/>
      <c r="D39" s="183"/>
      <c r="E39" s="182"/>
      <c r="F39" s="197" t="s">
        <v>152</v>
      </c>
      <c r="G39" s="198"/>
      <c r="H39" s="199"/>
      <c r="I39" s="197" t="s">
        <v>152</v>
      </c>
      <c r="J39" s="198"/>
      <c r="K39" s="199"/>
      <c r="L39" s="211"/>
    </row>
    <row r="40" spans="1:12" x14ac:dyDescent="0.15">
      <c r="A40" s="236"/>
      <c r="B40" s="183"/>
      <c r="C40" s="240"/>
      <c r="D40" s="183"/>
      <c r="E40" s="184"/>
      <c r="F40" s="108">
        <v>2</v>
      </c>
      <c r="G40" s="108">
        <v>2</v>
      </c>
      <c r="H40" s="108">
        <v>0</v>
      </c>
      <c r="I40" s="108">
        <v>2</v>
      </c>
      <c r="J40" s="108">
        <v>2</v>
      </c>
      <c r="K40" s="108">
        <v>0</v>
      </c>
      <c r="L40" s="212"/>
    </row>
    <row r="41" spans="1:12" x14ac:dyDescent="0.15">
      <c r="A41" s="236"/>
      <c r="B41" s="183"/>
      <c r="C41" s="240"/>
      <c r="D41" s="183"/>
      <c r="E41" s="182"/>
      <c r="F41" s="197" t="s">
        <v>153</v>
      </c>
      <c r="G41" s="198"/>
      <c r="H41" s="199"/>
      <c r="I41" s="197" t="s">
        <v>153</v>
      </c>
      <c r="J41" s="198"/>
      <c r="K41" s="199"/>
      <c r="L41" s="211"/>
    </row>
    <row r="42" spans="1:12" x14ac:dyDescent="0.15">
      <c r="A42" s="236"/>
      <c r="B42" s="183"/>
      <c r="C42" s="241"/>
      <c r="D42" s="184"/>
      <c r="E42" s="184"/>
      <c r="F42" s="108">
        <v>2</v>
      </c>
      <c r="G42" s="108">
        <v>2</v>
      </c>
      <c r="H42" s="108">
        <v>0</v>
      </c>
      <c r="I42" s="108">
        <v>2</v>
      </c>
      <c r="J42" s="108">
        <v>2</v>
      </c>
      <c r="K42" s="108">
        <v>0</v>
      </c>
      <c r="L42" s="212"/>
    </row>
    <row r="43" spans="1:12" x14ac:dyDescent="0.15">
      <c r="A43" s="236"/>
      <c r="B43" s="183"/>
      <c r="C43" s="245" t="s">
        <v>26</v>
      </c>
      <c r="D43" s="246"/>
      <c r="E43" s="247"/>
      <c r="F43" s="118">
        <f>SUM(F42,F40,F38)</f>
        <v>6</v>
      </c>
      <c r="G43" s="118">
        <f t="shared" ref="G43:K43" si="3">SUM(G42,G40,G38)</f>
        <v>6</v>
      </c>
      <c r="H43" s="118">
        <f t="shared" si="3"/>
        <v>0</v>
      </c>
      <c r="I43" s="118">
        <f t="shared" si="3"/>
        <v>6</v>
      </c>
      <c r="J43" s="118">
        <f t="shared" si="3"/>
        <v>6</v>
      </c>
      <c r="K43" s="118">
        <f t="shared" si="3"/>
        <v>0</v>
      </c>
      <c r="L43" s="60"/>
    </row>
    <row r="44" spans="1:12" ht="26.25" customHeight="1" x14ac:dyDescent="0.15">
      <c r="A44" s="236"/>
      <c r="B44" s="183"/>
      <c r="C44" s="248" t="s">
        <v>34</v>
      </c>
      <c r="D44" s="182" t="s">
        <v>27</v>
      </c>
      <c r="E44" s="182"/>
      <c r="F44" s="197" t="s">
        <v>154</v>
      </c>
      <c r="G44" s="198"/>
      <c r="H44" s="199"/>
      <c r="I44" s="207"/>
      <c r="J44" s="208"/>
      <c r="K44" s="209"/>
      <c r="L44" s="192" t="s">
        <v>134</v>
      </c>
    </row>
    <row r="45" spans="1:12" x14ac:dyDescent="0.15">
      <c r="A45" s="236"/>
      <c r="B45" s="183"/>
      <c r="C45" s="240"/>
      <c r="D45" s="183"/>
      <c r="E45" s="184"/>
      <c r="F45" s="108">
        <v>3</v>
      </c>
      <c r="G45" s="108">
        <v>0</v>
      </c>
      <c r="H45" s="108">
        <v>3</v>
      </c>
      <c r="I45" s="116"/>
      <c r="J45" s="116"/>
      <c r="K45" s="116"/>
      <c r="L45" s="193"/>
    </row>
    <row r="46" spans="1:12" ht="25.5" customHeight="1" x14ac:dyDescent="0.15">
      <c r="A46" s="236"/>
      <c r="B46" s="183"/>
      <c r="C46" s="240"/>
      <c r="D46" s="183"/>
      <c r="E46" s="182"/>
      <c r="F46" s="197" t="s">
        <v>155</v>
      </c>
      <c r="G46" s="198"/>
      <c r="H46" s="199"/>
      <c r="I46" s="207"/>
      <c r="J46" s="208"/>
      <c r="K46" s="209"/>
      <c r="L46" s="196" t="s">
        <v>135</v>
      </c>
    </row>
    <row r="47" spans="1:12" x14ac:dyDescent="0.15">
      <c r="A47" s="236"/>
      <c r="B47" s="183"/>
      <c r="C47" s="240"/>
      <c r="D47" s="184"/>
      <c r="E47" s="184"/>
      <c r="F47" s="108">
        <v>1</v>
      </c>
      <c r="G47" s="108">
        <v>0</v>
      </c>
      <c r="H47" s="108">
        <v>1</v>
      </c>
      <c r="I47" s="116"/>
      <c r="J47" s="116"/>
      <c r="K47" s="116"/>
      <c r="L47" s="210"/>
    </row>
    <row r="48" spans="1:12" ht="25.5" customHeight="1" x14ac:dyDescent="0.15">
      <c r="A48" s="236"/>
      <c r="B48" s="183"/>
      <c r="C48" s="240"/>
      <c r="D48" s="182" t="s">
        <v>18</v>
      </c>
      <c r="E48" s="182"/>
      <c r="F48" s="207"/>
      <c r="G48" s="208"/>
      <c r="H48" s="209"/>
      <c r="I48" s="197" t="s">
        <v>157</v>
      </c>
      <c r="J48" s="198"/>
      <c r="K48" s="199"/>
      <c r="L48" s="192" t="s">
        <v>134</v>
      </c>
    </row>
    <row r="49" spans="1:12" x14ac:dyDescent="0.15">
      <c r="A49" s="236"/>
      <c r="B49" s="183"/>
      <c r="C49" s="240"/>
      <c r="D49" s="183"/>
      <c r="E49" s="184"/>
      <c r="F49" s="116"/>
      <c r="G49" s="116"/>
      <c r="H49" s="116"/>
      <c r="I49" s="108">
        <v>3</v>
      </c>
      <c r="J49" s="108">
        <v>0</v>
      </c>
      <c r="K49" s="108">
        <v>3</v>
      </c>
      <c r="L49" s="193"/>
    </row>
    <row r="50" spans="1:12" ht="25.5" customHeight="1" x14ac:dyDescent="0.15">
      <c r="A50" s="236"/>
      <c r="B50" s="183"/>
      <c r="C50" s="240"/>
      <c r="D50" s="183"/>
      <c r="E50" s="182"/>
      <c r="F50" s="207"/>
      <c r="G50" s="208"/>
      <c r="H50" s="209"/>
      <c r="I50" s="188" t="s">
        <v>156</v>
      </c>
      <c r="J50" s="189"/>
      <c r="K50" s="190"/>
      <c r="L50" s="196" t="s">
        <v>135</v>
      </c>
    </row>
    <row r="51" spans="1:12" x14ac:dyDescent="0.15">
      <c r="A51" s="236"/>
      <c r="B51" s="183"/>
      <c r="C51" s="240"/>
      <c r="D51" s="183"/>
      <c r="E51" s="184"/>
      <c r="F51" s="116"/>
      <c r="G51" s="116"/>
      <c r="H51" s="116"/>
      <c r="I51" s="108">
        <v>1</v>
      </c>
      <c r="J51" s="108">
        <v>0</v>
      </c>
      <c r="K51" s="108">
        <v>1</v>
      </c>
      <c r="L51" s="210"/>
    </row>
    <row r="52" spans="1:12" ht="30" customHeight="1" x14ac:dyDescent="0.15">
      <c r="A52" s="236"/>
      <c r="B52" s="183"/>
      <c r="C52" s="240"/>
      <c r="D52" s="183"/>
      <c r="E52" s="182"/>
      <c r="F52" s="197" t="s">
        <v>158</v>
      </c>
      <c r="G52" s="198"/>
      <c r="H52" s="199"/>
      <c r="I52" s="197" t="s">
        <v>158</v>
      </c>
      <c r="J52" s="198"/>
      <c r="K52" s="199"/>
      <c r="L52" s="253"/>
    </row>
    <row r="53" spans="1:12" x14ac:dyDescent="0.15">
      <c r="A53" s="236"/>
      <c r="B53" s="183"/>
      <c r="C53" s="240"/>
      <c r="D53" s="183"/>
      <c r="E53" s="184"/>
      <c r="F53" s="108">
        <v>2</v>
      </c>
      <c r="G53" s="108">
        <v>0</v>
      </c>
      <c r="H53" s="108">
        <v>2</v>
      </c>
      <c r="I53" s="108">
        <v>2</v>
      </c>
      <c r="J53" s="108">
        <v>0</v>
      </c>
      <c r="K53" s="108">
        <v>2</v>
      </c>
      <c r="L53" s="254"/>
    </row>
    <row r="54" spans="1:12" ht="26.25" customHeight="1" x14ac:dyDescent="0.15">
      <c r="A54" s="236"/>
      <c r="B54" s="183"/>
      <c r="C54" s="240"/>
      <c r="D54" s="183"/>
      <c r="E54" s="182"/>
      <c r="F54" s="197" t="s">
        <v>159</v>
      </c>
      <c r="G54" s="198"/>
      <c r="H54" s="199"/>
      <c r="I54" s="197" t="s">
        <v>159</v>
      </c>
      <c r="J54" s="198"/>
      <c r="K54" s="199"/>
      <c r="L54" s="253"/>
    </row>
    <row r="55" spans="1:12" x14ac:dyDescent="0.15">
      <c r="A55" s="236"/>
      <c r="B55" s="183"/>
      <c r="C55" s="240"/>
      <c r="D55" s="183"/>
      <c r="E55" s="184"/>
      <c r="F55" s="108">
        <v>3</v>
      </c>
      <c r="G55" s="108">
        <v>1</v>
      </c>
      <c r="H55" s="108">
        <v>2</v>
      </c>
      <c r="I55" s="108">
        <v>3</v>
      </c>
      <c r="J55" s="108">
        <v>1</v>
      </c>
      <c r="K55" s="108">
        <v>2</v>
      </c>
      <c r="L55" s="254"/>
    </row>
    <row r="56" spans="1:12" ht="25.5" customHeight="1" x14ac:dyDescent="0.15">
      <c r="A56" s="236"/>
      <c r="B56" s="183"/>
      <c r="C56" s="240"/>
      <c r="D56" s="183"/>
      <c r="E56" s="182"/>
      <c r="F56" s="197" t="s">
        <v>160</v>
      </c>
      <c r="G56" s="198"/>
      <c r="H56" s="199"/>
      <c r="I56" s="207"/>
      <c r="J56" s="208"/>
      <c r="K56" s="209"/>
      <c r="L56" s="196" t="s">
        <v>168</v>
      </c>
    </row>
    <row r="57" spans="1:12" x14ac:dyDescent="0.15">
      <c r="A57" s="236"/>
      <c r="B57" s="183"/>
      <c r="C57" s="240"/>
      <c r="D57" s="183"/>
      <c r="E57" s="184"/>
      <c r="F57" s="108">
        <v>3</v>
      </c>
      <c r="G57" s="108">
        <v>1</v>
      </c>
      <c r="H57" s="108">
        <v>2</v>
      </c>
      <c r="I57" s="116"/>
      <c r="J57" s="116"/>
      <c r="K57" s="116"/>
      <c r="L57" s="210"/>
    </row>
    <row r="58" spans="1:12" ht="29.25" customHeight="1" x14ac:dyDescent="0.15">
      <c r="A58" s="236"/>
      <c r="B58" s="183"/>
      <c r="C58" s="240"/>
      <c r="D58" s="183"/>
      <c r="E58" s="182"/>
      <c r="F58" s="197" t="s">
        <v>161</v>
      </c>
      <c r="G58" s="198"/>
      <c r="H58" s="199"/>
      <c r="I58" s="197" t="s">
        <v>162</v>
      </c>
      <c r="J58" s="198"/>
      <c r="K58" s="199"/>
      <c r="L58" s="196" t="s">
        <v>142</v>
      </c>
    </row>
    <row r="59" spans="1:12" x14ac:dyDescent="0.15">
      <c r="A59" s="236"/>
      <c r="B59" s="183"/>
      <c r="C59" s="240"/>
      <c r="D59" s="183"/>
      <c r="E59" s="184"/>
      <c r="F59" s="108">
        <v>2</v>
      </c>
      <c r="G59" s="108">
        <v>0</v>
      </c>
      <c r="H59" s="108">
        <v>2</v>
      </c>
      <c r="I59" s="108">
        <v>3</v>
      </c>
      <c r="J59" s="108">
        <v>1</v>
      </c>
      <c r="K59" s="108">
        <v>2</v>
      </c>
      <c r="L59" s="210"/>
    </row>
    <row r="60" spans="1:12" ht="26.25" customHeight="1" x14ac:dyDescent="0.15">
      <c r="A60" s="236"/>
      <c r="B60" s="183"/>
      <c r="C60" s="240"/>
      <c r="D60" s="183"/>
      <c r="E60" s="182"/>
      <c r="F60" s="207"/>
      <c r="G60" s="208"/>
      <c r="H60" s="209"/>
      <c r="I60" s="203" t="s">
        <v>163</v>
      </c>
      <c r="J60" s="204"/>
      <c r="K60" s="194"/>
      <c r="L60" s="192" t="s">
        <v>148</v>
      </c>
    </row>
    <row r="61" spans="1:12" x14ac:dyDescent="0.15">
      <c r="A61" s="236"/>
      <c r="B61" s="183"/>
      <c r="C61" s="241"/>
      <c r="D61" s="184"/>
      <c r="E61" s="184"/>
      <c r="F61" s="116"/>
      <c r="G61" s="116"/>
      <c r="H61" s="116"/>
      <c r="I61" s="116">
        <v>2</v>
      </c>
      <c r="J61" s="116">
        <v>0</v>
      </c>
      <c r="K61" s="116">
        <v>2</v>
      </c>
      <c r="L61" s="193"/>
    </row>
    <row r="62" spans="1:12" x14ac:dyDescent="0.15">
      <c r="A62" s="236"/>
      <c r="B62" s="184"/>
      <c r="C62" s="245" t="s">
        <v>28</v>
      </c>
      <c r="D62" s="246"/>
      <c r="E62" s="247"/>
      <c r="F62" s="118">
        <f>SUM(F61,F59,F57,F55,F53,F51,F49,F47,F45)</f>
        <v>14</v>
      </c>
      <c r="G62" s="118">
        <f t="shared" ref="G62:K62" si="4">SUM(G61,G59,G57,G55,G53,G51,G49,G47,G45)</f>
        <v>2</v>
      </c>
      <c r="H62" s="118">
        <f t="shared" si="4"/>
        <v>12</v>
      </c>
      <c r="I62" s="118">
        <f t="shared" si="4"/>
        <v>14</v>
      </c>
      <c r="J62" s="118">
        <f t="shared" si="4"/>
        <v>2</v>
      </c>
      <c r="K62" s="118">
        <f t="shared" si="4"/>
        <v>12</v>
      </c>
      <c r="L62" s="60"/>
    </row>
    <row r="63" spans="1:12" x14ac:dyDescent="0.15">
      <c r="A63" s="237"/>
      <c r="B63" s="249" t="s">
        <v>30</v>
      </c>
      <c r="C63" s="250"/>
      <c r="D63" s="250"/>
      <c r="E63" s="251"/>
      <c r="F63" s="119">
        <f>SUM(F62,F43)</f>
        <v>20</v>
      </c>
      <c r="G63" s="119">
        <f t="shared" ref="G63:K63" si="5">SUM(G62,G43)</f>
        <v>8</v>
      </c>
      <c r="H63" s="119">
        <f t="shared" si="5"/>
        <v>12</v>
      </c>
      <c r="I63" s="119">
        <f t="shared" si="5"/>
        <v>20</v>
      </c>
      <c r="J63" s="119">
        <f t="shared" si="5"/>
        <v>8</v>
      </c>
      <c r="K63" s="119">
        <f t="shared" si="5"/>
        <v>12</v>
      </c>
      <c r="L63" s="61"/>
    </row>
    <row r="64" spans="1:12" x14ac:dyDescent="0.15">
      <c r="A64" s="269">
        <v>2</v>
      </c>
      <c r="B64" s="182">
        <v>1</v>
      </c>
      <c r="C64" s="248" t="s">
        <v>33</v>
      </c>
      <c r="D64" s="191" t="s">
        <v>164</v>
      </c>
      <c r="E64" s="191"/>
      <c r="F64" s="191"/>
      <c r="G64" s="191"/>
      <c r="H64" s="191"/>
      <c r="I64" s="197" t="s">
        <v>165</v>
      </c>
      <c r="J64" s="198"/>
      <c r="K64" s="199"/>
      <c r="L64" s="192"/>
    </row>
    <row r="65" spans="1:12" x14ac:dyDescent="0.15">
      <c r="A65" s="236"/>
      <c r="B65" s="183"/>
      <c r="C65" s="183"/>
      <c r="D65" s="191"/>
      <c r="E65" s="191"/>
      <c r="F65" s="46"/>
      <c r="G65" s="46"/>
      <c r="H65" s="46"/>
      <c r="I65" s="108">
        <v>2</v>
      </c>
      <c r="J65" s="108">
        <v>2</v>
      </c>
      <c r="K65" s="108">
        <v>0</v>
      </c>
      <c r="L65" s="193"/>
    </row>
    <row r="66" spans="1:12" x14ac:dyDescent="0.15">
      <c r="A66" s="236"/>
      <c r="B66" s="183"/>
      <c r="C66" s="201" t="s">
        <v>26</v>
      </c>
      <c r="D66" s="201"/>
      <c r="E66" s="201"/>
      <c r="F66" s="58">
        <f>SUM(F65)</f>
        <v>0</v>
      </c>
      <c r="G66" s="91">
        <f t="shared" ref="G66:K66" si="6">SUM(G65)</f>
        <v>0</v>
      </c>
      <c r="H66" s="91">
        <f t="shared" si="6"/>
        <v>0</v>
      </c>
      <c r="I66" s="91">
        <f t="shared" si="6"/>
        <v>2</v>
      </c>
      <c r="J66" s="91">
        <f t="shared" si="6"/>
        <v>2</v>
      </c>
      <c r="K66" s="91">
        <f t="shared" si="6"/>
        <v>0</v>
      </c>
      <c r="L66" s="59"/>
    </row>
    <row r="67" spans="1:12" x14ac:dyDescent="0.15">
      <c r="A67" s="236"/>
      <c r="B67" s="183"/>
      <c r="C67" s="248" t="s">
        <v>36</v>
      </c>
      <c r="D67" s="182" t="s">
        <v>27</v>
      </c>
      <c r="E67" s="191"/>
      <c r="F67" s="197" t="s">
        <v>166</v>
      </c>
      <c r="G67" s="198"/>
      <c r="H67" s="199"/>
      <c r="I67" s="185"/>
      <c r="J67" s="186"/>
      <c r="K67" s="187"/>
      <c r="L67" s="196" t="s">
        <v>169</v>
      </c>
    </row>
    <row r="68" spans="1:12" x14ac:dyDescent="0.15">
      <c r="A68" s="236"/>
      <c r="B68" s="183"/>
      <c r="C68" s="183"/>
      <c r="D68" s="183"/>
      <c r="E68" s="191"/>
      <c r="F68" s="108">
        <v>3</v>
      </c>
      <c r="G68" s="108">
        <v>1</v>
      </c>
      <c r="H68" s="108">
        <v>2</v>
      </c>
      <c r="I68" s="5"/>
      <c r="J68" s="5"/>
      <c r="K68" s="5"/>
      <c r="L68" s="193"/>
    </row>
    <row r="69" spans="1:12" ht="24.75" customHeight="1" x14ac:dyDescent="0.15">
      <c r="A69" s="236"/>
      <c r="B69" s="183"/>
      <c r="C69" s="183"/>
      <c r="D69" s="183"/>
      <c r="E69" s="191"/>
      <c r="F69" s="197" t="s">
        <v>167</v>
      </c>
      <c r="G69" s="198"/>
      <c r="H69" s="199"/>
      <c r="I69" s="185"/>
      <c r="J69" s="186"/>
      <c r="K69" s="187"/>
      <c r="L69" s="196" t="s">
        <v>135</v>
      </c>
    </row>
    <row r="70" spans="1:12" x14ac:dyDescent="0.15">
      <c r="A70" s="236"/>
      <c r="B70" s="183"/>
      <c r="C70" s="183"/>
      <c r="D70" s="184"/>
      <c r="E70" s="191"/>
      <c r="F70" s="108">
        <v>1</v>
      </c>
      <c r="G70" s="108">
        <v>0</v>
      </c>
      <c r="H70" s="108">
        <v>1</v>
      </c>
      <c r="I70" s="92"/>
      <c r="J70" s="92"/>
      <c r="K70" s="92"/>
      <c r="L70" s="193"/>
    </row>
    <row r="71" spans="1:12" ht="29.25" customHeight="1" x14ac:dyDescent="0.15">
      <c r="A71" s="236"/>
      <c r="B71" s="183"/>
      <c r="C71" s="183"/>
      <c r="D71" s="182" t="s">
        <v>18</v>
      </c>
      <c r="E71" s="191"/>
      <c r="F71" s="191"/>
      <c r="G71" s="191"/>
      <c r="H71" s="191"/>
      <c r="I71" s="195" t="s">
        <v>170</v>
      </c>
      <c r="J71" s="191"/>
      <c r="K71" s="191"/>
      <c r="L71" s="196" t="s">
        <v>135</v>
      </c>
    </row>
    <row r="72" spans="1:12" x14ac:dyDescent="0.15">
      <c r="A72" s="236"/>
      <c r="B72" s="183"/>
      <c r="C72" s="183"/>
      <c r="D72" s="183"/>
      <c r="E72" s="191"/>
      <c r="F72" s="90"/>
      <c r="G72" s="90"/>
      <c r="H72" s="90"/>
      <c r="I72" s="90">
        <v>1</v>
      </c>
      <c r="J72" s="90">
        <v>0</v>
      </c>
      <c r="K72" s="90">
        <v>1</v>
      </c>
      <c r="L72" s="193"/>
    </row>
    <row r="73" spans="1:12" ht="25.5" customHeight="1" x14ac:dyDescent="0.15">
      <c r="A73" s="236"/>
      <c r="B73" s="183"/>
      <c r="C73" s="183"/>
      <c r="D73" s="183"/>
      <c r="E73" s="191"/>
      <c r="F73" s="197" t="s">
        <v>171</v>
      </c>
      <c r="G73" s="198"/>
      <c r="H73" s="199"/>
      <c r="I73" s="197" t="s">
        <v>171</v>
      </c>
      <c r="J73" s="198"/>
      <c r="K73" s="199"/>
      <c r="L73" s="196" t="s">
        <v>177</v>
      </c>
    </row>
    <row r="74" spans="1:12" x14ac:dyDescent="0.15">
      <c r="A74" s="236"/>
      <c r="B74" s="183"/>
      <c r="C74" s="183"/>
      <c r="D74" s="183"/>
      <c r="E74" s="191"/>
      <c r="F74" s="108">
        <v>2</v>
      </c>
      <c r="G74" s="108">
        <v>0</v>
      </c>
      <c r="H74" s="108">
        <v>2</v>
      </c>
      <c r="I74" s="108">
        <v>3</v>
      </c>
      <c r="J74" s="108">
        <v>0</v>
      </c>
      <c r="K74" s="108">
        <v>3</v>
      </c>
      <c r="L74" s="193"/>
    </row>
    <row r="75" spans="1:12" ht="27.75" customHeight="1" x14ac:dyDescent="0.15">
      <c r="A75" s="236"/>
      <c r="B75" s="183"/>
      <c r="C75" s="183"/>
      <c r="D75" s="183"/>
      <c r="E75" s="191"/>
      <c r="F75" s="200" t="s">
        <v>172</v>
      </c>
      <c r="G75" s="200"/>
      <c r="H75" s="200"/>
      <c r="I75" s="200" t="s">
        <v>172</v>
      </c>
      <c r="J75" s="200"/>
      <c r="K75" s="200"/>
      <c r="L75" s="192"/>
    </row>
    <row r="76" spans="1:12" x14ac:dyDescent="0.15">
      <c r="A76" s="236"/>
      <c r="B76" s="183"/>
      <c r="C76" s="183"/>
      <c r="D76" s="183"/>
      <c r="E76" s="191"/>
      <c r="F76" s="113">
        <v>2</v>
      </c>
      <c r="G76" s="113">
        <v>0</v>
      </c>
      <c r="H76" s="113">
        <v>2</v>
      </c>
      <c r="I76" s="113">
        <v>2</v>
      </c>
      <c r="J76" s="113">
        <v>0</v>
      </c>
      <c r="K76" s="113">
        <v>2</v>
      </c>
      <c r="L76" s="193"/>
    </row>
    <row r="77" spans="1:12" ht="25.5" customHeight="1" x14ac:dyDescent="0.15">
      <c r="A77" s="236"/>
      <c r="B77" s="183"/>
      <c r="C77" s="183"/>
      <c r="D77" s="183"/>
      <c r="E77" s="191"/>
      <c r="F77" s="197" t="s">
        <v>173</v>
      </c>
      <c r="G77" s="198"/>
      <c r="H77" s="199"/>
      <c r="I77" s="197" t="s">
        <v>179</v>
      </c>
      <c r="J77" s="205"/>
      <c r="K77" s="206"/>
      <c r="L77" s="192"/>
    </row>
    <row r="78" spans="1:12" x14ac:dyDescent="0.15">
      <c r="A78" s="236"/>
      <c r="B78" s="183"/>
      <c r="C78" s="183"/>
      <c r="D78" s="183"/>
      <c r="E78" s="191"/>
      <c r="F78" s="108">
        <v>2</v>
      </c>
      <c r="G78" s="108">
        <v>0</v>
      </c>
      <c r="H78" s="108">
        <v>2</v>
      </c>
      <c r="I78" s="108">
        <v>2</v>
      </c>
      <c r="J78" s="108">
        <v>0</v>
      </c>
      <c r="K78" s="108">
        <v>2</v>
      </c>
      <c r="L78" s="193"/>
    </row>
    <row r="79" spans="1:12" ht="26.25" customHeight="1" x14ac:dyDescent="0.15">
      <c r="A79" s="236"/>
      <c r="B79" s="183"/>
      <c r="C79" s="183"/>
      <c r="D79" s="183"/>
      <c r="E79" s="191"/>
      <c r="F79" s="197" t="s">
        <v>174</v>
      </c>
      <c r="G79" s="198"/>
      <c r="H79" s="199"/>
      <c r="I79" s="191"/>
      <c r="J79" s="191"/>
      <c r="K79" s="191"/>
      <c r="L79" s="196" t="s">
        <v>180</v>
      </c>
    </row>
    <row r="80" spans="1:12" x14ac:dyDescent="0.15">
      <c r="A80" s="236"/>
      <c r="B80" s="183"/>
      <c r="C80" s="183"/>
      <c r="D80" s="183"/>
      <c r="E80" s="191"/>
      <c r="F80" s="108">
        <v>3</v>
      </c>
      <c r="G80" s="108">
        <v>1</v>
      </c>
      <c r="H80" s="108">
        <v>2</v>
      </c>
      <c r="I80" s="90"/>
      <c r="J80" s="90"/>
      <c r="K80" s="90"/>
      <c r="L80" s="193"/>
    </row>
    <row r="81" spans="1:12" ht="26.25" customHeight="1" x14ac:dyDescent="0.15">
      <c r="A81" s="236"/>
      <c r="B81" s="183"/>
      <c r="C81" s="183"/>
      <c r="D81" s="183"/>
      <c r="E81" s="191"/>
      <c r="F81" s="197" t="s">
        <v>175</v>
      </c>
      <c r="G81" s="198"/>
      <c r="H81" s="199"/>
      <c r="I81" s="191"/>
      <c r="J81" s="191"/>
      <c r="K81" s="191"/>
      <c r="L81" s="196" t="s">
        <v>180</v>
      </c>
    </row>
    <row r="82" spans="1:12" x14ac:dyDescent="0.15">
      <c r="A82" s="236"/>
      <c r="B82" s="183"/>
      <c r="C82" s="183"/>
      <c r="D82" s="183"/>
      <c r="E82" s="191"/>
      <c r="F82" s="108">
        <v>3</v>
      </c>
      <c r="G82" s="108">
        <v>1</v>
      </c>
      <c r="H82" s="108">
        <v>2</v>
      </c>
      <c r="I82" s="90"/>
      <c r="J82" s="90"/>
      <c r="K82" s="90"/>
      <c r="L82" s="193"/>
    </row>
    <row r="83" spans="1:12" ht="24.75" customHeight="1" x14ac:dyDescent="0.15">
      <c r="A83" s="236"/>
      <c r="B83" s="183"/>
      <c r="C83" s="183"/>
      <c r="D83" s="183"/>
      <c r="E83" s="191"/>
      <c r="F83" s="197" t="s">
        <v>176</v>
      </c>
      <c r="G83" s="198"/>
      <c r="H83" s="199"/>
      <c r="I83" s="197" t="s">
        <v>176</v>
      </c>
      <c r="J83" s="198"/>
      <c r="K83" s="199"/>
      <c r="L83" s="192"/>
    </row>
    <row r="84" spans="1:12" x14ac:dyDescent="0.15">
      <c r="A84" s="236"/>
      <c r="B84" s="183"/>
      <c r="C84" s="183"/>
      <c r="D84" s="183"/>
      <c r="E84" s="191"/>
      <c r="F84" s="108">
        <v>2</v>
      </c>
      <c r="G84" s="108">
        <v>1</v>
      </c>
      <c r="H84" s="108">
        <v>1</v>
      </c>
      <c r="I84" s="108">
        <v>2</v>
      </c>
      <c r="J84" s="108">
        <v>2</v>
      </c>
      <c r="K84" s="108">
        <v>0</v>
      </c>
      <c r="L84" s="193"/>
    </row>
    <row r="85" spans="1:12" ht="24" customHeight="1" x14ac:dyDescent="0.15">
      <c r="A85" s="236"/>
      <c r="B85" s="183"/>
      <c r="C85" s="183"/>
      <c r="D85" s="183"/>
      <c r="E85" s="191"/>
      <c r="F85" s="191"/>
      <c r="G85" s="191"/>
      <c r="H85" s="191"/>
      <c r="I85" s="195" t="s">
        <v>181</v>
      </c>
      <c r="J85" s="191"/>
      <c r="K85" s="191"/>
      <c r="L85" s="196" t="s">
        <v>182</v>
      </c>
    </row>
    <row r="86" spans="1:12" x14ac:dyDescent="0.15">
      <c r="A86" s="236"/>
      <c r="B86" s="183"/>
      <c r="C86" s="183"/>
      <c r="D86" s="183"/>
      <c r="E86" s="191"/>
      <c r="F86" s="90"/>
      <c r="G86" s="90"/>
      <c r="H86" s="90"/>
      <c r="I86" s="90">
        <v>3</v>
      </c>
      <c r="J86" s="90">
        <v>1</v>
      </c>
      <c r="K86" s="90">
        <v>2</v>
      </c>
      <c r="L86" s="193"/>
    </row>
    <row r="87" spans="1:12" ht="24" customHeight="1" x14ac:dyDescent="0.15">
      <c r="A87" s="236"/>
      <c r="B87" s="183"/>
      <c r="C87" s="183"/>
      <c r="D87" s="183"/>
      <c r="E87" s="191"/>
      <c r="F87" s="191"/>
      <c r="G87" s="191"/>
      <c r="H87" s="191"/>
      <c r="I87" s="195" t="s">
        <v>183</v>
      </c>
      <c r="J87" s="191"/>
      <c r="K87" s="191"/>
      <c r="L87" s="192" t="s">
        <v>148</v>
      </c>
    </row>
    <row r="88" spans="1:12" x14ac:dyDescent="0.15">
      <c r="A88" s="236"/>
      <c r="B88" s="183"/>
      <c r="C88" s="183"/>
      <c r="D88" s="183"/>
      <c r="E88" s="191"/>
      <c r="F88" s="90"/>
      <c r="G88" s="90"/>
      <c r="H88" s="90"/>
      <c r="I88" s="90">
        <v>3</v>
      </c>
      <c r="J88" s="90">
        <v>0</v>
      </c>
      <c r="K88" s="90">
        <v>3</v>
      </c>
      <c r="L88" s="193"/>
    </row>
    <row r="89" spans="1:12" ht="26.25" customHeight="1" x14ac:dyDescent="0.15">
      <c r="A89" s="236"/>
      <c r="B89" s="183"/>
      <c r="C89" s="183"/>
      <c r="D89" s="183"/>
      <c r="E89" s="191"/>
      <c r="F89" s="191"/>
      <c r="G89" s="191"/>
      <c r="H89" s="191"/>
      <c r="I89" s="197" t="s">
        <v>185</v>
      </c>
      <c r="J89" s="198"/>
      <c r="K89" s="199"/>
      <c r="L89" s="192" t="s">
        <v>184</v>
      </c>
    </row>
    <row r="90" spans="1:12" x14ac:dyDescent="0.15">
      <c r="A90" s="236"/>
      <c r="B90" s="183"/>
      <c r="C90" s="183"/>
      <c r="D90" s="184"/>
      <c r="E90" s="191"/>
      <c r="F90" s="46"/>
      <c r="G90" s="46"/>
      <c r="H90" s="46"/>
      <c r="I90" s="46">
        <v>3</v>
      </c>
      <c r="J90" s="46">
        <v>1</v>
      </c>
      <c r="K90" s="46">
        <v>2</v>
      </c>
      <c r="L90" s="193"/>
    </row>
    <row r="91" spans="1:12" x14ac:dyDescent="0.15">
      <c r="A91" s="236"/>
      <c r="B91" s="183"/>
      <c r="C91" s="201" t="s">
        <v>28</v>
      </c>
      <c r="D91" s="201"/>
      <c r="E91" s="201"/>
      <c r="F91" s="58">
        <f>SUM(F90,F88,F86,F84,F82,F80,F78,F76,F74,F72,F70,F68)</f>
        <v>18</v>
      </c>
      <c r="G91" s="91">
        <f t="shared" ref="G91:K91" si="7">SUM(G90,G88,G86,G84,G82,G80,G78,G76,G74,G72,G70,G68)</f>
        <v>4</v>
      </c>
      <c r="H91" s="91">
        <f t="shared" si="7"/>
        <v>14</v>
      </c>
      <c r="I91" s="91">
        <f t="shared" si="7"/>
        <v>19</v>
      </c>
      <c r="J91" s="91">
        <f t="shared" si="7"/>
        <v>4</v>
      </c>
      <c r="K91" s="91">
        <f t="shared" si="7"/>
        <v>15</v>
      </c>
      <c r="L91" s="59"/>
    </row>
    <row r="92" spans="1:12" x14ac:dyDescent="0.15">
      <c r="A92" s="236"/>
      <c r="B92" s="202" t="s">
        <v>30</v>
      </c>
      <c r="C92" s="202"/>
      <c r="D92" s="202"/>
      <c r="E92" s="202"/>
      <c r="F92" s="57">
        <f>SUM(F91,F66)</f>
        <v>18</v>
      </c>
      <c r="G92" s="93">
        <f t="shared" ref="G92:K92" si="8">SUM(G91,G66)</f>
        <v>4</v>
      </c>
      <c r="H92" s="93">
        <f t="shared" si="8"/>
        <v>14</v>
      </c>
      <c r="I92" s="93">
        <f t="shared" si="8"/>
        <v>21</v>
      </c>
      <c r="J92" s="93">
        <f t="shared" si="8"/>
        <v>6</v>
      </c>
      <c r="K92" s="93">
        <f t="shared" si="8"/>
        <v>15</v>
      </c>
      <c r="L92" s="61"/>
    </row>
    <row r="93" spans="1:12" ht="16.5" customHeight="1" x14ac:dyDescent="0.15">
      <c r="A93" s="236"/>
      <c r="B93" s="182">
        <v>2</v>
      </c>
      <c r="C93" s="248" t="s">
        <v>33</v>
      </c>
      <c r="D93" s="191" t="s">
        <v>186</v>
      </c>
      <c r="E93" s="191"/>
      <c r="F93" s="191"/>
      <c r="G93" s="191"/>
      <c r="H93" s="191"/>
      <c r="I93" s="197" t="s">
        <v>187</v>
      </c>
      <c r="J93" s="198"/>
      <c r="K93" s="199"/>
      <c r="L93" s="253"/>
    </row>
    <row r="94" spans="1:12" x14ac:dyDescent="0.15">
      <c r="A94" s="236"/>
      <c r="B94" s="183"/>
      <c r="C94" s="183"/>
      <c r="D94" s="191"/>
      <c r="E94" s="191"/>
      <c r="F94" s="46"/>
      <c r="G94" s="46"/>
      <c r="H94" s="46"/>
      <c r="I94" s="108">
        <v>2</v>
      </c>
      <c r="J94" s="108">
        <v>2</v>
      </c>
      <c r="K94" s="108">
        <v>0</v>
      </c>
      <c r="L94" s="212"/>
    </row>
    <row r="95" spans="1:12" x14ac:dyDescent="0.15">
      <c r="A95" s="236"/>
      <c r="B95" s="183"/>
      <c r="C95" s="201" t="s">
        <v>26</v>
      </c>
      <c r="D95" s="201"/>
      <c r="E95" s="201"/>
      <c r="F95" s="58">
        <f>SUM(F94)</f>
        <v>0</v>
      </c>
      <c r="G95" s="91">
        <f t="shared" ref="G95:K95" si="9">SUM(G94)</f>
        <v>0</v>
      </c>
      <c r="H95" s="91">
        <f t="shared" si="9"/>
        <v>0</v>
      </c>
      <c r="I95" s="91">
        <f t="shared" si="9"/>
        <v>2</v>
      </c>
      <c r="J95" s="91">
        <f t="shared" si="9"/>
        <v>2</v>
      </c>
      <c r="K95" s="91">
        <f t="shared" si="9"/>
        <v>0</v>
      </c>
      <c r="L95" s="60"/>
    </row>
    <row r="96" spans="1:12" ht="23.25" customHeight="1" x14ac:dyDescent="0.15">
      <c r="A96" s="236"/>
      <c r="B96" s="183"/>
      <c r="C96" s="248" t="s">
        <v>36</v>
      </c>
      <c r="D96" s="191" t="s">
        <v>27</v>
      </c>
      <c r="E96" s="191"/>
      <c r="F96" s="259" t="s">
        <v>188</v>
      </c>
      <c r="G96" s="260"/>
      <c r="H96" s="260"/>
      <c r="I96" s="185"/>
      <c r="J96" s="186"/>
      <c r="K96" s="187"/>
      <c r="L96" s="196" t="s">
        <v>135</v>
      </c>
    </row>
    <row r="97" spans="1:12" x14ac:dyDescent="0.15">
      <c r="A97" s="236"/>
      <c r="B97" s="183"/>
      <c r="C97" s="183"/>
      <c r="D97" s="191"/>
      <c r="E97" s="191"/>
      <c r="F97" s="92">
        <v>1</v>
      </c>
      <c r="G97" s="92">
        <v>0</v>
      </c>
      <c r="H97" s="92">
        <v>1</v>
      </c>
      <c r="I97" s="5"/>
      <c r="J97" s="5"/>
      <c r="K97" s="5"/>
      <c r="L97" s="193"/>
    </row>
    <row r="98" spans="1:12" ht="25.5" customHeight="1" x14ac:dyDescent="0.15">
      <c r="A98" s="236"/>
      <c r="B98" s="183"/>
      <c r="C98" s="183"/>
      <c r="D98" s="182" t="s">
        <v>18</v>
      </c>
      <c r="E98" s="191"/>
      <c r="F98" s="191"/>
      <c r="G98" s="191"/>
      <c r="H98" s="191"/>
      <c r="I98" s="195" t="s">
        <v>189</v>
      </c>
      <c r="J98" s="191"/>
      <c r="K98" s="191"/>
      <c r="L98" s="196" t="s">
        <v>135</v>
      </c>
    </row>
    <row r="99" spans="1:12" x14ac:dyDescent="0.15">
      <c r="A99" s="236"/>
      <c r="B99" s="183"/>
      <c r="C99" s="183"/>
      <c r="D99" s="183"/>
      <c r="E99" s="191"/>
      <c r="F99" s="90"/>
      <c r="G99" s="90"/>
      <c r="H99" s="90"/>
      <c r="I99" s="90">
        <v>1</v>
      </c>
      <c r="J99" s="90">
        <v>0</v>
      </c>
      <c r="K99" s="90">
        <v>1</v>
      </c>
      <c r="L99" s="193"/>
    </row>
    <row r="100" spans="1:12" ht="32.25" customHeight="1" x14ac:dyDescent="0.15">
      <c r="A100" s="236"/>
      <c r="B100" s="183"/>
      <c r="C100" s="183"/>
      <c r="D100" s="183"/>
      <c r="E100" s="191"/>
      <c r="F100" s="258" t="s">
        <v>190</v>
      </c>
      <c r="G100" s="258"/>
      <c r="H100" s="258"/>
      <c r="I100" s="258" t="s">
        <v>190</v>
      </c>
      <c r="J100" s="258"/>
      <c r="K100" s="258"/>
      <c r="L100" s="196" t="s">
        <v>177</v>
      </c>
    </row>
    <row r="101" spans="1:12" x14ac:dyDescent="0.15">
      <c r="A101" s="236"/>
      <c r="B101" s="183"/>
      <c r="C101" s="183"/>
      <c r="D101" s="183"/>
      <c r="E101" s="191"/>
      <c r="F101" s="114">
        <v>2</v>
      </c>
      <c r="G101" s="114">
        <v>0</v>
      </c>
      <c r="H101" s="114">
        <v>2</v>
      </c>
      <c r="I101" s="114">
        <v>3</v>
      </c>
      <c r="J101" s="114">
        <v>0</v>
      </c>
      <c r="K101" s="114">
        <v>3</v>
      </c>
      <c r="L101" s="193"/>
    </row>
    <row r="102" spans="1:12" ht="27" customHeight="1" x14ac:dyDescent="0.15">
      <c r="A102" s="236"/>
      <c r="B102" s="183"/>
      <c r="C102" s="183"/>
      <c r="D102" s="183"/>
      <c r="E102" s="191"/>
      <c r="F102" s="258" t="s">
        <v>191</v>
      </c>
      <c r="G102" s="258"/>
      <c r="H102" s="258"/>
      <c r="I102" s="258" t="s">
        <v>191</v>
      </c>
      <c r="J102" s="258"/>
      <c r="K102" s="258"/>
      <c r="L102" s="253"/>
    </row>
    <row r="103" spans="1:12" x14ac:dyDescent="0.15">
      <c r="A103" s="236"/>
      <c r="B103" s="183"/>
      <c r="C103" s="183"/>
      <c r="D103" s="183"/>
      <c r="E103" s="191"/>
      <c r="F103" s="114">
        <v>2</v>
      </c>
      <c r="G103" s="114">
        <v>2</v>
      </c>
      <c r="H103" s="114">
        <v>0</v>
      </c>
      <c r="I103" s="114">
        <v>2</v>
      </c>
      <c r="J103" s="114">
        <v>2</v>
      </c>
      <c r="K103" s="114">
        <v>0</v>
      </c>
      <c r="L103" s="212"/>
    </row>
    <row r="104" spans="1:12" ht="29.25" customHeight="1" x14ac:dyDescent="0.15">
      <c r="A104" s="236"/>
      <c r="B104" s="183"/>
      <c r="C104" s="183"/>
      <c r="D104" s="183"/>
      <c r="E104" s="191"/>
      <c r="F104" s="203" t="s">
        <v>192</v>
      </c>
      <c r="G104" s="208"/>
      <c r="H104" s="209"/>
      <c r="I104" s="203" t="s">
        <v>192</v>
      </c>
      <c r="J104" s="208"/>
      <c r="K104" s="209"/>
      <c r="L104" s="253"/>
    </row>
    <row r="105" spans="1:12" x14ac:dyDescent="0.15">
      <c r="A105" s="236"/>
      <c r="B105" s="183"/>
      <c r="C105" s="183"/>
      <c r="D105" s="183"/>
      <c r="E105" s="191"/>
      <c r="F105" s="90">
        <v>2</v>
      </c>
      <c r="G105" s="90">
        <v>0</v>
      </c>
      <c r="H105" s="90">
        <v>2</v>
      </c>
      <c r="I105" s="90">
        <v>2</v>
      </c>
      <c r="J105" s="90">
        <v>0</v>
      </c>
      <c r="K105" s="90">
        <v>2</v>
      </c>
      <c r="L105" s="212"/>
    </row>
    <row r="106" spans="1:12" ht="26.25" customHeight="1" x14ac:dyDescent="0.15">
      <c r="A106" s="236"/>
      <c r="B106" s="183"/>
      <c r="C106" s="183"/>
      <c r="D106" s="183"/>
      <c r="E106" s="191"/>
      <c r="F106" s="188" t="s">
        <v>193</v>
      </c>
      <c r="G106" s="189"/>
      <c r="H106" s="190"/>
      <c r="I106" s="188" t="s">
        <v>193</v>
      </c>
      <c r="J106" s="189"/>
      <c r="K106" s="190"/>
      <c r="L106" s="253"/>
    </row>
    <row r="107" spans="1:12" x14ac:dyDescent="0.15">
      <c r="A107" s="236"/>
      <c r="B107" s="183"/>
      <c r="C107" s="183"/>
      <c r="D107" s="183"/>
      <c r="E107" s="191"/>
      <c r="F107" s="92">
        <v>2</v>
      </c>
      <c r="G107" s="92">
        <v>0</v>
      </c>
      <c r="H107" s="92">
        <v>2</v>
      </c>
      <c r="I107" s="92">
        <v>2</v>
      </c>
      <c r="J107" s="92">
        <v>0</v>
      </c>
      <c r="K107" s="92">
        <v>2</v>
      </c>
      <c r="L107" s="212"/>
    </row>
    <row r="108" spans="1:12" ht="27" customHeight="1" x14ac:dyDescent="0.15">
      <c r="A108" s="236"/>
      <c r="B108" s="183"/>
      <c r="C108" s="183"/>
      <c r="D108" s="183"/>
      <c r="E108" s="191"/>
      <c r="F108" s="258" t="s">
        <v>194</v>
      </c>
      <c r="G108" s="258"/>
      <c r="H108" s="258"/>
      <c r="I108" s="191"/>
      <c r="J108" s="191"/>
      <c r="K108" s="191"/>
      <c r="L108" s="196" t="s">
        <v>196</v>
      </c>
    </row>
    <row r="109" spans="1:12" x14ac:dyDescent="0.15">
      <c r="A109" s="236"/>
      <c r="B109" s="183"/>
      <c r="C109" s="183"/>
      <c r="D109" s="183"/>
      <c r="E109" s="191"/>
      <c r="F109" s="114">
        <v>3</v>
      </c>
      <c r="G109" s="114">
        <v>1</v>
      </c>
      <c r="H109" s="114">
        <v>2</v>
      </c>
      <c r="I109" s="90"/>
      <c r="J109" s="90"/>
      <c r="K109" s="90"/>
      <c r="L109" s="193"/>
    </row>
    <row r="110" spans="1:12" ht="23.25" customHeight="1" x14ac:dyDescent="0.15">
      <c r="A110" s="236"/>
      <c r="B110" s="183"/>
      <c r="C110" s="183"/>
      <c r="D110" s="183"/>
      <c r="E110" s="191"/>
      <c r="F110" s="203" t="s">
        <v>195</v>
      </c>
      <c r="G110" s="208"/>
      <c r="H110" s="209"/>
      <c r="I110" s="191"/>
      <c r="J110" s="191"/>
      <c r="K110" s="191"/>
      <c r="L110" s="253" t="s">
        <v>197</v>
      </c>
    </row>
    <row r="111" spans="1:12" x14ac:dyDescent="0.15">
      <c r="A111" s="236"/>
      <c r="B111" s="183"/>
      <c r="C111" s="183"/>
      <c r="D111" s="183"/>
      <c r="E111" s="191"/>
      <c r="F111" s="90">
        <v>2</v>
      </c>
      <c r="G111" s="90">
        <v>1</v>
      </c>
      <c r="H111" s="90">
        <v>1</v>
      </c>
      <c r="I111" s="90"/>
      <c r="J111" s="90"/>
      <c r="K111" s="90"/>
      <c r="L111" s="212"/>
    </row>
    <row r="112" spans="1:12" ht="29.25" customHeight="1" x14ac:dyDescent="0.15">
      <c r="A112" s="236"/>
      <c r="B112" s="183"/>
      <c r="C112" s="183"/>
      <c r="D112" s="183"/>
      <c r="E112" s="191"/>
      <c r="F112" s="255" t="s">
        <v>204</v>
      </c>
      <c r="G112" s="256"/>
      <c r="H112" s="257"/>
      <c r="I112" s="191"/>
      <c r="J112" s="191"/>
      <c r="K112" s="191"/>
      <c r="L112" s="196" t="s">
        <v>196</v>
      </c>
    </row>
    <row r="113" spans="1:12" ht="17.25" customHeight="1" x14ac:dyDescent="0.15">
      <c r="A113" s="236"/>
      <c r="B113" s="183"/>
      <c r="C113" s="183"/>
      <c r="D113" s="183"/>
      <c r="E113" s="191"/>
      <c r="F113" s="114">
        <v>3</v>
      </c>
      <c r="G113" s="114">
        <v>1</v>
      </c>
      <c r="H113" s="114">
        <v>2</v>
      </c>
      <c r="I113" s="90"/>
      <c r="J113" s="90"/>
      <c r="K113" s="90"/>
      <c r="L113" s="193"/>
    </row>
    <row r="114" spans="1:12" ht="27" customHeight="1" x14ac:dyDescent="0.15">
      <c r="A114" s="236"/>
      <c r="B114" s="183"/>
      <c r="C114" s="183"/>
      <c r="D114" s="183"/>
      <c r="E114" s="191"/>
      <c r="F114" s="191"/>
      <c r="G114" s="191"/>
      <c r="H114" s="191"/>
      <c r="I114" s="195" t="s">
        <v>200</v>
      </c>
      <c r="J114" s="191"/>
      <c r="K114" s="191"/>
      <c r="L114" s="196" t="s">
        <v>201</v>
      </c>
    </row>
    <row r="115" spans="1:12" x14ac:dyDescent="0.15">
      <c r="A115" s="236"/>
      <c r="B115" s="183"/>
      <c r="C115" s="183"/>
      <c r="D115" s="183"/>
      <c r="E115" s="191"/>
      <c r="F115" s="90"/>
      <c r="G115" s="90"/>
      <c r="H115" s="90"/>
      <c r="I115" s="90">
        <v>3</v>
      </c>
      <c r="J115" s="90">
        <v>1</v>
      </c>
      <c r="K115" s="90">
        <v>2</v>
      </c>
      <c r="L115" s="193"/>
    </row>
    <row r="116" spans="1:12" ht="29.25" customHeight="1" x14ac:dyDescent="0.15">
      <c r="A116" s="236"/>
      <c r="B116" s="183"/>
      <c r="C116" s="183"/>
      <c r="D116" s="183"/>
      <c r="E116" s="191"/>
      <c r="F116" s="191"/>
      <c r="G116" s="191"/>
      <c r="H116" s="191"/>
      <c r="I116" s="195" t="s">
        <v>199</v>
      </c>
      <c r="J116" s="191"/>
      <c r="K116" s="191"/>
      <c r="L116" s="253" t="s">
        <v>184</v>
      </c>
    </row>
    <row r="117" spans="1:12" x14ac:dyDescent="0.15">
      <c r="A117" s="236"/>
      <c r="B117" s="183"/>
      <c r="C117" s="183"/>
      <c r="D117" s="183"/>
      <c r="E117" s="191"/>
      <c r="F117" s="90"/>
      <c r="G117" s="90"/>
      <c r="H117" s="90"/>
      <c r="I117" s="90">
        <v>3</v>
      </c>
      <c r="J117" s="90">
        <v>0</v>
      </c>
      <c r="K117" s="90">
        <v>3</v>
      </c>
      <c r="L117" s="212"/>
    </row>
    <row r="118" spans="1:12" ht="25.5" customHeight="1" x14ac:dyDescent="0.15">
      <c r="A118" s="236"/>
      <c r="B118" s="183"/>
      <c r="C118" s="183"/>
      <c r="D118" s="183"/>
      <c r="E118" s="191"/>
      <c r="F118" s="191"/>
      <c r="G118" s="191"/>
      <c r="H118" s="191"/>
      <c r="I118" s="195" t="s">
        <v>198</v>
      </c>
      <c r="J118" s="191"/>
      <c r="K118" s="191"/>
      <c r="L118" s="253" t="s">
        <v>184</v>
      </c>
    </row>
    <row r="119" spans="1:12" x14ac:dyDescent="0.15">
      <c r="A119" s="236"/>
      <c r="B119" s="183"/>
      <c r="C119" s="183"/>
      <c r="D119" s="184"/>
      <c r="E119" s="191"/>
      <c r="F119" s="46"/>
      <c r="G119" s="46"/>
      <c r="H119" s="46"/>
      <c r="I119" s="46">
        <v>3</v>
      </c>
      <c r="J119" s="46">
        <v>1</v>
      </c>
      <c r="K119" s="46">
        <v>2</v>
      </c>
      <c r="L119" s="212"/>
    </row>
    <row r="120" spans="1:12" x14ac:dyDescent="0.15">
      <c r="A120" s="236"/>
      <c r="B120" s="183"/>
      <c r="C120" s="201" t="s">
        <v>28</v>
      </c>
      <c r="D120" s="201"/>
      <c r="E120" s="201"/>
      <c r="F120" s="58">
        <f>SUM(F119,F117,F115,F113,F111,F109,F107,F105,F103,F101,F99,F97)</f>
        <v>17</v>
      </c>
      <c r="G120" s="91">
        <f t="shared" ref="G120:K120" si="10">SUM(G119,G117,G115,G113,G111,G109,G107,G105,G103,G101,G99,G97)</f>
        <v>5</v>
      </c>
      <c r="H120" s="91">
        <f t="shared" si="10"/>
        <v>12</v>
      </c>
      <c r="I120" s="91">
        <f t="shared" si="10"/>
        <v>19</v>
      </c>
      <c r="J120" s="91">
        <f t="shared" si="10"/>
        <v>4</v>
      </c>
      <c r="K120" s="91">
        <f t="shared" si="10"/>
        <v>15</v>
      </c>
      <c r="L120" s="60"/>
    </row>
    <row r="121" spans="1:12" x14ac:dyDescent="0.15">
      <c r="A121" s="236"/>
      <c r="B121" s="183"/>
      <c r="C121" s="248" t="s">
        <v>37</v>
      </c>
      <c r="D121" s="182" t="s">
        <v>18</v>
      </c>
      <c r="E121" s="182"/>
      <c r="F121" s="197" t="s">
        <v>202</v>
      </c>
      <c r="G121" s="198"/>
      <c r="H121" s="199"/>
      <c r="I121" s="191"/>
      <c r="J121" s="191"/>
      <c r="K121" s="191"/>
      <c r="L121" s="196" t="s">
        <v>234</v>
      </c>
    </row>
    <row r="122" spans="1:12" x14ac:dyDescent="0.15">
      <c r="A122" s="236"/>
      <c r="B122" s="183"/>
      <c r="C122" s="183"/>
      <c r="D122" s="183"/>
      <c r="E122" s="184"/>
      <c r="F122" s="115">
        <v>3</v>
      </c>
      <c r="G122" s="115">
        <v>0</v>
      </c>
      <c r="H122" s="115">
        <v>0</v>
      </c>
      <c r="I122" s="46"/>
      <c r="J122" s="46"/>
      <c r="K122" s="46"/>
      <c r="L122" s="193"/>
    </row>
    <row r="123" spans="1:12" x14ac:dyDescent="0.15">
      <c r="A123" s="236"/>
      <c r="B123" s="183"/>
      <c r="C123" s="183"/>
      <c r="D123" s="183"/>
      <c r="E123" s="182"/>
      <c r="F123" s="197" t="s">
        <v>203</v>
      </c>
      <c r="G123" s="198"/>
      <c r="H123" s="199"/>
      <c r="I123" s="191"/>
      <c r="J123" s="191"/>
      <c r="K123" s="191"/>
      <c r="L123" s="196" t="s">
        <v>236</v>
      </c>
    </row>
    <row r="124" spans="1:12" ht="21.75" customHeight="1" x14ac:dyDescent="0.15">
      <c r="A124" s="236"/>
      <c r="B124" s="183"/>
      <c r="C124" s="183"/>
      <c r="D124" s="184"/>
      <c r="E124" s="184"/>
      <c r="F124" s="108">
        <v>1</v>
      </c>
      <c r="G124" s="108">
        <v>1</v>
      </c>
      <c r="H124" s="108">
        <v>0</v>
      </c>
      <c r="I124" s="46"/>
      <c r="J124" s="46"/>
      <c r="K124" s="46"/>
      <c r="L124" s="193"/>
    </row>
    <row r="125" spans="1:12" x14ac:dyDescent="0.15">
      <c r="A125" s="236"/>
      <c r="B125" s="183"/>
      <c r="C125" s="201" t="s">
        <v>29</v>
      </c>
      <c r="D125" s="201"/>
      <c r="E125" s="201"/>
      <c r="F125" s="58">
        <f>SUM(F124,F122)</f>
        <v>4</v>
      </c>
      <c r="G125" s="91">
        <f t="shared" ref="G125:K125" si="11">SUM(G124,G122)</f>
        <v>1</v>
      </c>
      <c r="H125" s="91">
        <f t="shared" si="11"/>
        <v>0</v>
      </c>
      <c r="I125" s="91">
        <f t="shared" si="11"/>
        <v>0</v>
      </c>
      <c r="J125" s="91">
        <f t="shared" si="11"/>
        <v>0</v>
      </c>
      <c r="K125" s="91">
        <f t="shared" si="11"/>
        <v>0</v>
      </c>
      <c r="L125" s="60"/>
    </row>
    <row r="126" spans="1:12" x14ac:dyDescent="0.15">
      <c r="A126" s="237"/>
      <c r="B126" s="202" t="s">
        <v>30</v>
      </c>
      <c r="C126" s="202"/>
      <c r="D126" s="202"/>
      <c r="E126" s="202"/>
      <c r="F126" s="57">
        <f>SUM(F125,F120,F95)</f>
        <v>21</v>
      </c>
      <c r="G126" s="93">
        <f t="shared" ref="G126:K126" si="12">SUM(G125,G120,G95)</f>
        <v>6</v>
      </c>
      <c r="H126" s="93">
        <f t="shared" si="12"/>
        <v>12</v>
      </c>
      <c r="I126" s="93">
        <f t="shared" si="12"/>
        <v>21</v>
      </c>
      <c r="J126" s="93">
        <f t="shared" si="12"/>
        <v>6</v>
      </c>
      <c r="K126" s="93">
        <f t="shared" si="12"/>
        <v>15</v>
      </c>
      <c r="L126" s="61"/>
    </row>
    <row r="127" spans="1:12" ht="25.5" customHeight="1" x14ac:dyDescent="0.15">
      <c r="A127" s="269">
        <v>3</v>
      </c>
      <c r="B127" s="182">
        <v>1</v>
      </c>
      <c r="C127" s="248" t="s">
        <v>36</v>
      </c>
      <c r="D127" s="191" t="s">
        <v>18</v>
      </c>
      <c r="E127" s="191"/>
      <c r="F127" s="191"/>
      <c r="G127" s="191"/>
      <c r="H127" s="191"/>
      <c r="I127" s="188" t="s">
        <v>205</v>
      </c>
      <c r="J127" s="186"/>
      <c r="K127" s="187"/>
      <c r="L127" s="192" t="s">
        <v>212</v>
      </c>
    </row>
    <row r="128" spans="1:12" x14ac:dyDescent="0.15">
      <c r="A128" s="236"/>
      <c r="B128" s="183"/>
      <c r="C128" s="183"/>
      <c r="D128" s="191"/>
      <c r="E128" s="191"/>
      <c r="F128" s="46"/>
      <c r="G128" s="46"/>
      <c r="H128" s="46"/>
      <c r="I128" s="27">
        <v>1</v>
      </c>
      <c r="J128" s="25">
        <v>0</v>
      </c>
      <c r="K128" s="25">
        <v>1</v>
      </c>
      <c r="L128" s="193"/>
    </row>
    <row r="129" spans="1:12" ht="34.5" customHeight="1" x14ac:dyDescent="0.15">
      <c r="A129" s="236"/>
      <c r="B129" s="183"/>
      <c r="C129" s="183"/>
      <c r="D129" s="191" t="s">
        <v>18</v>
      </c>
      <c r="E129" s="191"/>
      <c r="F129" s="185"/>
      <c r="G129" s="186"/>
      <c r="H129" s="187"/>
      <c r="I129" s="188" t="s">
        <v>208</v>
      </c>
      <c r="J129" s="186"/>
      <c r="K129" s="187"/>
      <c r="L129" s="196" t="s">
        <v>180</v>
      </c>
    </row>
    <row r="130" spans="1:12" x14ac:dyDescent="0.15">
      <c r="A130" s="236"/>
      <c r="B130" s="183"/>
      <c r="C130" s="183"/>
      <c r="D130" s="191"/>
      <c r="E130" s="191"/>
      <c r="F130" s="92"/>
      <c r="G130" s="92"/>
      <c r="H130" s="92"/>
      <c r="I130" s="27">
        <v>3</v>
      </c>
      <c r="J130" s="25">
        <v>1</v>
      </c>
      <c r="K130" s="25">
        <v>2</v>
      </c>
      <c r="L130" s="193"/>
    </row>
    <row r="131" spans="1:12" ht="30.75" customHeight="1" x14ac:dyDescent="0.15">
      <c r="A131" s="236"/>
      <c r="B131" s="183"/>
      <c r="C131" s="183"/>
      <c r="D131" s="191" t="s">
        <v>18</v>
      </c>
      <c r="E131" s="191"/>
      <c r="F131" s="185"/>
      <c r="G131" s="186"/>
      <c r="H131" s="187"/>
      <c r="I131" s="188" t="s">
        <v>206</v>
      </c>
      <c r="J131" s="186"/>
      <c r="K131" s="187"/>
      <c r="L131" s="196" t="s">
        <v>180</v>
      </c>
    </row>
    <row r="132" spans="1:12" x14ac:dyDescent="0.15">
      <c r="A132" s="236"/>
      <c r="B132" s="183"/>
      <c r="C132" s="183"/>
      <c r="D132" s="191"/>
      <c r="E132" s="191"/>
      <c r="F132" s="92"/>
      <c r="G132" s="92"/>
      <c r="H132" s="92"/>
      <c r="I132" s="27">
        <v>3</v>
      </c>
      <c r="J132" s="25">
        <v>1</v>
      </c>
      <c r="K132" s="25">
        <v>2</v>
      </c>
      <c r="L132" s="193"/>
    </row>
    <row r="133" spans="1:12" ht="28.5" customHeight="1" x14ac:dyDescent="0.15">
      <c r="A133" s="236"/>
      <c r="B133" s="183"/>
      <c r="C133" s="183"/>
      <c r="D133" s="191" t="s">
        <v>18</v>
      </c>
      <c r="E133" s="191"/>
      <c r="F133" s="185"/>
      <c r="G133" s="186"/>
      <c r="H133" s="187"/>
      <c r="I133" s="194" t="s">
        <v>209</v>
      </c>
      <c r="J133" s="191"/>
      <c r="K133" s="191"/>
      <c r="L133" s="192" t="s">
        <v>212</v>
      </c>
    </row>
    <row r="134" spans="1:12" x14ac:dyDescent="0.15">
      <c r="A134" s="236"/>
      <c r="B134" s="183"/>
      <c r="C134" s="183"/>
      <c r="D134" s="191"/>
      <c r="E134" s="191"/>
      <c r="F134" s="92"/>
      <c r="G134" s="92"/>
      <c r="H134" s="92"/>
      <c r="I134" s="27">
        <v>3</v>
      </c>
      <c r="J134" s="25">
        <v>0</v>
      </c>
      <c r="K134" s="25">
        <v>3</v>
      </c>
      <c r="L134" s="193"/>
    </row>
    <row r="135" spans="1:12" ht="27.75" customHeight="1" x14ac:dyDescent="0.15">
      <c r="A135" s="236"/>
      <c r="B135" s="183"/>
      <c r="C135" s="183"/>
      <c r="D135" s="191" t="s">
        <v>18</v>
      </c>
      <c r="E135" s="191"/>
      <c r="F135" s="185"/>
      <c r="G135" s="186"/>
      <c r="H135" s="187"/>
      <c r="I135" s="194" t="s">
        <v>210</v>
      </c>
      <c r="J135" s="191"/>
      <c r="K135" s="191"/>
      <c r="L135" s="192" t="s">
        <v>212</v>
      </c>
    </row>
    <row r="136" spans="1:12" x14ac:dyDescent="0.15">
      <c r="A136" s="236"/>
      <c r="B136" s="183"/>
      <c r="C136" s="183"/>
      <c r="D136" s="191"/>
      <c r="E136" s="191"/>
      <c r="F136" s="92"/>
      <c r="G136" s="92"/>
      <c r="H136" s="92"/>
      <c r="I136" s="27">
        <v>2</v>
      </c>
      <c r="J136" s="25">
        <v>0</v>
      </c>
      <c r="K136" s="25">
        <v>2</v>
      </c>
      <c r="L136" s="193"/>
    </row>
    <row r="137" spans="1:12" ht="30" customHeight="1" x14ac:dyDescent="0.15">
      <c r="A137" s="236"/>
      <c r="B137" s="183"/>
      <c r="C137" s="183"/>
      <c r="D137" s="191" t="s">
        <v>18</v>
      </c>
      <c r="E137" s="191"/>
      <c r="F137" s="185"/>
      <c r="G137" s="186"/>
      <c r="H137" s="187"/>
      <c r="I137" s="194" t="s">
        <v>207</v>
      </c>
      <c r="J137" s="191"/>
      <c r="K137" s="191"/>
      <c r="L137" s="196" t="s">
        <v>169</v>
      </c>
    </row>
    <row r="138" spans="1:12" x14ac:dyDescent="0.15">
      <c r="A138" s="236"/>
      <c r="B138" s="183"/>
      <c r="C138" s="183"/>
      <c r="D138" s="191"/>
      <c r="E138" s="191"/>
      <c r="F138" s="92"/>
      <c r="G138" s="92"/>
      <c r="H138" s="92"/>
      <c r="I138" s="27">
        <v>3</v>
      </c>
      <c r="J138" s="25">
        <v>1</v>
      </c>
      <c r="K138" s="25">
        <v>2</v>
      </c>
      <c r="L138" s="193"/>
    </row>
    <row r="139" spans="1:12" ht="23.25" customHeight="1" x14ac:dyDescent="0.15">
      <c r="A139" s="236"/>
      <c r="B139" s="183"/>
      <c r="C139" s="183"/>
      <c r="D139" s="191" t="s">
        <v>18</v>
      </c>
      <c r="E139" s="191"/>
      <c r="F139" s="185"/>
      <c r="G139" s="186"/>
      <c r="H139" s="187"/>
      <c r="I139" s="194" t="s">
        <v>211</v>
      </c>
      <c r="J139" s="191"/>
      <c r="K139" s="191"/>
      <c r="L139" s="192" t="s">
        <v>212</v>
      </c>
    </row>
    <row r="140" spans="1:12" x14ac:dyDescent="0.15">
      <c r="A140" s="236"/>
      <c r="B140" s="183"/>
      <c r="C140" s="183"/>
      <c r="D140" s="191"/>
      <c r="E140" s="191"/>
      <c r="F140" s="5"/>
      <c r="G140" s="5"/>
      <c r="H140" s="5"/>
      <c r="I140" s="25">
        <v>2</v>
      </c>
      <c r="J140" s="25">
        <v>2</v>
      </c>
      <c r="K140" s="25">
        <v>0</v>
      </c>
      <c r="L140" s="193"/>
    </row>
    <row r="141" spans="1:12" x14ac:dyDescent="0.15">
      <c r="A141" s="236"/>
      <c r="B141" s="183"/>
      <c r="C141" s="201" t="s">
        <v>28</v>
      </c>
      <c r="D141" s="201"/>
      <c r="E141" s="201"/>
      <c r="F141" s="58">
        <f>SUM(F140,F138,F136,F134,F132,F130,F128)</f>
        <v>0</v>
      </c>
      <c r="G141" s="91">
        <f t="shared" ref="G141:K141" si="13">SUM(G140,G138,G136,G134,G132,G130,G128)</f>
        <v>0</v>
      </c>
      <c r="H141" s="91">
        <f t="shared" si="13"/>
        <v>0</v>
      </c>
      <c r="I141" s="91">
        <f t="shared" si="13"/>
        <v>17</v>
      </c>
      <c r="J141" s="91">
        <f t="shared" si="13"/>
        <v>5</v>
      </c>
      <c r="K141" s="91">
        <f t="shared" si="13"/>
        <v>12</v>
      </c>
      <c r="L141" s="59"/>
    </row>
    <row r="142" spans="1:12" ht="21" customHeight="1" x14ac:dyDescent="0.15">
      <c r="A142" s="236"/>
      <c r="B142" s="183"/>
      <c r="C142" s="248" t="s">
        <v>35</v>
      </c>
      <c r="D142" s="191" t="s">
        <v>27</v>
      </c>
      <c r="E142" s="182"/>
      <c r="F142" s="207"/>
      <c r="G142" s="208"/>
      <c r="H142" s="209"/>
      <c r="I142" s="197"/>
      <c r="J142" s="198"/>
      <c r="K142" s="199"/>
      <c r="L142" s="196"/>
    </row>
    <row r="143" spans="1:12" ht="21" customHeight="1" x14ac:dyDescent="0.15">
      <c r="A143" s="236"/>
      <c r="B143" s="183"/>
      <c r="C143" s="183"/>
      <c r="D143" s="191"/>
      <c r="E143" s="184"/>
      <c r="F143" s="46"/>
      <c r="G143" s="46"/>
      <c r="H143" s="46"/>
      <c r="I143" s="108"/>
      <c r="J143" s="108"/>
      <c r="K143" s="108"/>
      <c r="L143" s="193"/>
    </row>
    <row r="144" spans="1:12" x14ac:dyDescent="0.15">
      <c r="A144" s="236"/>
      <c r="B144" s="183"/>
      <c r="C144" s="201" t="s">
        <v>29</v>
      </c>
      <c r="D144" s="201"/>
      <c r="E144" s="201"/>
      <c r="F144" s="58">
        <f>SUM(F143)</f>
        <v>0</v>
      </c>
      <c r="G144" s="91">
        <f t="shared" ref="G144:K144" si="14">SUM(G143)</f>
        <v>0</v>
      </c>
      <c r="H144" s="91">
        <f t="shared" si="14"/>
        <v>0</v>
      </c>
      <c r="I144" s="91">
        <f t="shared" si="14"/>
        <v>0</v>
      </c>
      <c r="J144" s="91">
        <f t="shared" si="14"/>
        <v>0</v>
      </c>
      <c r="K144" s="91">
        <f t="shared" si="14"/>
        <v>0</v>
      </c>
      <c r="L144" s="59"/>
    </row>
    <row r="145" spans="1:12" x14ac:dyDescent="0.15">
      <c r="A145" s="236"/>
      <c r="B145" s="202" t="s">
        <v>30</v>
      </c>
      <c r="C145" s="202"/>
      <c r="D145" s="202"/>
      <c r="E145" s="202"/>
      <c r="F145" s="57">
        <f>SUM(F144,F141)</f>
        <v>0</v>
      </c>
      <c r="G145" s="93">
        <f t="shared" ref="G145:K145" si="15">SUM(G144,G141)</f>
        <v>0</v>
      </c>
      <c r="H145" s="93">
        <f t="shared" si="15"/>
        <v>0</v>
      </c>
      <c r="I145" s="93">
        <f t="shared" si="15"/>
        <v>17</v>
      </c>
      <c r="J145" s="93">
        <f t="shared" si="15"/>
        <v>5</v>
      </c>
      <c r="K145" s="93">
        <f t="shared" si="15"/>
        <v>12</v>
      </c>
      <c r="L145" s="61"/>
    </row>
    <row r="146" spans="1:12" ht="30" customHeight="1" x14ac:dyDescent="0.15">
      <c r="A146" s="236"/>
      <c r="B146" s="182">
        <v>2</v>
      </c>
      <c r="C146" s="248" t="s">
        <v>36</v>
      </c>
      <c r="D146" s="191" t="s">
        <v>18</v>
      </c>
      <c r="E146" s="191"/>
      <c r="F146" s="191"/>
      <c r="G146" s="191"/>
      <c r="H146" s="191"/>
      <c r="I146" s="188" t="s">
        <v>213</v>
      </c>
      <c r="J146" s="186"/>
      <c r="K146" s="187"/>
      <c r="L146" s="192" t="s">
        <v>212</v>
      </c>
    </row>
    <row r="147" spans="1:12" x14ac:dyDescent="0.15">
      <c r="A147" s="236"/>
      <c r="B147" s="183"/>
      <c r="C147" s="183"/>
      <c r="D147" s="191"/>
      <c r="E147" s="191"/>
      <c r="F147" s="46"/>
      <c r="G147" s="46"/>
      <c r="H147" s="46"/>
      <c r="I147" s="11">
        <v>1</v>
      </c>
      <c r="J147" s="11">
        <v>0</v>
      </c>
      <c r="K147" s="11">
        <v>1</v>
      </c>
      <c r="L147" s="193"/>
    </row>
    <row r="148" spans="1:12" ht="30" customHeight="1" x14ac:dyDescent="0.15">
      <c r="A148" s="236"/>
      <c r="B148" s="183"/>
      <c r="C148" s="183"/>
      <c r="D148" s="191" t="s">
        <v>18</v>
      </c>
      <c r="E148" s="191"/>
      <c r="F148" s="185"/>
      <c r="G148" s="186"/>
      <c r="H148" s="187"/>
      <c r="I148" s="203" t="s">
        <v>214</v>
      </c>
      <c r="J148" s="204"/>
      <c r="K148" s="194"/>
      <c r="L148" s="192" t="s">
        <v>212</v>
      </c>
    </row>
    <row r="149" spans="1:12" x14ac:dyDescent="0.15">
      <c r="A149" s="236"/>
      <c r="B149" s="183"/>
      <c r="C149" s="183"/>
      <c r="D149" s="191"/>
      <c r="E149" s="191"/>
      <c r="F149" s="92"/>
      <c r="G149" s="92"/>
      <c r="H149" s="92"/>
      <c r="I149" s="29">
        <v>3</v>
      </c>
      <c r="J149" s="29">
        <v>1</v>
      </c>
      <c r="K149" s="25">
        <v>2</v>
      </c>
      <c r="L149" s="193"/>
    </row>
    <row r="150" spans="1:12" ht="30" customHeight="1" x14ac:dyDescent="0.15">
      <c r="A150" s="236"/>
      <c r="B150" s="183"/>
      <c r="C150" s="183"/>
      <c r="D150" s="191" t="s">
        <v>18</v>
      </c>
      <c r="E150" s="191"/>
      <c r="F150" s="185"/>
      <c r="G150" s="186"/>
      <c r="H150" s="187"/>
      <c r="I150" s="188" t="s">
        <v>194</v>
      </c>
      <c r="J150" s="186"/>
      <c r="K150" s="187"/>
      <c r="L150" s="196" t="s">
        <v>196</v>
      </c>
    </row>
    <row r="151" spans="1:12" x14ac:dyDescent="0.15">
      <c r="A151" s="236"/>
      <c r="B151" s="183"/>
      <c r="C151" s="183"/>
      <c r="D151" s="191"/>
      <c r="E151" s="191"/>
      <c r="F151" s="92"/>
      <c r="G151" s="92"/>
      <c r="H151" s="92"/>
      <c r="I151" s="32">
        <v>3</v>
      </c>
      <c r="J151" s="32">
        <v>1</v>
      </c>
      <c r="K151" s="33">
        <v>2</v>
      </c>
      <c r="L151" s="193"/>
    </row>
    <row r="152" spans="1:12" ht="30" customHeight="1" x14ac:dyDescent="0.15">
      <c r="A152" s="236"/>
      <c r="B152" s="183"/>
      <c r="C152" s="183"/>
      <c r="D152" s="191" t="s">
        <v>18</v>
      </c>
      <c r="E152" s="191"/>
      <c r="F152" s="185"/>
      <c r="G152" s="186"/>
      <c r="H152" s="187"/>
      <c r="I152" s="203" t="s">
        <v>215</v>
      </c>
      <c r="J152" s="204"/>
      <c r="K152" s="194"/>
      <c r="L152" s="192" t="s">
        <v>212</v>
      </c>
    </row>
    <row r="153" spans="1:12" x14ac:dyDescent="0.15">
      <c r="A153" s="236"/>
      <c r="B153" s="183"/>
      <c r="C153" s="183"/>
      <c r="D153" s="191"/>
      <c r="E153" s="191"/>
      <c r="F153" s="92"/>
      <c r="G153" s="92"/>
      <c r="H153" s="92"/>
      <c r="I153" s="25">
        <v>3</v>
      </c>
      <c r="J153" s="25">
        <v>0</v>
      </c>
      <c r="K153" s="25">
        <v>3</v>
      </c>
      <c r="L153" s="193"/>
    </row>
    <row r="154" spans="1:12" ht="30" customHeight="1" x14ac:dyDescent="0.15">
      <c r="A154" s="236"/>
      <c r="B154" s="183"/>
      <c r="C154" s="183"/>
      <c r="D154" s="191" t="s">
        <v>18</v>
      </c>
      <c r="E154" s="191"/>
      <c r="F154" s="185"/>
      <c r="G154" s="186"/>
      <c r="H154" s="187"/>
      <c r="I154" s="188" t="s">
        <v>216</v>
      </c>
      <c r="J154" s="189"/>
      <c r="K154" s="190"/>
      <c r="L154" s="192" t="s">
        <v>212</v>
      </c>
    </row>
    <row r="155" spans="1:12" x14ac:dyDescent="0.15">
      <c r="A155" s="236"/>
      <c r="B155" s="183"/>
      <c r="C155" s="183"/>
      <c r="D155" s="191"/>
      <c r="E155" s="191"/>
      <c r="F155" s="5"/>
      <c r="G155" s="5"/>
      <c r="H155" s="5"/>
      <c r="I155" s="29">
        <v>2</v>
      </c>
      <c r="J155" s="29">
        <v>0</v>
      </c>
      <c r="K155" s="25">
        <v>2</v>
      </c>
      <c r="L155" s="193"/>
    </row>
    <row r="156" spans="1:12" x14ac:dyDescent="0.15">
      <c r="A156" s="236"/>
      <c r="B156" s="183"/>
      <c r="C156" s="201" t="s">
        <v>28</v>
      </c>
      <c r="D156" s="201"/>
      <c r="E156" s="201"/>
      <c r="F156" s="58">
        <f>SUM(F155,F153,F151,F149,F147)</f>
        <v>0</v>
      </c>
      <c r="G156" s="91">
        <f t="shared" ref="G156:K156" si="16">SUM(G155,G153,G151,G149,G147)</f>
        <v>0</v>
      </c>
      <c r="H156" s="91">
        <f t="shared" si="16"/>
        <v>0</v>
      </c>
      <c r="I156" s="91">
        <f t="shared" si="16"/>
        <v>12</v>
      </c>
      <c r="J156" s="91">
        <f t="shared" si="16"/>
        <v>2</v>
      </c>
      <c r="K156" s="91">
        <f t="shared" si="16"/>
        <v>10</v>
      </c>
      <c r="L156" s="60"/>
    </row>
    <row r="157" spans="1:12" ht="21" customHeight="1" x14ac:dyDescent="0.15">
      <c r="A157" s="236"/>
      <c r="B157" s="183"/>
      <c r="C157" s="129" t="s">
        <v>35</v>
      </c>
      <c r="D157" s="191" t="s">
        <v>27</v>
      </c>
      <c r="E157" s="182"/>
      <c r="F157" s="207"/>
      <c r="G157" s="208"/>
      <c r="H157" s="209"/>
      <c r="I157" s="197" t="s">
        <v>203</v>
      </c>
      <c r="J157" s="198"/>
      <c r="K157" s="199"/>
      <c r="L157" s="196" t="s">
        <v>235</v>
      </c>
    </row>
    <row r="158" spans="1:12" ht="21" customHeight="1" x14ac:dyDescent="0.15">
      <c r="A158" s="236"/>
      <c r="B158" s="183"/>
      <c r="C158" s="130"/>
      <c r="D158" s="191"/>
      <c r="E158" s="184"/>
      <c r="F158" s="125"/>
      <c r="G158" s="125"/>
      <c r="H158" s="125"/>
      <c r="I158" s="108">
        <v>1</v>
      </c>
      <c r="J158" s="108">
        <v>1</v>
      </c>
      <c r="K158" s="108">
        <v>0</v>
      </c>
      <c r="L158" s="193"/>
    </row>
    <row r="159" spans="1:12" ht="16.5" customHeight="1" x14ac:dyDescent="0.15">
      <c r="A159" s="236"/>
      <c r="B159" s="183"/>
      <c r="C159" s="129" t="s">
        <v>37</v>
      </c>
      <c r="D159" s="182" t="s">
        <v>219</v>
      </c>
      <c r="E159" s="182"/>
      <c r="F159" s="207"/>
      <c r="G159" s="208"/>
      <c r="H159" s="209"/>
      <c r="I159" s="197" t="s">
        <v>217</v>
      </c>
      <c r="J159" s="198"/>
      <c r="K159" s="199"/>
      <c r="L159" s="196" t="s">
        <v>196</v>
      </c>
    </row>
    <row r="160" spans="1:12" x14ac:dyDescent="0.15">
      <c r="A160" s="236"/>
      <c r="B160" s="183"/>
      <c r="C160" s="130"/>
      <c r="D160" s="183"/>
      <c r="E160" s="184"/>
      <c r="F160" s="46"/>
      <c r="G160" s="46"/>
      <c r="H160" s="46"/>
      <c r="I160" s="115">
        <v>3</v>
      </c>
      <c r="J160" s="115">
        <v>0</v>
      </c>
      <c r="K160" s="115">
        <v>0</v>
      </c>
      <c r="L160" s="193"/>
    </row>
    <row r="161" spans="1:12" x14ac:dyDescent="0.15">
      <c r="A161" s="236"/>
      <c r="B161" s="183"/>
      <c r="C161" s="130"/>
      <c r="D161" s="183"/>
      <c r="E161" s="182"/>
      <c r="F161" s="191"/>
      <c r="G161" s="191"/>
      <c r="H161" s="191"/>
      <c r="I161" s="281" t="s">
        <v>218</v>
      </c>
      <c r="J161" s="256"/>
      <c r="K161" s="257"/>
      <c r="L161" s="196" t="s">
        <v>196</v>
      </c>
    </row>
    <row r="162" spans="1:12" x14ac:dyDescent="0.15">
      <c r="A162" s="236"/>
      <c r="B162" s="183"/>
      <c r="C162" s="130"/>
      <c r="D162" s="184"/>
      <c r="E162" s="184"/>
      <c r="F162" s="46"/>
      <c r="G162" s="46"/>
      <c r="H162" s="46"/>
      <c r="I162" s="114">
        <v>3</v>
      </c>
      <c r="J162" s="114">
        <v>1</v>
      </c>
      <c r="K162" s="114">
        <v>2</v>
      </c>
      <c r="L162" s="193"/>
    </row>
    <row r="163" spans="1:12" x14ac:dyDescent="0.15">
      <c r="A163" s="236"/>
      <c r="B163" s="183"/>
      <c r="C163" s="201" t="s">
        <v>29</v>
      </c>
      <c r="D163" s="201"/>
      <c r="E163" s="201"/>
      <c r="F163" s="58">
        <f>SUM(F160,F162)</f>
        <v>0</v>
      </c>
      <c r="G163" s="91">
        <f t="shared" ref="G163:H163" si="17">SUM(G160,G162)</f>
        <v>0</v>
      </c>
      <c r="H163" s="91">
        <f t="shared" si="17"/>
        <v>0</v>
      </c>
      <c r="I163" s="91">
        <f>SUM(I158,I160,I162)</f>
        <v>7</v>
      </c>
      <c r="J163" s="126">
        <f t="shared" ref="J163:K163" si="18">SUM(J158,J160,J162)</f>
        <v>2</v>
      </c>
      <c r="K163" s="126">
        <f t="shared" si="18"/>
        <v>2</v>
      </c>
      <c r="L163" s="60"/>
    </row>
    <row r="164" spans="1:12" x14ac:dyDescent="0.15">
      <c r="A164" s="237"/>
      <c r="B164" s="202" t="s">
        <v>30</v>
      </c>
      <c r="C164" s="202"/>
      <c r="D164" s="202"/>
      <c r="E164" s="202"/>
      <c r="F164" s="57">
        <f>SUM(F163,F156)</f>
        <v>0</v>
      </c>
      <c r="G164" s="93">
        <f t="shared" ref="G164:K164" si="19">SUM(G163,G156)</f>
        <v>0</v>
      </c>
      <c r="H164" s="93">
        <f t="shared" si="19"/>
        <v>0</v>
      </c>
      <c r="I164" s="93">
        <f t="shared" si="19"/>
        <v>19</v>
      </c>
      <c r="J164" s="93">
        <f t="shared" si="19"/>
        <v>4</v>
      </c>
      <c r="K164" s="93">
        <f t="shared" si="19"/>
        <v>12</v>
      </c>
      <c r="L164" s="62"/>
    </row>
    <row r="165" spans="1:12" x14ac:dyDescent="0.15">
      <c r="A165" s="261" t="s">
        <v>19</v>
      </c>
      <c r="B165" s="202"/>
      <c r="C165" s="202"/>
      <c r="D165" s="202"/>
      <c r="E165" s="202"/>
      <c r="F165" s="57">
        <f>SUM(F164,F145,F126,F92,F63,F36)</f>
        <v>80</v>
      </c>
      <c r="G165" s="93">
        <f t="shared" ref="G165:K165" si="20">SUM(G164,G145,G126,G92,G63,G36)</f>
        <v>27</v>
      </c>
      <c r="H165" s="93">
        <f t="shared" si="20"/>
        <v>50</v>
      </c>
      <c r="I165" s="93">
        <f t="shared" si="20"/>
        <v>117</v>
      </c>
      <c r="J165" s="93">
        <f t="shared" si="20"/>
        <v>36</v>
      </c>
      <c r="K165" s="93">
        <f t="shared" si="20"/>
        <v>78</v>
      </c>
      <c r="L165" s="61"/>
    </row>
    <row r="166" spans="1:12" x14ac:dyDescent="0.15">
      <c r="A166" s="262" t="s">
        <v>58</v>
      </c>
      <c r="B166" s="263"/>
      <c r="C166" s="263"/>
      <c r="D166" s="263"/>
      <c r="E166" s="263"/>
      <c r="F166" s="263"/>
      <c r="G166" s="263"/>
      <c r="H166" s="263"/>
      <c r="I166" s="263"/>
      <c r="J166" s="263"/>
      <c r="K166" s="263"/>
      <c r="L166" s="264"/>
    </row>
    <row r="167" spans="1:12" ht="20.100000000000001" customHeight="1" x14ac:dyDescent="0.15">
      <c r="A167" s="265" t="s">
        <v>20</v>
      </c>
      <c r="B167" s="266"/>
      <c r="C167" s="267" t="s">
        <v>24</v>
      </c>
      <c r="D167" s="263"/>
      <c r="E167" s="263"/>
      <c r="F167" s="263"/>
      <c r="G167" s="268"/>
      <c r="H167" s="267" t="s">
        <v>21</v>
      </c>
      <c r="I167" s="263"/>
      <c r="J167" s="263"/>
      <c r="K167" s="268"/>
      <c r="L167" s="6" t="s">
        <v>22</v>
      </c>
    </row>
    <row r="168" spans="1:12" x14ac:dyDescent="0.15">
      <c r="A168" s="265"/>
      <c r="B168" s="266"/>
      <c r="C168" s="267"/>
      <c r="D168" s="263"/>
      <c r="E168" s="263"/>
      <c r="F168" s="263"/>
      <c r="G168" s="263"/>
      <c r="H168" s="267">
        <v>102</v>
      </c>
      <c r="I168" s="263"/>
      <c r="J168" s="263"/>
      <c r="K168" s="268"/>
      <c r="L168" s="7">
        <v>102</v>
      </c>
    </row>
    <row r="169" spans="1:12" x14ac:dyDescent="0.15">
      <c r="A169" s="277" t="s">
        <v>45</v>
      </c>
      <c r="B169" s="278"/>
      <c r="C169" s="267" t="s">
        <v>50</v>
      </c>
      <c r="D169" s="263"/>
      <c r="E169" s="263"/>
      <c r="F169" s="263"/>
      <c r="G169" s="268"/>
      <c r="H169" s="263"/>
      <c r="I169" s="263"/>
      <c r="J169" s="263"/>
      <c r="K169" s="268"/>
      <c r="L169" s="6" t="s">
        <v>51</v>
      </c>
    </row>
    <row r="170" spans="1:12" x14ac:dyDescent="0.15">
      <c r="A170" s="279"/>
      <c r="B170" s="280"/>
      <c r="C170" s="267">
        <v>17</v>
      </c>
      <c r="D170" s="263"/>
      <c r="E170" s="263"/>
      <c r="F170" s="263"/>
      <c r="G170" s="268"/>
      <c r="H170" s="263"/>
      <c r="I170" s="263"/>
      <c r="J170" s="263"/>
      <c r="K170" s="268"/>
      <c r="L170" s="6">
        <v>17</v>
      </c>
    </row>
    <row r="171" spans="1:12" ht="24.75" customHeight="1" x14ac:dyDescent="0.15">
      <c r="A171" s="270" t="s">
        <v>23</v>
      </c>
      <c r="B171" s="271"/>
      <c r="C171" s="274" t="s">
        <v>53</v>
      </c>
      <c r="D171" s="274"/>
      <c r="E171" s="275"/>
      <c r="F171" s="276" t="s">
        <v>46</v>
      </c>
      <c r="G171" s="276"/>
      <c r="H171" s="276" t="s">
        <v>31</v>
      </c>
      <c r="I171" s="276"/>
      <c r="J171" s="276" t="s">
        <v>25</v>
      </c>
      <c r="K171" s="276"/>
      <c r="L171" s="8" t="s">
        <v>52</v>
      </c>
    </row>
    <row r="172" spans="1:12" ht="17.25" thickBot="1" x14ac:dyDescent="0.2">
      <c r="A172" s="272"/>
      <c r="B172" s="273"/>
      <c r="C172" s="282">
        <v>52</v>
      </c>
      <c r="D172" s="282"/>
      <c r="E172" s="283"/>
      <c r="F172" s="284">
        <v>9</v>
      </c>
      <c r="G172" s="284"/>
      <c r="H172" s="284">
        <v>40</v>
      </c>
      <c r="I172" s="284"/>
      <c r="J172" s="284">
        <v>3</v>
      </c>
      <c r="K172" s="284"/>
      <c r="L172" s="9">
        <v>119</v>
      </c>
    </row>
    <row r="174" spans="1:12" x14ac:dyDescent="0.15">
      <c r="A174" s="34" t="s">
        <v>39</v>
      </c>
    </row>
  </sheetData>
  <mergeCells count="386">
    <mergeCell ref="D150:D151"/>
    <mergeCell ref="E150:E151"/>
    <mergeCell ref="F150:H150"/>
    <mergeCell ref="I150:K150"/>
    <mergeCell ref="D157:D158"/>
    <mergeCell ref="E157:E158"/>
    <mergeCell ref="F157:H157"/>
    <mergeCell ref="I157:K157"/>
    <mergeCell ref="C156:E156"/>
    <mergeCell ref="L159:L160"/>
    <mergeCell ref="E161:E162"/>
    <mergeCell ref="L161:L162"/>
    <mergeCell ref="L142:L143"/>
    <mergeCell ref="I146:K146"/>
    <mergeCell ref="L146:L147"/>
    <mergeCell ref="C142:C143"/>
    <mergeCell ref="D142:D143"/>
    <mergeCell ref="F146:H146"/>
    <mergeCell ref="D154:D155"/>
    <mergeCell ref="E154:E155"/>
    <mergeCell ref="F154:H154"/>
    <mergeCell ref="I154:K154"/>
    <mergeCell ref="L154:L155"/>
    <mergeCell ref="D152:D153"/>
    <mergeCell ref="E152:E153"/>
    <mergeCell ref="F152:H152"/>
    <mergeCell ref="I152:K152"/>
    <mergeCell ref="L152:L153"/>
    <mergeCell ref="D148:D149"/>
    <mergeCell ref="E148:E149"/>
    <mergeCell ref="F148:H148"/>
    <mergeCell ref="L150:L151"/>
    <mergeCell ref="L157:L158"/>
    <mergeCell ref="L127:L128"/>
    <mergeCell ref="D139:D140"/>
    <mergeCell ref="E139:E140"/>
    <mergeCell ref="F139:H139"/>
    <mergeCell ref="I139:K139"/>
    <mergeCell ref="L139:L140"/>
    <mergeCell ref="C141:E141"/>
    <mergeCell ref="E142:E143"/>
    <mergeCell ref="F142:H142"/>
    <mergeCell ref="I142:K142"/>
    <mergeCell ref="L129:L130"/>
    <mergeCell ref="D131:D132"/>
    <mergeCell ref="E131:E132"/>
    <mergeCell ref="F131:H131"/>
    <mergeCell ref="I131:K131"/>
    <mergeCell ref="L131:L132"/>
    <mergeCell ref="D137:D138"/>
    <mergeCell ref="E137:E138"/>
    <mergeCell ref="F137:H137"/>
    <mergeCell ref="I137:K137"/>
    <mergeCell ref="L137:L138"/>
    <mergeCell ref="D133:D134"/>
    <mergeCell ref="E133:E134"/>
    <mergeCell ref="F133:H133"/>
    <mergeCell ref="A171:B172"/>
    <mergeCell ref="C171:E171"/>
    <mergeCell ref="F171:G171"/>
    <mergeCell ref="H171:I171"/>
    <mergeCell ref="J171:K171"/>
    <mergeCell ref="A169:B170"/>
    <mergeCell ref="C169:G169"/>
    <mergeCell ref="D159:D162"/>
    <mergeCell ref="F161:H161"/>
    <mergeCell ref="I161:K161"/>
    <mergeCell ref="E159:E160"/>
    <mergeCell ref="F159:H159"/>
    <mergeCell ref="I159:K159"/>
    <mergeCell ref="C172:E172"/>
    <mergeCell ref="F172:G172"/>
    <mergeCell ref="H172:I172"/>
    <mergeCell ref="J172:K172"/>
    <mergeCell ref="H169:K169"/>
    <mergeCell ref="C170:G170"/>
    <mergeCell ref="H170:K170"/>
    <mergeCell ref="B146:B163"/>
    <mergeCell ref="C146:C155"/>
    <mergeCell ref="D146:D147"/>
    <mergeCell ref="B164:E164"/>
    <mergeCell ref="B126:E126"/>
    <mergeCell ref="A165:E165"/>
    <mergeCell ref="A166:L166"/>
    <mergeCell ref="A167:B168"/>
    <mergeCell ref="C167:G167"/>
    <mergeCell ref="H167:K167"/>
    <mergeCell ref="C168:G168"/>
    <mergeCell ref="H168:K168"/>
    <mergeCell ref="I127:K127"/>
    <mergeCell ref="A64:A126"/>
    <mergeCell ref="A127:A164"/>
    <mergeCell ref="B127:B144"/>
    <mergeCell ref="C127:C140"/>
    <mergeCell ref="D127:D128"/>
    <mergeCell ref="E127:E128"/>
    <mergeCell ref="F127:H127"/>
    <mergeCell ref="L121:L122"/>
    <mergeCell ref="E123:E124"/>
    <mergeCell ref="F123:H123"/>
    <mergeCell ref="I123:K123"/>
    <mergeCell ref="L123:L124"/>
    <mergeCell ref="C120:E120"/>
    <mergeCell ref="C121:C124"/>
    <mergeCell ref="C163:E163"/>
    <mergeCell ref="F121:H121"/>
    <mergeCell ref="I121:K121"/>
    <mergeCell ref="F96:H96"/>
    <mergeCell ref="I96:K96"/>
    <mergeCell ref="L96:L97"/>
    <mergeCell ref="E118:E119"/>
    <mergeCell ref="F118:H118"/>
    <mergeCell ref="I118:K118"/>
    <mergeCell ref="L118:L119"/>
    <mergeCell ref="F100:H100"/>
    <mergeCell ref="I100:K100"/>
    <mergeCell ref="L100:L101"/>
    <mergeCell ref="F102:H102"/>
    <mergeCell ref="I102:K102"/>
    <mergeCell ref="L102:L103"/>
    <mergeCell ref="F98:H98"/>
    <mergeCell ref="I98:K98"/>
    <mergeCell ref="L98:L99"/>
    <mergeCell ref="F93:H93"/>
    <mergeCell ref="I93:K93"/>
    <mergeCell ref="L93:L94"/>
    <mergeCell ref="F116:H116"/>
    <mergeCell ref="I116:K116"/>
    <mergeCell ref="L116:L117"/>
    <mergeCell ref="F112:H112"/>
    <mergeCell ref="I112:K112"/>
    <mergeCell ref="L112:L113"/>
    <mergeCell ref="F114:H114"/>
    <mergeCell ref="I114:K114"/>
    <mergeCell ref="L114:L115"/>
    <mergeCell ref="F108:H108"/>
    <mergeCell ref="I108:K108"/>
    <mergeCell ref="L108:L109"/>
    <mergeCell ref="F110:H110"/>
    <mergeCell ref="I110:K110"/>
    <mergeCell ref="L110:L111"/>
    <mergeCell ref="F104:H104"/>
    <mergeCell ref="I104:K104"/>
    <mergeCell ref="L104:L105"/>
    <mergeCell ref="F106:H106"/>
    <mergeCell ref="I106:K106"/>
    <mergeCell ref="L106:L107"/>
    <mergeCell ref="B92:E92"/>
    <mergeCell ref="B93:B125"/>
    <mergeCell ref="C93:C94"/>
    <mergeCell ref="D93:D94"/>
    <mergeCell ref="E93:E94"/>
    <mergeCell ref="C95:E95"/>
    <mergeCell ref="C96:C119"/>
    <mergeCell ref="D96:D97"/>
    <mergeCell ref="E96:E97"/>
    <mergeCell ref="E116:E117"/>
    <mergeCell ref="E112:E113"/>
    <mergeCell ref="E114:E115"/>
    <mergeCell ref="E104:E105"/>
    <mergeCell ref="E98:E99"/>
    <mergeCell ref="E108:E109"/>
    <mergeCell ref="E110:E111"/>
    <mergeCell ref="E106:E107"/>
    <mergeCell ref="E100:E101"/>
    <mergeCell ref="E102:E103"/>
    <mergeCell ref="D98:D119"/>
    <mergeCell ref="D121:D124"/>
    <mergeCell ref="E121:E122"/>
    <mergeCell ref="C125:E125"/>
    <mergeCell ref="F64:H64"/>
    <mergeCell ref="I64:K64"/>
    <mergeCell ref="L64:L65"/>
    <mergeCell ref="B63:E63"/>
    <mergeCell ref="B64:B91"/>
    <mergeCell ref="C64:C65"/>
    <mergeCell ref="D64:D65"/>
    <mergeCell ref="E64:E65"/>
    <mergeCell ref="C66:E66"/>
    <mergeCell ref="C67:C90"/>
    <mergeCell ref="E67:E68"/>
    <mergeCell ref="F67:H67"/>
    <mergeCell ref="I67:K67"/>
    <mergeCell ref="L67:L68"/>
    <mergeCell ref="E89:E90"/>
    <mergeCell ref="F89:H89"/>
    <mergeCell ref="I89:K89"/>
    <mergeCell ref="L89:L90"/>
    <mergeCell ref="C91:E91"/>
    <mergeCell ref="E87:E88"/>
    <mergeCell ref="F87:H87"/>
    <mergeCell ref="I87:K87"/>
    <mergeCell ref="L87:L88"/>
    <mergeCell ref="E83:E84"/>
    <mergeCell ref="L60:L61"/>
    <mergeCell ref="F37:H37"/>
    <mergeCell ref="I37:K37"/>
    <mergeCell ref="L37:L38"/>
    <mergeCell ref="E41:E42"/>
    <mergeCell ref="F41:H41"/>
    <mergeCell ref="I41:K41"/>
    <mergeCell ref="L41:L42"/>
    <mergeCell ref="E46:E47"/>
    <mergeCell ref="F46:H46"/>
    <mergeCell ref="I50:K50"/>
    <mergeCell ref="L46:L47"/>
    <mergeCell ref="E58:E59"/>
    <mergeCell ref="F58:H58"/>
    <mergeCell ref="I58:K58"/>
    <mergeCell ref="L52:L53"/>
    <mergeCell ref="E54:E55"/>
    <mergeCell ref="F54:H54"/>
    <mergeCell ref="L44:L45"/>
    <mergeCell ref="I54:K54"/>
    <mergeCell ref="L54:L55"/>
    <mergeCell ref="F60:H60"/>
    <mergeCell ref="I60:K60"/>
    <mergeCell ref="I6:K6"/>
    <mergeCell ref="L6:L7"/>
    <mergeCell ref="E14:E15"/>
    <mergeCell ref="F14:H14"/>
    <mergeCell ref="I14:K14"/>
    <mergeCell ref="L14:L15"/>
    <mergeCell ref="F12:H12"/>
    <mergeCell ref="I12:K12"/>
    <mergeCell ref="L12:L13"/>
    <mergeCell ref="E10:E11"/>
    <mergeCell ref="F10:H10"/>
    <mergeCell ref="I10:K10"/>
    <mergeCell ref="L10:L11"/>
    <mergeCell ref="A6:A63"/>
    <mergeCell ref="B6:B35"/>
    <mergeCell ref="C6:C15"/>
    <mergeCell ref="D6:D7"/>
    <mergeCell ref="E6:E7"/>
    <mergeCell ref="F6:H6"/>
    <mergeCell ref="C16:E16"/>
    <mergeCell ref="C17:C34"/>
    <mergeCell ref="E17:E18"/>
    <mergeCell ref="F17:H17"/>
    <mergeCell ref="B36:E36"/>
    <mergeCell ref="B37:B62"/>
    <mergeCell ref="C37:C42"/>
    <mergeCell ref="E37:E38"/>
    <mergeCell ref="C43:E43"/>
    <mergeCell ref="C44:C61"/>
    <mergeCell ref="E44:E45"/>
    <mergeCell ref="F44:H44"/>
    <mergeCell ref="E12:E13"/>
    <mergeCell ref="E33:E34"/>
    <mergeCell ref="F33:H33"/>
    <mergeCell ref="C35:E35"/>
    <mergeCell ref="E60:E61"/>
    <mergeCell ref="C62:E62"/>
    <mergeCell ref="U1:AA1"/>
    <mergeCell ref="A2:A5"/>
    <mergeCell ref="B2:B5"/>
    <mergeCell ref="C2:C5"/>
    <mergeCell ref="D2:D5"/>
    <mergeCell ref="E2:E5"/>
    <mergeCell ref="F2:H2"/>
    <mergeCell ref="I2:K2"/>
    <mergeCell ref="L2:L5"/>
    <mergeCell ref="F3:H3"/>
    <mergeCell ref="I3:K3"/>
    <mergeCell ref="F4:F5"/>
    <mergeCell ref="G4:H4"/>
    <mergeCell ref="I4:I5"/>
    <mergeCell ref="J4:K4"/>
    <mergeCell ref="H1:K1"/>
    <mergeCell ref="N1:S1"/>
    <mergeCell ref="E19:E20"/>
    <mergeCell ref="F19:H19"/>
    <mergeCell ref="I19:K19"/>
    <mergeCell ref="L19:L20"/>
    <mergeCell ref="D17:D20"/>
    <mergeCell ref="E31:E32"/>
    <mergeCell ref="F31:H31"/>
    <mergeCell ref="I31:K31"/>
    <mergeCell ref="L31:L32"/>
    <mergeCell ref="E27:E28"/>
    <mergeCell ref="F27:H27"/>
    <mergeCell ref="I27:K27"/>
    <mergeCell ref="L27:L28"/>
    <mergeCell ref="E29:E30"/>
    <mergeCell ref="F29:H29"/>
    <mergeCell ref="I29:K29"/>
    <mergeCell ref="L29:L30"/>
    <mergeCell ref="E21:E22"/>
    <mergeCell ref="F21:H21"/>
    <mergeCell ref="I21:K21"/>
    <mergeCell ref="I17:K17"/>
    <mergeCell ref="L17:L18"/>
    <mergeCell ref="E25:E26"/>
    <mergeCell ref="F25:H25"/>
    <mergeCell ref="I25:K25"/>
    <mergeCell ref="L25:L26"/>
    <mergeCell ref="D21:D34"/>
    <mergeCell ref="E39:E40"/>
    <mergeCell ref="F39:H39"/>
    <mergeCell ref="I39:K39"/>
    <mergeCell ref="L39:L40"/>
    <mergeCell ref="D37:D42"/>
    <mergeCell ref="L21:L22"/>
    <mergeCell ref="L23:L24"/>
    <mergeCell ref="E23:E24"/>
    <mergeCell ref="F23:H23"/>
    <mergeCell ref="I23:K23"/>
    <mergeCell ref="I33:K33"/>
    <mergeCell ref="L33:L34"/>
    <mergeCell ref="D44:D47"/>
    <mergeCell ref="I44:K44"/>
    <mergeCell ref="I46:K46"/>
    <mergeCell ref="D48:D61"/>
    <mergeCell ref="E69:E70"/>
    <mergeCell ref="F69:H69"/>
    <mergeCell ref="I69:K69"/>
    <mergeCell ref="L69:L70"/>
    <mergeCell ref="D67:D70"/>
    <mergeCell ref="L58:L59"/>
    <mergeCell ref="E48:E49"/>
    <mergeCell ref="F48:H48"/>
    <mergeCell ref="I48:K48"/>
    <mergeCell ref="L48:L49"/>
    <mergeCell ref="E56:E57"/>
    <mergeCell ref="F56:H56"/>
    <mergeCell ref="I56:K56"/>
    <mergeCell ref="L56:L57"/>
    <mergeCell ref="E50:E51"/>
    <mergeCell ref="F50:H50"/>
    <mergeCell ref="L50:L51"/>
    <mergeCell ref="E52:E53"/>
    <mergeCell ref="F52:H52"/>
    <mergeCell ref="I52:K52"/>
    <mergeCell ref="F83:H83"/>
    <mergeCell ref="I83:K83"/>
    <mergeCell ref="L83:L84"/>
    <mergeCell ref="E85:E86"/>
    <mergeCell ref="F85:H85"/>
    <mergeCell ref="I85:K85"/>
    <mergeCell ref="L85:L86"/>
    <mergeCell ref="E77:E78"/>
    <mergeCell ref="F77:H77"/>
    <mergeCell ref="I77:K77"/>
    <mergeCell ref="L77:L78"/>
    <mergeCell ref="E79:E80"/>
    <mergeCell ref="F79:H79"/>
    <mergeCell ref="I79:K79"/>
    <mergeCell ref="L79:L80"/>
    <mergeCell ref="E81:E82"/>
    <mergeCell ref="F81:H81"/>
    <mergeCell ref="I81:K81"/>
    <mergeCell ref="L81:L82"/>
    <mergeCell ref="I133:K133"/>
    <mergeCell ref="L133:L134"/>
    <mergeCell ref="D135:D136"/>
    <mergeCell ref="E135:E136"/>
    <mergeCell ref="F135:H135"/>
    <mergeCell ref="C144:E144"/>
    <mergeCell ref="B145:E145"/>
    <mergeCell ref="E146:E147"/>
    <mergeCell ref="I148:K148"/>
    <mergeCell ref="D8:D15"/>
    <mergeCell ref="E8:E9"/>
    <mergeCell ref="F8:H8"/>
    <mergeCell ref="I8:K8"/>
    <mergeCell ref="D129:D130"/>
    <mergeCell ref="E129:E130"/>
    <mergeCell ref="F129:H129"/>
    <mergeCell ref="I129:K129"/>
    <mergeCell ref="L148:L149"/>
    <mergeCell ref="I135:K135"/>
    <mergeCell ref="L135:L136"/>
    <mergeCell ref="E71:E72"/>
    <mergeCell ref="F71:H71"/>
    <mergeCell ref="I71:K71"/>
    <mergeCell ref="L71:L72"/>
    <mergeCell ref="E73:E74"/>
    <mergeCell ref="F73:H73"/>
    <mergeCell ref="I73:K73"/>
    <mergeCell ref="L73:L74"/>
    <mergeCell ref="D71:D90"/>
    <mergeCell ref="E75:E76"/>
    <mergeCell ref="F75:H75"/>
    <mergeCell ref="I75:K75"/>
    <mergeCell ref="L75:L76"/>
  </mergeCells>
  <phoneticPr fontId="7" type="noConversion"/>
  <pageMargins left="0.23622047244094491" right="0.23622047244094491" top="0.74803149606299213" bottom="0.74803149606299213" header="0.31496062992125984" footer="0.31496062992125984"/>
  <pageSetup paperSize="9" fitToHeight="0" orientation="portrait" r:id="rId1"/>
  <headerFooter>
    <oddHeader>&amp;C&amp;"+,굵게"&amp;20 2018~2020학년도 신구교과목대비표(3년제)</oddHeader>
  </headerFooter>
  <rowBreaks count="1" manualBreakCount="1">
    <brk id="6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2</vt:i4>
      </vt:variant>
    </vt:vector>
  </HeadingPairs>
  <TitlesOfParts>
    <vt:vector size="4" baseType="lpstr">
      <vt:lpstr>3년제 과정 구성표</vt:lpstr>
      <vt:lpstr>3년제 과정 대비표</vt:lpstr>
      <vt:lpstr>'3년제 과정 구성표'!Print_Area</vt:lpstr>
      <vt:lpstr>'3년제 과정 대비표'!Print_Area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KJ-ENT</cp:lastModifiedBy>
  <cp:lastPrinted>2018-08-03T06:29:41Z</cp:lastPrinted>
  <dcterms:created xsi:type="dcterms:W3CDTF">2015-01-27T09:59:54Z</dcterms:created>
  <dcterms:modified xsi:type="dcterms:W3CDTF">2019-02-21T07:20:19Z</dcterms:modified>
</cp:coreProperties>
</file>