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POP\Desktop\결제서류\2019\1학기\학과\최종 교육과정구성표\2019-2021\"/>
    </mc:Choice>
  </mc:AlternateContent>
  <bookViews>
    <workbookView xWindow="0" yWindow="0" windowWidth="23565" windowHeight="12315" tabRatio="721"/>
  </bookViews>
  <sheets>
    <sheet name="3년제 과정 구성표" sheetId="21" r:id="rId1"/>
    <sheet name="3년제 과정 대비표" sheetId="26" r:id="rId2"/>
  </sheets>
  <definedNames>
    <definedName name="_xlnm.Print_Area" localSheetId="0">'3년제 과정 구성표'!$A$1:$AB$67</definedName>
    <definedName name="_xlnm.Print_Area" localSheetId="1">'3년제 과정 대비표'!$A$1:$L$176</definedName>
  </definedNames>
  <calcPr calcId="162913"/>
</workbook>
</file>

<file path=xl/calcChain.xml><?xml version="1.0" encoding="utf-8"?>
<calcChain xmlns="http://schemas.openxmlformats.org/spreadsheetml/2006/main">
  <c r="J165" i="26" l="1"/>
  <c r="K165" i="26"/>
  <c r="I165" i="26"/>
  <c r="I139" i="26" l="1"/>
  <c r="K139" i="26"/>
  <c r="J139" i="26"/>
  <c r="F116" i="26"/>
  <c r="G116" i="26"/>
  <c r="H116" i="26"/>
  <c r="I116" i="26"/>
  <c r="J116" i="26"/>
  <c r="K116" i="26"/>
  <c r="G87" i="26"/>
  <c r="H87" i="26"/>
  <c r="I87" i="26"/>
  <c r="J87" i="26"/>
  <c r="K87" i="26"/>
  <c r="F87" i="26"/>
  <c r="F58" i="26"/>
  <c r="G41" i="26"/>
  <c r="H41" i="26"/>
  <c r="I41" i="26"/>
  <c r="J41" i="26"/>
  <c r="K41" i="26"/>
  <c r="F41" i="26"/>
  <c r="G33" i="26"/>
  <c r="H33" i="26"/>
  <c r="I33" i="26"/>
  <c r="J33" i="26"/>
  <c r="K33" i="26"/>
  <c r="F33" i="26"/>
  <c r="G18" i="26" l="1"/>
  <c r="H18" i="26"/>
  <c r="I18" i="26"/>
  <c r="J18" i="26"/>
  <c r="K18" i="26"/>
  <c r="F18" i="26"/>
  <c r="K14" i="21" l="1"/>
  <c r="H14" i="21"/>
  <c r="F121" i="26" l="1"/>
  <c r="I58" i="26"/>
  <c r="G58" i="26"/>
  <c r="H58" i="26"/>
  <c r="J58" i="26"/>
  <c r="K58" i="26"/>
  <c r="G121" i="26"/>
  <c r="H121" i="26"/>
  <c r="I121" i="26"/>
  <c r="J121" i="26"/>
  <c r="K121" i="26"/>
  <c r="J158" i="26" l="1"/>
  <c r="K158" i="26"/>
  <c r="I158" i="26"/>
  <c r="K166" i="26" l="1"/>
  <c r="I166" i="26"/>
  <c r="J166" i="26"/>
  <c r="I143" i="26"/>
  <c r="J142" i="26"/>
  <c r="K142" i="26"/>
  <c r="I142" i="26"/>
  <c r="J122" i="26"/>
  <c r="F62" i="26"/>
  <c r="F88" i="26" s="1"/>
  <c r="F34" i="26"/>
  <c r="I91" i="26"/>
  <c r="I122" i="26" s="1"/>
  <c r="I62" i="26"/>
  <c r="I59" i="26"/>
  <c r="K91" i="26"/>
  <c r="J91" i="26"/>
  <c r="H91" i="26"/>
  <c r="H122" i="26" s="1"/>
  <c r="G91" i="26"/>
  <c r="F91" i="26"/>
  <c r="F122" i="26" s="1"/>
  <c r="I88" i="26" l="1"/>
  <c r="K122" i="26"/>
  <c r="G122" i="26"/>
  <c r="K143" i="26"/>
  <c r="J143" i="26"/>
  <c r="G62" i="26"/>
  <c r="G88" i="26" s="1"/>
  <c r="H62" i="26"/>
  <c r="H88" i="26" s="1"/>
  <c r="J62" i="26"/>
  <c r="J88" i="26" s="1"/>
  <c r="K62" i="26"/>
  <c r="K88" i="26" s="1"/>
  <c r="F59" i="26" l="1"/>
  <c r="F167" i="26" s="1"/>
  <c r="J34" i="26"/>
  <c r="K34" i="26"/>
  <c r="I34" i="26" l="1"/>
  <c r="I167" i="26" s="1"/>
  <c r="H59" i="26"/>
  <c r="G59" i="26"/>
  <c r="K59" i="26"/>
  <c r="K167" i="26" s="1"/>
  <c r="J59" i="26"/>
  <c r="J167" i="26" s="1"/>
  <c r="H34" i="26"/>
  <c r="G34" i="26"/>
  <c r="H167" i="26" l="1"/>
  <c r="G167" i="26"/>
  <c r="AB63" i="21"/>
  <c r="AB44" i="21"/>
  <c r="AA44" i="21"/>
  <c r="Z44" i="21"/>
  <c r="AB43" i="21"/>
  <c r="AA43" i="21"/>
  <c r="Z43" i="21"/>
  <c r="AB42" i="21"/>
  <c r="AA42" i="21"/>
  <c r="Z42" i="21"/>
  <c r="AB41" i="21"/>
  <c r="AA41" i="21"/>
  <c r="Z41" i="21"/>
  <c r="AB40" i="21"/>
  <c r="AA40" i="21"/>
  <c r="Z40" i="21"/>
  <c r="AB39" i="21"/>
  <c r="AA39" i="21"/>
  <c r="Z39" i="21"/>
  <c r="AB38" i="21"/>
  <c r="AA38" i="21"/>
  <c r="Z38" i="21"/>
  <c r="AB37" i="21"/>
  <c r="AA37" i="21"/>
  <c r="Z37" i="21"/>
  <c r="AB36" i="21"/>
  <c r="AA36" i="21"/>
  <c r="Z36" i="21"/>
  <c r="AB35" i="21"/>
  <c r="AA35" i="21"/>
  <c r="Z35" i="21"/>
  <c r="AB34" i="21"/>
  <c r="AA34" i="21"/>
  <c r="Z34" i="21"/>
  <c r="AB33" i="21"/>
  <c r="AA33" i="21"/>
  <c r="Z33" i="21"/>
  <c r="AB32" i="21"/>
  <c r="AA32" i="21"/>
  <c r="Z32" i="21"/>
  <c r="AB31" i="21"/>
  <c r="AA31" i="21"/>
  <c r="Z31" i="21"/>
  <c r="AB30" i="21"/>
  <c r="AA30" i="21"/>
  <c r="Z30" i="21"/>
  <c r="AB29" i="21"/>
  <c r="AA29" i="21"/>
  <c r="Z29" i="21"/>
  <c r="AB52" i="21"/>
  <c r="AA52" i="21"/>
  <c r="Z52" i="21"/>
  <c r="AB51" i="21"/>
  <c r="AA51" i="21"/>
  <c r="Z51" i="21"/>
  <c r="AB50" i="21"/>
  <c r="AA50" i="21"/>
  <c r="Z50" i="21"/>
  <c r="AB49" i="21"/>
  <c r="AA49" i="21"/>
  <c r="Z49" i="21"/>
  <c r="AB48" i="21"/>
  <c r="AA48" i="21"/>
  <c r="Z48" i="21"/>
  <c r="AB47" i="21"/>
  <c r="AA47" i="21"/>
  <c r="Z47" i="21"/>
  <c r="AB46" i="21"/>
  <c r="AA46" i="21"/>
  <c r="Z46" i="21"/>
  <c r="AB45" i="21"/>
  <c r="AA45" i="21"/>
  <c r="Z45" i="21"/>
  <c r="AB56" i="21"/>
  <c r="AA56" i="21"/>
  <c r="Z56" i="21"/>
  <c r="AB55" i="21"/>
  <c r="AA55" i="21"/>
  <c r="Z55" i="21"/>
  <c r="AB54" i="21"/>
  <c r="AA54" i="21"/>
  <c r="Z54" i="21"/>
  <c r="AB53" i="21"/>
  <c r="AA53" i="21"/>
  <c r="Z53" i="21"/>
  <c r="AB58" i="21"/>
  <c r="AA58" i="21"/>
  <c r="Z58" i="21"/>
  <c r="AB57" i="21"/>
  <c r="AA57" i="21"/>
  <c r="Z57" i="21"/>
  <c r="AB59" i="21"/>
  <c r="AA59" i="21"/>
  <c r="Z59" i="21"/>
  <c r="Z15" i="21"/>
  <c r="AA15" i="21"/>
  <c r="AB15" i="21"/>
  <c r="Z16" i="21"/>
  <c r="AA16" i="21"/>
  <c r="AB16" i="21"/>
  <c r="Z17" i="21"/>
  <c r="AA17" i="21"/>
  <c r="AB17" i="21"/>
  <c r="Z18" i="21"/>
  <c r="AA18" i="21"/>
  <c r="AB18" i="21"/>
  <c r="Z19" i="21"/>
  <c r="AA19" i="21"/>
  <c r="AB19" i="21"/>
  <c r="Z20" i="21"/>
  <c r="AA20" i="21"/>
  <c r="AB20" i="21"/>
  <c r="Z21" i="21"/>
  <c r="AA21" i="21"/>
  <c r="AB21" i="21"/>
  <c r="Z22" i="21"/>
  <c r="AA22" i="21"/>
  <c r="AB22" i="21"/>
  <c r="Z23" i="21"/>
  <c r="AA23" i="21"/>
  <c r="AB23" i="21"/>
  <c r="Z24" i="21"/>
  <c r="AA24" i="21"/>
  <c r="AB24" i="21"/>
  <c r="Z25" i="21"/>
  <c r="AA25" i="21"/>
  <c r="AB25" i="21"/>
  <c r="H60" i="21"/>
  <c r="I60" i="21"/>
  <c r="J60" i="21"/>
  <c r="K60" i="21"/>
  <c r="L60" i="21"/>
  <c r="M60" i="21"/>
  <c r="N60" i="21"/>
  <c r="O60" i="21"/>
  <c r="P60" i="21"/>
  <c r="Q60" i="21"/>
  <c r="R60" i="21"/>
  <c r="S60" i="21"/>
  <c r="T60" i="21"/>
  <c r="U60" i="21"/>
  <c r="V60" i="21"/>
  <c r="W60" i="21"/>
  <c r="X60" i="21"/>
  <c r="Y60" i="21"/>
  <c r="Z26" i="21"/>
  <c r="AA26" i="21"/>
  <c r="AB26" i="21"/>
  <c r="Z27" i="21"/>
  <c r="AA27" i="21"/>
  <c r="AB27" i="21"/>
  <c r="Z28" i="21"/>
  <c r="AA28" i="21"/>
  <c r="AB28" i="21"/>
  <c r="Z60" i="21" l="1"/>
  <c r="AA60" i="21"/>
  <c r="AB60" i="21"/>
  <c r="Z6" i="21" l="1"/>
  <c r="AA6" i="21"/>
  <c r="AB6" i="21"/>
  <c r="Z7" i="21"/>
  <c r="AA7" i="21"/>
  <c r="AB7" i="21"/>
  <c r="Z8" i="21"/>
  <c r="AA8" i="21"/>
  <c r="AB8" i="21"/>
  <c r="Z9" i="21"/>
  <c r="AA9" i="21"/>
  <c r="AB9" i="21"/>
  <c r="Z10" i="21"/>
  <c r="AA10" i="21"/>
  <c r="AB10" i="21"/>
  <c r="Z11" i="21"/>
  <c r="AA11" i="21"/>
  <c r="AB11" i="21"/>
  <c r="Z12" i="21"/>
  <c r="AA12" i="21"/>
  <c r="AB12" i="21"/>
  <c r="Z13" i="21"/>
  <c r="AA13" i="21"/>
  <c r="AB13" i="21"/>
  <c r="O14" i="21" l="1"/>
  <c r="N14" i="21"/>
  <c r="M14" i="21"/>
  <c r="L14" i="21"/>
  <c r="J14" i="21"/>
  <c r="I14" i="21"/>
  <c r="AA63" i="21" l="1"/>
  <c r="Z63" i="21"/>
  <c r="AB61" i="21" l="1"/>
  <c r="AB62" i="21"/>
  <c r="AA61" i="21"/>
  <c r="AA62" i="21"/>
  <c r="Z61" i="21"/>
  <c r="Z62" i="21"/>
  <c r="AB5" i="21"/>
  <c r="AA5" i="21"/>
  <c r="AA14" i="21" s="1"/>
  <c r="Z5" i="21"/>
  <c r="Z14" i="21" s="1"/>
  <c r="Y64" i="21"/>
  <c r="X64" i="21"/>
  <c r="W64" i="21"/>
  <c r="V64" i="21"/>
  <c r="U64" i="21"/>
  <c r="U65" i="21" s="1"/>
  <c r="T64" i="21"/>
  <c r="Y14" i="21"/>
  <c r="X14" i="21"/>
  <c r="W14" i="21"/>
  <c r="V14" i="21"/>
  <c r="U14" i="21"/>
  <c r="T14" i="21"/>
  <c r="S64" i="21"/>
  <c r="R64" i="21"/>
  <c r="Q64" i="21"/>
  <c r="P64" i="21"/>
  <c r="O64" i="21"/>
  <c r="O65" i="21" s="1"/>
  <c r="N64" i="21"/>
  <c r="N65" i="21" s="1"/>
  <c r="M64" i="21"/>
  <c r="M65" i="21" s="1"/>
  <c r="L64" i="21"/>
  <c r="L65" i="21" s="1"/>
  <c r="K64" i="21"/>
  <c r="K65" i="21" s="1"/>
  <c r="J64" i="21"/>
  <c r="J65" i="21" s="1"/>
  <c r="I64" i="21"/>
  <c r="I65" i="21" s="1"/>
  <c r="H64" i="21"/>
  <c r="H65" i="21" s="1"/>
  <c r="S14" i="21"/>
  <c r="S65" i="21" s="1"/>
  <c r="R14" i="21"/>
  <c r="R65" i="21" s="1"/>
  <c r="Q14" i="21"/>
  <c r="Q65" i="21" s="1"/>
  <c r="P14" i="21"/>
  <c r="P65" i="21" s="1"/>
  <c r="Y65" i="21" l="1"/>
  <c r="T65" i="21"/>
  <c r="X65" i="21"/>
  <c r="V65" i="21"/>
  <c r="W65" i="21"/>
  <c r="AB14" i="21"/>
  <c r="Z64" i="21"/>
  <c r="Z65" i="21" s="1"/>
  <c r="AB64" i="21"/>
  <c r="AA64" i="21"/>
  <c r="AA65" i="21" s="1"/>
  <c r="AB65" i="21" l="1"/>
</calcChain>
</file>

<file path=xl/sharedStrings.xml><?xml version="1.0" encoding="utf-8"?>
<sst xmlns="http://schemas.openxmlformats.org/spreadsheetml/2006/main" count="501" uniqueCount="261">
  <si>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</si>
  <si>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</si>
  <si>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</si>
  <si>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</si>
  <si>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</si>
  <si>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</si>
  <si>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</si>
  <si>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</si>
  <si>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</si>
  <si>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</si>
  <si>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</si>
  <si>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</si>
  <si>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</si>
  <si>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</si>
  <si>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</si>
  <si>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</si>
  <si>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</si>
  <si>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</si>
  <si>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</si>
  <si>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</si>
  <si>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</si>
  <si>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</si>
  <si>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</si>
  <si>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</si>
  <si>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</si>
  <si>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</si>
  <si>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교양·직업기초 계</t>
    <phoneticPr fontId="6" type="noConversion"/>
  </si>
  <si>
    <t>학기 계</t>
    <phoneticPr fontId="6" type="noConversion"/>
  </si>
  <si>
    <t>전공필수 개설학점</t>
    <phoneticPr fontId="6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</si>
  <si>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</si>
  <si>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</si>
  <si>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10" type="noConversion"/>
  </si>
  <si>
    <t>전공·NCS 계</t>
    <phoneticPr fontId="6" type="noConversion"/>
  </si>
  <si>
    <t>전공·현장중심 계</t>
    <phoneticPr fontId="6" type="noConversion"/>
  </si>
  <si>
    <t>학기 계</t>
    <phoneticPr fontId="6" type="noConversion"/>
  </si>
  <si>
    <t>전공·
NCS 과목수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</si>
  <si>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</si>
  <si>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</si>
  <si>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</si>
  <si>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</si>
  <si>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X</t>
    <phoneticPr fontId="6" type="noConversion"/>
  </si>
  <si>
    <t>전공
·
NCS</t>
    <phoneticPr fontId="6" type="noConversion"/>
  </si>
  <si>
    <t>전공 
·
현장
중심</t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</si>
  <si>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</si>
  <si>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</si>
  <si>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취업/창업</t>
    <phoneticPr fontId="6" type="noConversion"/>
  </si>
  <si>
    <t>NCS
관련성2)</t>
    <phoneticPr fontId="6" type="noConversion"/>
  </si>
  <si>
    <t>학습
모듈
3)</t>
    <phoneticPr fontId="6" type="noConversion"/>
  </si>
  <si>
    <t>교과
구분
1)</t>
    <phoneticPr fontId="6" type="noConversion"/>
  </si>
  <si>
    <t>캡스톤디자인</t>
    <phoneticPr fontId="6" type="noConversion"/>
  </si>
  <si>
    <t>3 학 년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</si>
  <si>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</si>
  <si>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</si>
  <si>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O</t>
    <phoneticPr fontId="6" type="noConversion"/>
  </si>
  <si>
    <t>선택</t>
    <phoneticPr fontId="6" type="noConversion"/>
  </si>
  <si>
    <t>교양·직업기초 개설학점</t>
    <phoneticPr fontId="10" type="noConversion"/>
  </si>
  <si>
    <t>교양·직업기초 개설학점 계</t>
    <phoneticPr fontId="10" type="noConversion"/>
  </si>
  <si>
    <t xml:space="preserve"> 총 개설학점 계</t>
    <phoneticPr fontId="10" type="noConversion"/>
  </si>
  <si>
    <t>전체과목수</t>
    <phoneticPr fontId="6" type="noConversion"/>
  </si>
  <si>
    <t>O</t>
    <phoneticPr fontId="6" type="noConversion"/>
  </si>
  <si>
    <t>자유선택교양교과</t>
    <phoneticPr fontId="6" type="noConversion"/>
  </si>
  <si>
    <t>자유선택교양교과</t>
    <phoneticPr fontId="6" type="noConversion"/>
  </si>
  <si>
    <t>교양교육실 배정</t>
    <phoneticPr fontId="6" type="noConversion"/>
  </si>
  <si>
    <t>2019~2021 교육과정</t>
    <phoneticPr fontId="6" type="noConversion"/>
  </si>
  <si>
    <t>2019~2021 교육과정(3년제)</t>
    <phoneticPr fontId="10" type="noConversion"/>
  </si>
  <si>
    <t>2019~2021학년도 교육과정</t>
    <phoneticPr fontId="10" type="noConversion"/>
  </si>
  <si>
    <t>2019~2021 학년도 교육과정</t>
    <phoneticPr fontId="10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</si>
  <si>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배분 교양교과목 : 교양교육실에서 학과별 설문조사를 통하여 지정한 교과목
  수학, 영어회화, 문화콘텐츠로 배우는 중국어, 인성을 향상시키는 한국사의 이해, 꿈이 있는 삶(옴니버스), 아로마 테라피와 도자기, 
  인성을 겸비한 대중음악(K-POP)여행, 힐링이 있는 도자체험, 스토리텔링이 있는 음악이야기, 스포츠를 통한 건강관리, 국가안보론
- 자유선택 교양교과목(공학/예체능계열) : 교양교육실에서 학과별 설문조사 및 특성을 고려하여 배정한 교과목 
  생활속의 일본어, 차이나는 중국어, 철학콘서트, 인성 이미지 메이킹, 성공창업의 비밀, 재미있는 생활 속의 법, 사회봉사활동Ⅰ 
- 자유선택 교양교과목(인문사회/자연과학계열) : 교양교육실에서 학과별 설문조사 및 특성을 고려하여 배정한 교과목 
  생명과 신비, 운동과 정신건강, 성공하는 마케팅 전략, 실용영어, 명화 속 숨겨진 미술이야기, 세계 음식문화의 이해, 사회봉사활동Ⅱ
- 직업기초능력교과목 : 의사소통능력, 수리능력, 문제해결능력, 자기개발능력, 자원관리능력, 대인관계능력, 정보능력, 기술능력, 조직이해능력, 
  직업윤리 중 택 1
</t>
    </r>
    <r>
      <rPr>
        <b/>
        <sz val="12"/>
        <color rgb="FFFF0000"/>
        <rFont val="맑은 고딕"/>
        <family val="3"/>
        <charset val="129"/>
        <scheme val="minor"/>
      </rPr>
      <t>2) NCS관련성</t>
    </r>
    <r>
      <rPr>
        <sz val="12"/>
        <color rgb="FFFF0000"/>
        <rFont val="맑은 고딕"/>
        <family val="3"/>
        <charset val="129"/>
        <scheme val="minor"/>
      </rPr>
      <t xml:space="preserve">
- (O) 인재양성별 능력단위를 사용하여 학습모듈을 일부 혹은 전부를 사용하는 경우
- (X) 인재양성별 능력단위를 사용하지 않는 경우
</t>
    </r>
    <r>
      <rPr>
        <b/>
        <sz val="12"/>
        <color rgb="FFFF0000"/>
        <rFont val="맑은 고딕"/>
        <family val="3"/>
        <charset val="129"/>
        <scheme val="minor"/>
      </rPr>
      <t>3) 학습모듈은 개발유무로 판단(O, X)로 표기 : (O)-개발, (X)-미개발
4) 현장실습 대체교과목 지정 필수</t>
    </r>
    <r>
      <rPr>
        <sz val="12"/>
        <color rgb="FFFF0000"/>
        <rFont val="맑은 고딕"/>
        <family val="3"/>
        <charset val="129"/>
        <scheme val="minor"/>
      </rPr>
      <t xml:space="preserve">
- 구분란에 현장실습 대체교과목 지정, 예)캡스톤디자인(현장실습 대체교과)
</t>
    </r>
    <r>
      <rPr>
        <b/>
        <sz val="12"/>
        <color rgb="FFFF0000"/>
        <rFont val="맑은 고딕"/>
        <family val="3"/>
        <charset val="129"/>
        <scheme val="minor"/>
      </rPr>
      <t xml:space="preserve">5) 학점/이론/실습 시수의 소계와 합계가 반드시 일치되도록 작성 요망
6) 교과목명에 영문명을 반드시 표기 </t>
    </r>
    <phoneticPr fontId="6" type="noConversion"/>
  </si>
  <si>
    <t>자유선택교양교과</t>
    <phoneticPr fontId="6" type="noConversion"/>
  </si>
  <si>
    <t>자유선택교양교과</t>
    <phoneticPr fontId="6" type="noConversion"/>
  </si>
  <si>
    <r>
      <t xml:space="preserve">보컬전공실기I
</t>
    </r>
    <r>
      <rPr>
        <sz val="10"/>
        <color rgb="FF0000FF"/>
        <rFont val="맑은 고딕"/>
        <family val="3"/>
        <charset val="129"/>
        <scheme val="minor"/>
      </rPr>
      <t>(Vocal Private Instruction I)</t>
    </r>
    <phoneticPr fontId="6" type="noConversion"/>
  </si>
  <si>
    <r>
      <t xml:space="preserve">보컬전공실기II
</t>
    </r>
    <r>
      <rPr>
        <sz val="10"/>
        <color rgb="FF0000FF"/>
        <rFont val="맑은 고딕"/>
        <family val="3"/>
        <charset val="129"/>
        <scheme val="minor"/>
      </rPr>
      <t>(Vocal Private Instruction II)</t>
    </r>
    <phoneticPr fontId="6" type="noConversion"/>
  </si>
  <si>
    <r>
      <t xml:space="preserve">보컬전공실기III
</t>
    </r>
    <r>
      <rPr>
        <sz val="10"/>
        <color rgb="FF0000FF"/>
        <rFont val="맑은 고딕"/>
        <family val="3"/>
        <charset val="129"/>
        <scheme val="minor"/>
      </rPr>
      <t>(Vocal Private Instruction III)</t>
    </r>
    <phoneticPr fontId="6" type="noConversion"/>
  </si>
  <si>
    <r>
      <t xml:space="preserve">보컬전공실기V
</t>
    </r>
    <r>
      <rPr>
        <sz val="10"/>
        <color rgb="FF0000FF"/>
        <rFont val="맑은 고딕"/>
        <family val="3"/>
        <charset val="129"/>
        <scheme val="minor"/>
      </rPr>
      <t>(Vocal Private Instruction V)</t>
    </r>
    <phoneticPr fontId="6" type="noConversion"/>
  </si>
  <si>
    <t>캡스톤디자인</t>
    <phoneticPr fontId="6" type="noConversion"/>
  </si>
  <si>
    <t>대학생활과 진로탐색</t>
    <phoneticPr fontId="6" type="noConversion"/>
  </si>
  <si>
    <t>명칭변경</t>
    <phoneticPr fontId="6" type="noConversion"/>
  </si>
  <si>
    <t>교양A과목</t>
    <phoneticPr fontId="6" type="noConversion"/>
  </si>
  <si>
    <t>교양B과목</t>
    <phoneticPr fontId="6" type="noConversion"/>
  </si>
  <si>
    <t>과목신설</t>
    <phoneticPr fontId="6" type="noConversion"/>
  </si>
  <si>
    <r>
      <t xml:space="preserve">보컬전공실기I
</t>
    </r>
    <r>
      <rPr>
        <sz val="9"/>
        <color rgb="FF0000FF"/>
        <rFont val="맑은 고딕"/>
        <family val="3"/>
        <charset val="129"/>
        <scheme val="major"/>
      </rPr>
      <t>(Vocal Private Instruction I)</t>
    </r>
    <phoneticPr fontId="6" type="noConversion"/>
  </si>
  <si>
    <t>교양C과목(대인관계실무)</t>
    <phoneticPr fontId="6" type="noConversion"/>
  </si>
  <si>
    <t>교양D과목</t>
    <phoneticPr fontId="6" type="noConversion"/>
  </si>
  <si>
    <t>교양E과목</t>
    <phoneticPr fontId="6" type="noConversion"/>
  </si>
  <si>
    <t>교양C과목</t>
    <phoneticPr fontId="6" type="noConversion"/>
  </si>
  <si>
    <r>
      <t xml:space="preserve">음악비즈니스
</t>
    </r>
    <r>
      <rPr>
        <sz val="9"/>
        <color rgb="FF0000CC"/>
        <rFont val="맑은 고딕"/>
        <family val="3"/>
        <charset val="129"/>
        <scheme val="major"/>
      </rPr>
      <t>(Music business)</t>
    </r>
    <phoneticPr fontId="6" type="noConversion"/>
  </si>
  <si>
    <t>교양E과목</t>
    <phoneticPr fontId="6" type="noConversion"/>
  </si>
  <si>
    <r>
      <t xml:space="preserve">솔로보컬응용
</t>
    </r>
    <r>
      <rPr>
        <sz val="9"/>
        <color rgb="FF0000FF"/>
        <rFont val="맑은 고딕"/>
        <family val="3"/>
        <charset val="129"/>
        <scheme val="major"/>
      </rPr>
      <t>(Advaced Solo Vocal)</t>
    </r>
    <phoneticPr fontId="6" type="noConversion"/>
  </si>
  <si>
    <r>
      <t xml:space="preserve">보컬공연응용
</t>
    </r>
    <r>
      <rPr>
        <sz val="9"/>
        <color rgb="FF0000FF"/>
        <rFont val="맑은 고딕"/>
        <family val="3"/>
        <charset val="129"/>
        <scheme val="major"/>
      </rPr>
      <t>(Advaced Vocal Performance)</t>
    </r>
    <phoneticPr fontId="6" type="noConversion"/>
  </si>
  <si>
    <r>
      <t xml:space="preserve">보컬녹음응용
</t>
    </r>
    <r>
      <rPr>
        <sz val="9"/>
        <color rgb="FF0000FF"/>
        <rFont val="맑은 고딕"/>
        <family val="3"/>
        <charset val="129"/>
        <scheme val="major"/>
      </rPr>
      <t>(Advaced Vocal Recording)</t>
    </r>
    <phoneticPr fontId="6" type="noConversion"/>
  </si>
  <si>
    <r>
      <t xml:space="preserve">미디프로덕션응용 
</t>
    </r>
    <r>
      <rPr>
        <sz val="9"/>
        <color rgb="FF0000FF"/>
        <rFont val="맑은 고딕"/>
        <family val="3"/>
        <charset val="129"/>
        <scheme val="major"/>
      </rPr>
      <t>(Advaced MIDI Production)</t>
    </r>
    <phoneticPr fontId="6" type="noConversion"/>
  </si>
  <si>
    <r>
      <t>방송댄스응용
(</t>
    </r>
    <r>
      <rPr>
        <sz val="9"/>
        <color rgb="FF0000FF"/>
        <rFont val="맑은 고딕"/>
        <family val="3"/>
        <charset val="129"/>
        <scheme val="major"/>
      </rPr>
      <t>Advaced Broadcasting Dance)</t>
    </r>
    <phoneticPr fontId="6" type="noConversion"/>
  </si>
  <si>
    <r>
      <t xml:space="preserve">발성트레이닝응용
</t>
    </r>
    <r>
      <rPr>
        <sz val="9"/>
        <color rgb="FF0000FF"/>
        <rFont val="맑은 고딕"/>
        <family val="3"/>
        <charset val="129"/>
        <scheme val="major"/>
      </rPr>
      <t>(Advaced Vocalization)</t>
    </r>
    <phoneticPr fontId="6" type="noConversion"/>
  </si>
  <si>
    <t>과목폐지</t>
    <phoneticPr fontId="6" type="noConversion"/>
  </si>
  <si>
    <r>
      <t xml:space="preserve">보컬전공실기II
</t>
    </r>
    <r>
      <rPr>
        <sz val="9"/>
        <color rgb="FF0000FF"/>
        <rFont val="맑은 고딕"/>
        <family val="3"/>
        <charset val="129"/>
        <scheme val="major"/>
      </rPr>
      <t>(Vocal Private Instruction II)</t>
    </r>
    <phoneticPr fontId="6" type="noConversion"/>
  </si>
  <si>
    <t>교양
·
직업
기초</t>
    <phoneticPr fontId="10" type="noConversion"/>
  </si>
  <si>
    <t>교양
·
직업
기초</t>
    <phoneticPr fontId="6" type="noConversion"/>
  </si>
  <si>
    <t>교양F과목</t>
    <phoneticPr fontId="6" type="noConversion"/>
  </si>
  <si>
    <r>
      <t xml:space="preserve">보컬디렉팅응용
</t>
    </r>
    <r>
      <rPr>
        <sz val="9"/>
        <color rgb="FF0000FF"/>
        <rFont val="맑은 고딕"/>
        <family val="3"/>
        <charset val="129"/>
        <scheme val="major"/>
      </rPr>
      <t>(Applied Vocal Directing)</t>
    </r>
    <phoneticPr fontId="6" type="noConversion"/>
  </si>
  <si>
    <r>
      <t xml:space="preserve">보컬트레이닝운영응용
</t>
    </r>
    <r>
      <rPr>
        <sz val="9"/>
        <color rgb="FF0000FF"/>
        <rFont val="맑은 고딕"/>
        <family val="3"/>
        <charset val="129"/>
        <scheme val="major"/>
      </rPr>
      <t>(Manage of Vocal Training Advanced)</t>
    </r>
    <phoneticPr fontId="6" type="noConversion"/>
  </si>
  <si>
    <t>과목신설</t>
    <phoneticPr fontId="6" type="noConversion"/>
  </si>
  <si>
    <r>
      <t xml:space="preserve">보컬곡연주테크닉 기초
</t>
    </r>
    <r>
      <rPr>
        <sz val="9"/>
        <color rgb="FF0000FF"/>
        <rFont val="맑은 고딕"/>
        <family val="3"/>
        <charset val="129"/>
        <scheme val="major"/>
      </rPr>
      <t>(Accompany Practice for song III)</t>
    </r>
    <phoneticPr fontId="6" type="noConversion"/>
  </si>
  <si>
    <r>
      <t xml:space="preserve">보컬디렉팅 기초
</t>
    </r>
    <r>
      <rPr>
        <sz val="9"/>
        <color rgb="FF0000FF"/>
        <rFont val="맑은 고딕"/>
        <family val="3"/>
        <charset val="129"/>
        <scheme val="major"/>
      </rPr>
      <t>(Vocal Directing I)</t>
    </r>
    <phoneticPr fontId="6" type="noConversion"/>
  </si>
  <si>
    <r>
      <t xml:space="preserve">댄스퍼포먼스 기초
</t>
    </r>
    <r>
      <rPr>
        <sz val="9"/>
        <color rgb="FF0000FF"/>
        <rFont val="맑은 고딕"/>
        <family val="3"/>
        <charset val="129"/>
        <scheme val="major"/>
      </rPr>
      <t>(Dance Performance I)</t>
    </r>
    <phoneticPr fontId="6" type="noConversion"/>
  </si>
  <si>
    <t>취업·창업준비실무</t>
    <phoneticPr fontId="6" type="noConversion"/>
  </si>
  <si>
    <t>개설학기변경</t>
    <phoneticPr fontId="6" type="noConversion"/>
  </si>
  <si>
    <r>
      <t xml:space="preserve">현장실습
</t>
    </r>
    <r>
      <rPr>
        <sz val="9"/>
        <color rgb="FF0000FF"/>
        <rFont val="맑은 고딕"/>
        <family val="3"/>
        <charset val="129"/>
        <scheme val="major"/>
      </rPr>
      <t>(Internship)</t>
    </r>
    <phoneticPr fontId="6" type="noConversion"/>
  </si>
  <si>
    <t>개설학기변경</t>
    <phoneticPr fontId="6" type="noConversion"/>
  </si>
  <si>
    <t>취업·창업준비실무</t>
    <phoneticPr fontId="6" type="noConversion"/>
  </si>
  <si>
    <r>
      <t>공연제작 기초</t>
    </r>
    <r>
      <rPr>
        <sz val="10"/>
        <color rgb="FF0000FF"/>
        <rFont val="맑은 고딕"/>
        <family val="3"/>
        <charset val="129"/>
        <scheme val="minor"/>
      </rPr>
      <t xml:space="preserve">(Performance Production I) </t>
    </r>
    <phoneticPr fontId="6" type="noConversion"/>
  </si>
  <si>
    <r>
      <t xml:space="preserve">스튜디오보컬 기초
</t>
    </r>
    <r>
      <rPr>
        <sz val="10"/>
        <color rgb="FF0000FF"/>
        <rFont val="맑은 고딕"/>
        <family val="3"/>
        <charset val="129"/>
        <scheme val="minor"/>
      </rPr>
      <t>(Vocal Recording I)</t>
    </r>
    <phoneticPr fontId="6" type="noConversion"/>
  </si>
  <si>
    <r>
      <t xml:space="preserve">발성트레이닝 기초
</t>
    </r>
    <r>
      <rPr>
        <sz val="9"/>
        <color rgb="FF0000FF"/>
        <rFont val="맑은 고딕"/>
        <family val="3"/>
        <charset val="129"/>
        <scheme val="major"/>
      </rPr>
      <t>(Vocalization I)</t>
    </r>
    <phoneticPr fontId="6" type="noConversion"/>
  </si>
  <si>
    <r>
      <t xml:space="preserve">발성트레이닝 기초
</t>
    </r>
    <r>
      <rPr>
        <sz val="10"/>
        <color rgb="FF0000FF"/>
        <rFont val="맑은 고딕"/>
        <family val="3"/>
        <charset val="129"/>
        <scheme val="minor"/>
      </rPr>
      <t>(Vocalization I)</t>
    </r>
    <phoneticPr fontId="6" type="noConversion"/>
  </si>
  <si>
    <r>
      <t xml:space="preserve">보컬위클리 기초
</t>
    </r>
    <r>
      <rPr>
        <sz val="10"/>
        <color rgb="FF0000FF"/>
        <rFont val="맑은 고딕"/>
        <family val="3"/>
        <charset val="129"/>
        <scheme val="minor"/>
      </rPr>
      <t>(Stage Performance Practice for Vocal I)</t>
    </r>
    <phoneticPr fontId="6" type="noConversion"/>
  </si>
  <si>
    <r>
      <t xml:space="preserve">댄스트레이닝 기초
</t>
    </r>
    <r>
      <rPr>
        <sz val="10"/>
        <color rgb="FF0000FF"/>
        <rFont val="맑은 고딕"/>
        <family val="3"/>
        <charset val="129"/>
        <scheme val="minor"/>
      </rPr>
      <t>(Dance Training I)</t>
    </r>
    <phoneticPr fontId="6" type="noConversion"/>
  </si>
  <si>
    <r>
      <t xml:space="preserve">미디프로덕션 기초
</t>
    </r>
    <r>
      <rPr>
        <sz val="10"/>
        <color rgb="FF0000FF"/>
        <rFont val="맑은 고딕"/>
        <family val="3"/>
        <charset val="129"/>
        <scheme val="minor"/>
      </rPr>
      <t>(MIDI Production I)</t>
    </r>
    <phoneticPr fontId="6" type="noConversion"/>
  </si>
  <si>
    <r>
      <t xml:space="preserve">미디프로덕션 응용
</t>
    </r>
    <r>
      <rPr>
        <sz val="9"/>
        <color rgb="FF0000FF"/>
        <rFont val="맑은 고딕"/>
        <family val="3"/>
        <charset val="129"/>
        <scheme val="major"/>
      </rPr>
      <t>(MIDI Production II)</t>
    </r>
    <phoneticPr fontId="6" type="noConversion"/>
  </si>
  <si>
    <r>
      <t xml:space="preserve">공연제작 응용
</t>
    </r>
    <r>
      <rPr>
        <sz val="9"/>
        <color rgb="FF0000FF"/>
        <rFont val="맑은 고딕"/>
        <family val="3"/>
        <charset val="129"/>
        <scheme val="major"/>
      </rPr>
      <t xml:space="preserve">(Performance Production II) </t>
    </r>
    <phoneticPr fontId="6" type="noConversion"/>
  </si>
  <si>
    <r>
      <t xml:space="preserve">공연제작 응용
</t>
    </r>
    <r>
      <rPr>
        <sz val="10"/>
        <color rgb="FF0000FF"/>
        <rFont val="맑은 고딕"/>
        <family val="3"/>
        <charset val="129"/>
        <scheme val="minor"/>
      </rPr>
      <t xml:space="preserve">(Performance Production II) </t>
    </r>
    <phoneticPr fontId="6" type="noConversion"/>
  </si>
  <si>
    <r>
      <t xml:space="preserve">스튜디오보컬 응용
</t>
    </r>
    <r>
      <rPr>
        <sz val="9"/>
        <color rgb="FF0000FF"/>
        <rFont val="맑은 고딕"/>
        <family val="3"/>
        <charset val="129"/>
        <scheme val="major"/>
      </rPr>
      <t>(Vocal Recording II)</t>
    </r>
    <phoneticPr fontId="6" type="noConversion"/>
  </si>
  <si>
    <r>
      <t xml:space="preserve">스튜디오보컬 응용
</t>
    </r>
    <r>
      <rPr>
        <sz val="10"/>
        <color rgb="FF0000FF"/>
        <rFont val="맑은 고딕"/>
        <family val="3"/>
        <charset val="129"/>
        <scheme val="minor"/>
      </rPr>
      <t>(Vocal Recording II)</t>
    </r>
    <phoneticPr fontId="6" type="noConversion"/>
  </si>
  <si>
    <r>
      <t xml:space="preserve">보컬위클리 응용
</t>
    </r>
    <r>
      <rPr>
        <sz val="9"/>
        <color rgb="FF0000FF"/>
        <rFont val="맑은 고딕"/>
        <family val="3"/>
        <charset val="129"/>
        <scheme val="major"/>
      </rPr>
      <t>(Stage Performance Practice for Vocal II)</t>
    </r>
    <phoneticPr fontId="6" type="noConversion"/>
  </si>
  <si>
    <r>
      <t xml:space="preserve">보컬위클리 응용
</t>
    </r>
    <r>
      <rPr>
        <sz val="10"/>
        <color rgb="FF0000FF"/>
        <rFont val="맑은 고딕"/>
        <family val="3"/>
        <charset val="129"/>
        <scheme val="minor"/>
      </rPr>
      <t>(Stage Performance Practice for Vocal II)</t>
    </r>
    <phoneticPr fontId="6" type="noConversion"/>
  </si>
  <si>
    <r>
      <t xml:space="preserve">발성트레이닝 응용
</t>
    </r>
    <r>
      <rPr>
        <sz val="9"/>
        <color rgb="FF0000FF"/>
        <rFont val="맑은 고딕"/>
        <family val="3"/>
        <charset val="129"/>
        <scheme val="major"/>
      </rPr>
      <t>(Vocalization II)</t>
    </r>
    <phoneticPr fontId="6" type="noConversion"/>
  </si>
  <si>
    <r>
      <t xml:space="preserve">발성트레이닝 응용
</t>
    </r>
    <r>
      <rPr>
        <sz val="10"/>
        <color rgb="FF0000FF"/>
        <rFont val="맑은 고딕"/>
        <family val="3"/>
        <charset val="129"/>
        <scheme val="minor"/>
      </rPr>
      <t>(Vocalization II)</t>
    </r>
    <phoneticPr fontId="6" type="noConversion"/>
  </si>
  <si>
    <r>
      <t xml:space="preserve">댄스트레이닝 응용
</t>
    </r>
    <r>
      <rPr>
        <sz val="10"/>
        <color rgb="FF0000FF"/>
        <rFont val="맑은 고딕"/>
        <family val="3"/>
        <charset val="129"/>
        <scheme val="minor"/>
      </rPr>
      <t>(Dance Training II)</t>
    </r>
    <phoneticPr fontId="6" type="noConversion"/>
  </si>
  <si>
    <r>
      <t xml:space="preserve">미디프로덕션 응용
</t>
    </r>
    <r>
      <rPr>
        <sz val="10"/>
        <color rgb="FF0000FF"/>
        <rFont val="맑은 고딕"/>
        <family val="3"/>
        <charset val="129"/>
        <scheme val="minor"/>
      </rPr>
      <t>(MIDI Production II)</t>
    </r>
    <phoneticPr fontId="6" type="noConversion"/>
  </si>
  <si>
    <r>
      <t xml:space="preserve">공연테크닉 기초
</t>
    </r>
    <r>
      <rPr>
        <sz val="10"/>
        <color rgb="FF0000FF"/>
        <rFont val="맑은 고딕"/>
        <family val="3"/>
        <charset val="129"/>
        <scheme val="minor"/>
      </rPr>
      <t xml:space="preserve">(Performance Techniques I) </t>
    </r>
    <phoneticPr fontId="6" type="noConversion"/>
  </si>
  <si>
    <r>
      <t xml:space="preserve">음원제작 기초
</t>
    </r>
    <r>
      <rPr>
        <sz val="10"/>
        <color rgb="FF0000FF"/>
        <rFont val="맑은 고딕"/>
        <family val="3"/>
        <charset val="129"/>
        <scheme val="minor"/>
      </rPr>
      <t>(Music Production I)</t>
    </r>
    <phoneticPr fontId="6" type="noConversion"/>
  </si>
  <si>
    <r>
      <t xml:space="preserve">보컬앙상블 기초
</t>
    </r>
    <r>
      <rPr>
        <sz val="10"/>
        <color rgb="FF0000FF"/>
        <rFont val="맑은 고딕"/>
        <family val="3"/>
        <charset val="129"/>
        <scheme val="minor"/>
      </rPr>
      <t>(Vocal Ensemble I)</t>
    </r>
    <phoneticPr fontId="6" type="noConversion"/>
  </si>
  <si>
    <r>
      <t xml:space="preserve">보컬곡연주 기초
</t>
    </r>
    <r>
      <rPr>
        <sz val="10"/>
        <color rgb="FF0000FF"/>
        <rFont val="맑은 고딕"/>
        <family val="3"/>
        <charset val="129"/>
        <scheme val="minor"/>
      </rPr>
      <t>(Accompany Practice for song I)</t>
    </r>
    <phoneticPr fontId="6" type="noConversion"/>
  </si>
  <si>
    <r>
      <t xml:space="preserve">보컬테크닉 기초
</t>
    </r>
    <r>
      <rPr>
        <sz val="10"/>
        <color rgb="FF0000FF"/>
        <rFont val="맑은 고딕"/>
        <family val="3"/>
        <charset val="129"/>
        <scheme val="minor"/>
      </rPr>
      <t>(Vocal Techniques I)</t>
    </r>
    <phoneticPr fontId="6" type="noConversion"/>
  </si>
  <si>
    <r>
      <t xml:space="preserve">오디오프로덕션 기초
</t>
    </r>
    <r>
      <rPr>
        <sz val="10"/>
        <color rgb="FF0000FF"/>
        <rFont val="맑은 고딕"/>
        <family val="3"/>
        <charset val="129"/>
        <scheme val="minor"/>
      </rPr>
      <t>(Audio Production I)</t>
    </r>
    <phoneticPr fontId="6" type="noConversion"/>
  </si>
  <si>
    <r>
      <t xml:space="preserve">댄스테크닉 기초
</t>
    </r>
    <r>
      <rPr>
        <sz val="10"/>
        <color rgb="FF0000FF"/>
        <rFont val="맑은 고딕"/>
        <family val="3"/>
        <charset val="129"/>
        <scheme val="minor"/>
      </rPr>
      <t>(Dance Techniques I)</t>
    </r>
    <phoneticPr fontId="6" type="noConversion"/>
  </si>
  <si>
    <r>
      <t xml:space="preserve">공연테크닉 응용
</t>
    </r>
    <r>
      <rPr>
        <sz val="10"/>
        <color rgb="FF0000FF"/>
        <rFont val="맑은 고딕"/>
        <family val="3"/>
        <charset val="129"/>
        <scheme val="minor"/>
      </rPr>
      <t>(Performance Techniques II)</t>
    </r>
    <phoneticPr fontId="6" type="noConversion"/>
  </si>
  <si>
    <r>
      <t xml:space="preserve">음원제작 응용
</t>
    </r>
    <r>
      <rPr>
        <sz val="10"/>
        <color rgb="FF0000FF"/>
        <rFont val="맑은 고딕"/>
        <family val="3"/>
        <charset val="129"/>
        <scheme val="minor"/>
      </rPr>
      <t>(Music Production II)</t>
    </r>
    <phoneticPr fontId="6" type="noConversion"/>
  </si>
  <si>
    <r>
      <t xml:space="preserve">보컬앙상블 응용
</t>
    </r>
    <r>
      <rPr>
        <sz val="10"/>
        <color rgb="FF0000FF"/>
        <rFont val="맑은 고딕"/>
        <family val="3"/>
        <charset val="129"/>
        <scheme val="minor"/>
      </rPr>
      <t>(Vocal Ensemble II)</t>
    </r>
    <phoneticPr fontId="6" type="noConversion"/>
  </si>
  <si>
    <r>
      <t xml:space="preserve">보컬곡연주 응용
</t>
    </r>
    <r>
      <rPr>
        <sz val="10"/>
        <color rgb="FF0000FF"/>
        <rFont val="맑은 고딕"/>
        <family val="3"/>
        <charset val="129"/>
        <scheme val="minor"/>
      </rPr>
      <t>(Accompany Practice for song II)</t>
    </r>
    <phoneticPr fontId="6" type="noConversion"/>
  </si>
  <si>
    <r>
      <t xml:space="preserve">보컬테크닉 응용
</t>
    </r>
    <r>
      <rPr>
        <sz val="10"/>
        <color rgb="FF0000FF"/>
        <rFont val="맑은 고딕"/>
        <family val="3"/>
        <charset val="129"/>
        <scheme val="minor"/>
      </rPr>
      <t>(Vocal Techniques II)</t>
    </r>
    <phoneticPr fontId="6" type="noConversion"/>
  </si>
  <si>
    <r>
      <t xml:space="preserve">댄스테크닉 응용
</t>
    </r>
    <r>
      <rPr>
        <sz val="10"/>
        <color rgb="FF0000FF"/>
        <rFont val="맑은 고딕"/>
        <family val="3"/>
        <charset val="129"/>
        <scheme val="minor"/>
      </rPr>
      <t>(Dance Techniques II)</t>
    </r>
    <phoneticPr fontId="6" type="noConversion"/>
  </si>
  <si>
    <r>
      <t xml:space="preserve">무대퍼포먼스 기초
</t>
    </r>
    <r>
      <rPr>
        <sz val="9"/>
        <color rgb="FF0000FF"/>
        <rFont val="맑은 고딕"/>
        <family val="3"/>
        <charset val="129"/>
        <scheme val="major"/>
      </rPr>
      <t>(Stage Performance I)</t>
    </r>
    <phoneticPr fontId="6" type="noConversion"/>
  </si>
  <si>
    <r>
      <t xml:space="preserve">무대퍼포먼스 기초
</t>
    </r>
    <r>
      <rPr>
        <sz val="10"/>
        <color rgb="FF0000FF"/>
        <rFont val="맑은 고딕"/>
        <family val="3"/>
        <charset val="129"/>
        <scheme val="minor"/>
      </rPr>
      <t>(Stage Performance I)</t>
    </r>
    <phoneticPr fontId="6" type="noConversion"/>
  </si>
  <si>
    <r>
      <t xml:space="preserve">오디오프로덕션 응용
</t>
    </r>
    <r>
      <rPr>
        <sz val="9"/>
        <color rgb="FF0000FF"/>
        <rFont val="맑은 고딕"/>
        <family val="3"/>
        <charset val="129"/>
        <scheme val="major"/>
      </rPr>
      <t>(Audio Production II)</t>
    </r>
    <phoneticPr fontId="6" type="noConversion"/>
  </si>
  <si>
    <r>
      <t xml:space="preserve">오디오프로덕션 응용
</t>
    </r>
    <r>
      <rPr>
        <sz val="10"/>
        <color rgb="FF0000FF"/>
        <rFont val="맑은 고딕"/>
        <family val="3"/>
        <charset val="129"/>
        <scheme val="minor"/>
      </rPr>
      <t>(Audio Production II)</t>
    </r>
    <phoneticPr fontId="6" type="noConversion"/>
  </si>
  <si>
    <r>
      <t xml:space="preserve">스튜디오프로듀싱 기초
</t>
    </r>
    <r>
      <rPr>
        <sz val="10"/>
        <color rgb="FF0000FF"/>
        <rFont val="맑은 고딕"/>
        <family val="3"/>
        <charset val="129"/>
        <scheme val="minor"/>
      </rPr>
      <t>(Studio Producing I)</t>
    </r>
    <phoneticPr fontId="6" type="noConversion"/>
  </si>
  <si>
    <r>
      <t xml:space="preserve">보컬디렉팅 기초
</t>
    </r>
    <r>
      <rPr>
        <sz val="10"/>
        <color rgb="FF0000FF"/>
        <rFont val="맑은 고딕"/>
        <family val="3"/>
        <charset val="129"/>
        <scheme val="minor"/>
      </rPr>
      <t>(Vocal Directing I)</t>
    </r>
    <phoneticPr fontId="6" type="noConversion"/>
  </si>
  <si>
    <r>
      <t xml:space="preserve">보컬곡연주테크닉 기초
</t>
    </r>
    <r>
      <rPr>
        <sz val="10"/>
        <color rgb="FF0000FF"/>
        <rFont val="맑은 고딕"/>
        <family val="3"/>
        <charset val="129"/>
        <scheme val="minor"/>
      </rPr>
      <t>(Accompany Practice for song III)</t>
    </r>
    <phoneticPr fontId="6" type="noConversion"/>
  </si>
  <si>
    <r>
      <t xml:space="preserve">디지털싱글제작 기초
</t>
    </r>
    <r>
      <rPr>
        <sz val="10"/>
        <color rgb="FF0000FF"/>
        <rFont val="맑은 고딕"/>
        <family val="3"/>
        <charset val="129"/>
        <scheme val="minor"/>
      </rPr>
      <t xml:space="preserve">(Digital Single Pruducing I) </t>
    </r>
    <phoneticPr fontId="6" type="noConversion"/>
  </si>
  <si>
    <r>
      <t xml:space="preserve">댄스퍼포먼스 기초
</t>
    </r>
    <r>
      <rPr>
        <sz val="10"/>
        <color rgb="FF0000FF"/>
        <rFont val="맑은 고딕"/>
        <family val="3"/>
        <charset val="129"/>
        <scheme val="minor"/>
      </rPr>
      <t>(Dance Performance I)</t>
    </r>
    <phoneticPr fontId="6" type="noConversion"/>
  </si>
  <si>
    <r>
      <t xml:space="preserve">보컬전공실기 VI
</t>
    </r>
    <r>
      <rPr>
        <sz val="9"/>
        <color rgb="FF0000FF"/>
        <rFont val="맑은 고딕"/>
        <family val="3"/>
        <charset val="129"/>
        <scheme val="major"/>
      </rPr>
      <t>(Vocal Private Instruction VI)</t>
    </r>
    <phoneticPr fontId="6" type="noConversion"/>
  </si>
  <si>
    <r>
      <t xml:space="preserve">무대퍼포먼스 응용
</t>
    </r>
    <r>
      <rPr>
        <sz val="9"/>
        <color rgb="FF0000FF"/>
        <rFont val="맑은 고딕"/>
        <family val="3"/>
        <charset val="129"/>
        <scheme val="major"/>
      </rPr>
      <t>(Stage Performance II)</t>
    </r>
    <phoneticPr fontId="6" type="noConversion"/>
  </si>
  <si>
    <r>
      <t xml:space="preserve">스튜디오프로듀싱 응용
</t>
    </r>
    <r>
      <rPr>
        <sz val="9"/>
        <color rgb="FF0000FF"/>
        <rFont val="맑은 고딕"/>
        <family val="3"/>
        <charset val="129"/>
        <scheme val="major"/>
      </rPr>
      <t>(Studio Producing II)</t>
    </r>
    <phoneticPr fontId="6" type="noConversion"/>
  </si>
  <si>
    <r>
      <t xml:space="preserve">보컬곡연주테크닉 응용
</t>
    </r>
    <r>
      <rPr>
        <sz val="9"/>
        <color rgb="FF0000FF"/>
        <rFont val="맑은 고딕"/>
        <family val="3"/>
        <charset val="129"/>
        <scheme val="major"/>
      </rPr>
      <t>(Accompany Practice for song IV</t>
    </r>
    <phoneticPr fontId="6" type="noConversion"/>
  </si>
  <si>
    <r>
      <t xml:space="preserve">보컬디렉팅 응용
</t>
    </r>
    <r>
      <rPr>
        <sz val="9"/>
        <color rgb="FF0000FF"/>
        <rFont val="맑은 고딕"/>
        <family val="3"/>
        <charset val="129"/>
        <scheme val="major"/>
      </rPr>
      <t>(Vocal Directing II)</t>
    </r>
    <phoneticPr fontId="6" type="noConversion"/>
  </si>
  <si>
    <r>
      <t xml:space="preserve">댄스퍼포먼스 응용
</t>
    </r>
    <r>
      <rPr>
        <sz val="9"/>
        <color rgb="FF0000FF"/>
        <rFont val="맑은 고딕"/>
        <family val="3"/>
        <charset val="129"/>
        <scheme val="major"/>
      </rPr>
      <t>(Dance Performance II)</t>
    </r>
    <phoneticPr fontId="6" type="noConversion"/>
  </si>
  <si>
    <r>
      <t xml:space="preserve">디지털싱글제작 응용
</t>
    </r>
    <r>
      <rPr>
        <sz val="9"/>
        <color rgb="FF0000FF"/>
        <rFont val="맑은 고딕"/>
        <family val="3"/>
        <charset val="129"/>
        <scheme val="major"/>
      </rPr>
      <t xml:space="preserve">(Digital Single Pruducing II) </t>
    </r>
    <phoneticPr fontId="6" type="noConversion"/>
  </si>
  <si>
    <r>
      <t xml:space="preserve">음악비지니스
</t>
    </r>
    <r>
      <rPr>
        <sz val="9"/>
        <color rgb="FF0000FF"/>
        <rFont val="맑은 고딕"/>
        <family val="3"/>
        <charset val="129"/>
        <scheme val="minor"/>
      </rPr>
      <t>(Music Business)</t>
    </r>
    <phoneticPr fontId="6" type="noConversion"/>
  </si>
  <si>
    <r>
      <t xml:space="preserve">무대퍼포먼스 응용
</t>
    </r>
    <r>
      <rPr>
        <sz val="10"/>
        <color rgb="FF0000FF"/>
        <rFont val="맑은 고딕"/>
        <family val="3"/>
        <charset val="129"/>
        <scheme val="minor"/>
      </rPr>
      <t>(Stage Performance II)</t>
    </r>
    <phoneticPr fontId="6" type="noConversion"/>
  </si>
  <si>
    <r>
      <t xml:space="preserve">보컬전공실기VI
</t>
    </r>
    <r>
      <rPr>
        <sz val="10"/>
        <color rgb="FF0000FF"/>
        <rFont val="맑은 고딕"/>
        <family val="3"/>
        <charset val="129"/>
        <scheme val="minor"/>
      </rPr>
      <t>(Vocal Private Instruction VI)</t>
    </r>
    <phoneticPr fontId="6" type="noConversion"/>
  </si>
  <si>
    <r>
      <t xml:space="preserve">스튜디오프로듀싱 응용
</t>
    </r>
    <r>
      <rPr>
        <sz val="10"/>
        <color rgb="FF0000FF"/>
        <rFont val="맑은 고딕"/>
        <family val="3"/>
        <charset val="129"/>
        <scheme val="minor"/>
      </rPr>
      <t>(Studio Producing II)</t>
    </r>
    <phoneticPr fontId="6" type="noConversion"/>
  </si>
  <si>
    <r>
      <t xml:space="preserve">보컬곡연주테크닉 응용
</t>
    </r>
    <r>
      <rPr>
        <sz val="10"/>
        <color rgb="FF0000FF"/>
        <rFont val="맑은 고딕"/>
        <family val="3"/>
        <charset val="129"/>
        <scheme val="minor"/>
      </rPr>
      <t>(Accompany Practice for song IV)</t>
    </r>
    <phoneticPr fontId="6" type="noConversion"/>
  </si>
  <si>
    <r>
      <t xml:space="preserve">보컬디렉팅 응용
</t>
    </r>
    <r>
      <rPr>
        <sz val="10"/>
        <color rgb="FF0000FF"/>
        <rFont val="맑은 고딕"/>
        <family val="3"/>
        <charset val="129"/>
        <scheme val="minor"/>
      </rPr>
      <t>(Vocal Directing II)</t>
    </r>
    <phoneticPr fontId="6" type="noConversion"/>
  </si>
  <si>
    <r>
      <t xml:space="preserve">댄스퍼포먼스 응용
</t>
    </r>
    <r>
      <rPr>
        <sz val="10"/>
        <color rgb="FF0000FF"/>
        <rFont val="맑은 고딕"/>
        <family val="3"/>
        <charset val="129"/>
        <scheme val="minor"/>
      </rPr>
      <t>(Dance Performance II)</t>
    </r>
    <phoneticPr fontId="6" type="noConversion"/>
  </si>
  <si>
    <r>
      <t xml:space="preserve">디지털싱글제작 응용
</t>
    </r>
    <r>
      <rPr>
        <sz val="10"/>
        <color rgb="FF0000FF"/>
        <rFont val="맑은 고딕"/>
        <family val="3"/>
        <charset val="129"/>
        <scheme val="minor"/>
      </rPr>
      <t>(Digital Single Pruducing II)</t>
    </r>
    <phoneticPr fontId="6" type="noConversion"/>
  </si>
  <si>
    <r>
      <t xml:space="preserve">보컬전공실기IV
</t>
    </r>
    <r>
      <rPr>
        <sz val="10"/>
        <color rgb="FF0000FF"/>
        <rFont val="맑은 고딕"/>
        <family val="3"/>
        <charset val="129"/>
        <scheme val="minor"/>
      </rPr>
      <t>(Vocal Private Instruction IV)</t>
    </r>
    <phoneticPr fontId="6" type="noConversion"/>
  </si>
  <si>
    <t>X</t>
    <phoneticPr fontId="6" type="noConversion"/>
  </si>
  <si>
    <t>학과명(전공명/과정명) : 엔터테인먼트과(K-POP전공)</t>
    <phoneticPr fontId="6" type="noConversion"/>
  </si>
  <si>
    <t>인재양성유형명 : 실용음악전문인</t>
    <phoneticPr fontId="6" type="noConversion"/>
  </si>
  <si>
    <t>학과명(전공명/과정명) : 엔터테인먼트과</t>
    <phoneticPr fontId="6" type="noConversion"/>
  </si>
  <si>
    <t>2018~2019학년도 교육과정</t>
    <phoneticPr fontId="10" type="noConversion"/>
  </si>
  <si>
    <t>대인관계실무</t>
    <phoneticPr fontId="6" type="noConversion"/>
  </si>
  <si>
    <t>창의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</si>
  <si>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</si>
  <si>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</si>
  <si>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</si>
  <si>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</si>
  <si>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</si>
  <si>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</si>
  <si>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</si>
  <si>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</si>
  <si>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X</t>
    <phoneticPr fontId="6" type="noConversion"/>
  </si>
  <si>
    <t>캡스톤디자인</t>
    <phoneticPr fontId="6" type="noConversion"/>
  </si>
  <si>
    <t>창업</t>
    <phoneticPr fontId="6" type="noConversion"/>
  </si>
  <si>
    <t>캡스톤디자인</t>
    <phoneticPr fontId="6" type="noConversion"/>
  </si>
  <si>
    <r>
      <t xml:space="preserve">의사소통능력
</t>
    </r>
    <r>
      <rPr>
        <sz val="9"/>
        <color rgb="FF0000FF"/>
        <rFont val="맑은 고딕"/>
        <family val="3"/>
        <charset val="129"/>
        <scheme val="major"/>
      </rPr>
      <t xml:space="preserve">(Communication) </t>
    </r>
    <phoneticPr fontId="6" type="noConversion"/>
  </si>
  <si>
    <r>
      <t>의사소통능력
(</t>
    </r>
    <r>
      <rPr>
        <sz val="9"/>
        <color rgb="FF0000FF"/>
        <rFont val="맑은 고딕"/>
        <family val="3"/>
        <charset val="129"/>
        <scheme val="major"/>
      </rPr>
      <t>Communication</t>
    </r>
    <r>
      <rPr>
        <sz val="9"/>
        <color indexed="8"/>
        <rFont val="맑은 고딕"/>
        <family val="3"/>
        <charset val="129"/>
        <scheme val="major"/>
      </rPr>
      <t xml:space="preserve">) </t>
    </r>
    <phoneticPr fontId="6" type="noConversion"/>
  </si>
  <si>
    <t>※ 비고란-과목폐지, 과목신설, 명칭변경, 학점·시수변경, 선택·필수변경, 개설학기 변경</t>
    <phoneticPr fontId="6" type="noConversion"/>
  </si>
  <si>
    <t>선택·필수변경</t>
    <phoneticPr fontId="6" type="noConversion"/>
  </si>
  <si>
    <t>대인관계실무</t>
    <phoneticPr fontId="6" type="noConversion"/>
  </si>
  <si>
    <t>직업기초능력</t>
    <phoneticPr fontId="6" type="noConversion"/>
  </si>
  <si>
    <t>대학생활과 진로탐색</t>
    <phoneticPr fontId="6" type="noConversion"/>
  </si>
  <si>
    <t>대학생활</t>
    <phoneticPr fontId="6" type="noConversion"/>
  </si>
  <si>
    <t>X</t>
  </si>
  <si>
    <t>의사소통능력</t>
    <phoneticPr fontId="6" type="noConversion"/>
  </si>
  <si>
    <t>직업기초능력</t>
    <phoneticPr fontId="6" type="noConversion"/>
  </si>
  <si>
    <t>O</t>
    <phoneticPr fontId="6" type="noConversion"/>
  </si>
  <si>
    <t>선택</t>
    <phoneticPr fontId="6" type="noConversion"/>
  </si>
  <si>
    <r>
      <t xml:space="preserve">솔로보컬기초
</t>
    </r>
    <r>
      <rPr>
        <sz val="9"/>
        <color rgb="FF0000FF"/>
        <rFont val="맑은 고딕"/>
        <family val="3"/>
        <charset val="129"/>
        <scheme val="major"/>
      </rPr>
      <t>(Basic solo vocal)</t>
    </r>
    <phoneticPr fontId="6" type="noConversion"/>
  </si>
  <si>
    <t>명칭변경</t>
    <phoneticPr fontId="6" type="noConversion"/>
  </si>
  <si>
    <r>
      <t xml:space="preserve">보컬공연기초
</t>
    </r>
    <r>
      <rPr>
        <sz val="9"/>
        <color rgb="FF0000FF"/>
        <rFont val="맑은 고딕"/>
        <family val="3"/>
        <charset val="129"/>
        <scheme val="major"/>
      </rPr>
      <t>(Basic vocal performance)</t>
    </r>
    <phoneticPr fontId="6" type="noConversion"/>
  </si>
  <si>
    <r>
      <t xml:space="preserve">공연제작 기초
</t>
    </r>
    <r>
      <rPr>
        <sz val="9"/>
        <color rgb="FF0000FF"/>
        <rFont val="맑은 고딕"/>
        <family val="3"/>
        <charset val="129"/>
        <scheme val="major"/>
      </rPr>
      <t xml:space="preserve">(Performance Production I) </t>
    </r>
    <phoneticPr fontId="6" type="noConversion"/>
  </si>
  <si>
    <t>명칭변경</t>
    <phoneticPr fontId="6" type="noConversion"/>
  </si>
  <si>
    <r>
      <t xml:space="preserve">보컬녹음기초
</t>
    </r>
    <r>
      <rPr>
        <sz val="9"/>
        <color rgb="FF0000FF"/>
        <rFont val="맑은 고딕"/>
        <family val="3"/>
        <charset val="129"/>
        <scheme val="major"/>
      </rPr>
      <t>(Basic vocal recording)</t>
    </r>
    <phoneticPr fontId="6" type="noConversion"/>
  </si>
  <si>
    <r>
      <t xml:space="preserve">스튜디오보컬 기초
</t>
    </r>
    <r>
      <rPr>
        <sz val="9"/>
        <color rgb="FF0000FF"/>
        <rFont val="맑은 고딕"/>
        <family val="3"/>
        <charset val="129"/>
        <scheme val="major"/>
      </rPr>
      <t>(Vocal Recording I)</t>
    </r>
    <phoneticPr fontId="6" type="noConversion"/>
  </si>
  <si>
    <r>
      <t xml:space="preserve">미디프로덕션기초 
</t>
    </r>
    <r>
      <rPr>
        <sz val="9"/>
        <color rgb="FF0000FF"/>
        <rFont val="맑은 고딕"/>
        <family val="3"/>
        <charset val="129"/>
        <scheme val="major"/>
      </rPr>
      <t>(Basic midi production)</t>
    </r>
    <phoneticPr fontId="6" type="noConversion"/>
  </si>
  <si>
    <r>
      <t xml:space="preserve">미디프로덕션 기초
</t>
    </r>
    <r>
      <rPr>
        <sz val="9"/>
        <color rgb="FF0000FF"/>
        <rFont val="맑은 고딕"/>
        <family val="3"/>
        <charset val="129"/>
        <scheme val="major"/>
      </rPr>
      <t>(MIDI Production I)</t>
    </r>
    <phoneticPr fontId="6" type="noConversion"/>
  </si>
  <si>
    <r>
      <t xml:space="preserve">방송댄스기초
</t>
    </r>
    <r>
      <rPr>
        <sz val="9"/>
        <color rgb="FF0000FF"/>
        <rFont val="맑은 고딕"/>
        <family val="3"/>
        <charset val="129"/>
        <scheme val="major"/>
      </rPr>
      <t>(Basic broadcasting dance)</t>
    </r>
    <phoneticPr fontId="6" type="noConversion"/>
  </si>
  <si>
    <r>
      <t xml:space="preserve">댄스트레이닝 기초
</t>
    </r>
    <r>
      <rPr>
        <sz val="9"/>
        <color rgb="FF0000FF"/>
        <rFont val="맑은 고딕"/>
        <family val="3"/>
        <charset val="129"/>
        <scheme val="major"/>
      </rPr>
      <t>(Dance Training I)</t>
    </r>
    <phoneticPr fontId="6" type="noConversion"/>
  </si>
  <si>
    <r>
      <t xml:space="preserve">발성트레이닝기초
</t>
    </r>
    <r>
      <rPr>
        <sz val="9"/>
        <color rgb="FF0000FF"/>
        <rFont val="맑은 고딕"/>
        <family val="3"/>
        <charset val="129"/>
        <scheme val="major"/>
      </rPr>
      <t>(Basic Vocalization)</t>
    </r>
    <phoneticPr fontId="6" type="noConversion"/>
  </si>
  <si>
    <r>
      <t xml:space="preserve">보컬위클리 기초
</t>
    </r>
    <r>
      <rPr>
        <sz val="9"/>
        <color rgb="FF0000FF"/>
        <rFont val="맑은 고딕"/>
        <family val="3"/>
        <charset val="129"/>
        <scheme val="major"/>
      </rPr>
      <t>(Stage Performance Practice for Vocal I)</t>
    </r>
    <phoneticPr fontId="6" type="noConversion"/>
  </si>
  <si>
    <t>과목신설</t>
    <phoneticPr fontId="6" type="noConversion"/>
  </si>
  <si>
    <t>명칭변경</t>
    <phoneticPr fontId="6" type="noConversion"/>
  </si>
  <si>
    <r>
      <t xml:space="preserve">댄스트레이닝 응용
</t>
    </r>
    <r>
      <rPr>
        <sz val="9"/>
        <color rgb="FF0000FF"/>
        <rFont val="맑은 고딕"/>
        <family val="3"/>
        <charset val="129"/>
        <scheme val="major"/>
      </rPr>
      <t>(Dance Training II)</t>
    </r>
    <phoneticPr fontId="6" type="noConversion"/>
  </si>
  <si>
    <t>개설학기변경
(1학년2학기→3학년1학기)</t>
    <phoneticPr fontId="6" type="noConversion"/>
  </si>
  <si>
    <r>
      <t xml:space="preserve">프로보컬 기초
</t>
    </r>
    <r>
      <rPr>
        <sz val="9"/>
        <color rgb="FF0000FF"/>
        <rFont val="맑은 고딕"/>
        <family val="3"/>
        <charset val="129"/>
        <scheme val="major"/>
      </rPr>
      <t>(Basic Pro Vacal)</t>
    </r>
    <phoneticPr fontId="6" type="noConversion"/>
  </si>
  <si>
    <r>
      <t xml:space="preserve">보컬전공실기III
</t>
    </r>
    <r>
      <rPr>
        <sz val="9"/>
        <color rgb="FF0000FF"/>
        <rFont val="맑은 고딕"/>
        <family val="3"/>
        <charset val="129"/>
        <scheme val="major"/>
      </rPr>
      <t>(Vocal Private Instruction III)</t>
    </r>
    <phoneticPr fontId="6" type="noConversion"/>
  </si>
  <si>
    <t>명칭변경</t>
    <phoneticPr fontId="6" type="noConversion"/>
  </si>
  <si>
    <r>
      <t xml:space="preserve"> 코러스 기초
</t>
    </r>
    <r>
      <rPr>
        <sz val="9"/>
        <color rgb="FF0000FF"/>
        <rFont val="맑은 고딕"/>
        <family val="3"/>
        <charset val="129"/>
        <scheme val="major"/>
      </rPr>
      <t>(Basic Chorus)</t>
    </r>
    <phoneticPr fontId="6" type="noConversion"/>
  </si>
  <si>
    <t>과목폐지</t>
    <phoneticPr fontId="6" type="noConversion"/>
  </si>
  <si>
    <r>
      <t xml:space="preserve">보컬디렉팅기초
</t>
    </r>
    <r>
      <rPr>
        <sz val="9"/>
        <color rgb="FF0000FF"/>
        <rFont val="맑은 고딕"/>
        <family val="3"/>
        <charset val="129"/>
        <scheme val="major"/>
      </rPr>
      <t>(Basic Vocal Directing)</t>
    </r>
    <phoneticPr fontId="6" type="noConversion"/>
  </si>
  <si>
    <t>개설학기변경
(2학년1학기→3학년1학기)
학점·시수변경(3/1/2→2/0/2)</t>
    <phoneticPr fontId="6" type="noConversion"/>
  </si>
  <si>
    <r>
      <t xml:space="preserve">오디오프로덕션기초
</t>
    </r>
    <r>
      <rPr>
        <sz val="9"/>
        <color rgb="FF0000FF"/>
        <rFont val="맑은 고딕"/>
        <family val="3"/>
        <charset val="129"/>
        <scheme val="major"/>
      </rPr>
      <t>(Basic Audio Production)</t>
    </r>
    <phoneticPr fontId="6" type="noConversion"/>
  </si>
  <si>
    <r>
      <t xml:space="preserve">오디오프로덕션기초
</t>
    </r>
    <r>
      <rPr>
        <sz val="9"/>
        <color rgb="FF0000FF"/>
        <rFont val="맑은 고딕"/>
        <family val="3"/>
        <charset val="129"/>
        <scheme val="major"/>
      </rPr>
      <t>(Audio Production I)</t>
    </r>
    <phoneticPr fontId="6" type="noConversion"/>
  </si>
  <si>
    <r>
      <t xml:space="preserve">댄스테크닉기초
</t>
    </r>
    <r>
      <rPr>
        <sz val="9"/>
        <color rgb="FF0000FF"/>
        <rFont val="맑은 고딕"/>
        <family val="3"/>
        <charset val="129"/>
        <scheme val="major"/>
      </rPr>
      <t>(Basic Dance Techniques)</t>
    </r>
    <phoneticPr fontId="6" type="noConversion"/>
  </si>
  <si>
    <r>
      <t xml:space="preserve">댄스테크닉 기초
</t>
    </r>
    <r>
      <rPr>
        <sz val="9"/>
        <color rgb="FF0000FF"/>
        <rFont val="맑은 고딕"/>
        <family val="3"/>
        <charset val="129"/>
        <scheme val="major"/>
      </rPr>
      <t>(Dance Techniques I)</t>
    </r>
    <phoneticPr fontId="6" type="noConversion"/>
  </si>
  <si>
    <t>학점변경
(2→3)</t>
    <phoneticPr fontId="6" type="noConversion"/>
  </si>
  <si>
    <r>
      <t xml:space="preserve">보컬트레이닝운영기초
</t>
    </r>
    <r>
      <rPr>
        <sz val="9"/>
        <color rgb="FF0000FF"/>
        <rFont val="맑은 고딕"/>
        <family val="3"/>
        <charset val="129"/>
        <scheme val="major"/>
      </rPr>
      <t>(Manage of Vocal Training)</t>
    </r>
    <phoneticPr fontId="6" type="noConversion"/>
  </si>
  <si>
    <r>
      <t xml:space="preserve">보컬테크닉 기초
</t>
    </r>
    <r>
      <rPr>
        <sz val="9"/>
        <color rgb="FF0000FF"/>
        <rFont val="맑은 고딕"/>
        <family val="3"/>
        <charset val="129"/>
        <scheme val="major"/>
      </rPr>
      <t>(Vocal Techniques I)</t>
    </r>
    <phoneticPr fontId="6" type="noConversion"/>
  </si>
  <si>
    <r>
      <t xml:space="preserve">스튜디오음향
</t>
    </r>
    <r>
      <rPr>
        <sz val="9"/>
        <color rgb="FF0000CC"/>
        <rFont val="맑은 고딕"/>
        <family val="3"/>
        <charset val="129"/>
        <scheme val="major"/>
      </rPr>
      <t>(Studio Sound)</t>
    </r>
    <phoneticPr fontId="6" type="noConversion"/>
  </si>
  <si>
    <r>
      <t xml:space="preserve">보컬스타일라이징
</t>
    </r>
    <r>
      <rPr>
        <sz val="9"/>
        <color rgb="FF0000CC"/>
        <rFont val="맑은 고딕"/>
        <family val="3"/>
        <charset val="129"/>
        <scheme val="major"/>
      </rPr>
      <t>(Vocal Stylizing)</t>
    </r>
    <phoneticPr fontId="6" type="noConversion"/>
  </si>
  <si>
    <r>
      <t>공연테크닉 기초
(</t>
    </r>
    <r>
      <rPr>
        <sz val="9"/>
        <color rgb="FF0000FF"/>
        <rFont val="맑은 고딕"/>
        <family val="3"/>
        <charset val="129"/>
        <scheme val="major"/>
      </rPr>
      <t xml:space="preserve">Performance Techniques I) </t>
    </r>
    <phoneticPr fontId="6" type="noConversion"/>
  </si>
  <si>
    <t>과목신설</t>
    <phoneticPr fontId="6" type="noConversion"/>
  </si>
  <si>
    <r>
      <t xml:space="preserve">음원제작 기초
</t>
    </r>
    <r>
      <rPr>
        <sz val="9"/>
        <color rgb="FF0000FF"/>
        <rFont val="맑은 고딕"/>
        <family val="3"/>
        <charset val="129"/>
        <scheme val="major"/>
      </rPr>
      <t>(Music Production I)</t>
    </r>
    <phoneticPr fontId="6" type="noConversion"/>
  </si>
  <si>
    <t>과목신설</t>
    <phoneticPr fontId="6" type="noConversion"/>
  </si>
  <si>
    <r>
      <t xml:space="preserve">보컬곡연주 기초
</t>
    </r>
    <r>
      <rPr>
        <sz val="9"/>
        <color rgb="FF0000FF"/>
        <rFont val="맑은 고딕"/>
        <family val="3"/>
        <charset val="129"/>
        <scheme val="major"/>
      </rPr>
      <t>(Accompany Practice for song I)</t>
    </r>
    <phoneticPr fontId="6" type="noConversion"/>
  </si>
  <si>
    <r>
      <t xml:space="preserve">프로보컬응용 
</t>
    </r>
    <r>
      <rPr>
        <sz val="9"/>
        <color rgb="FF0000FF"/>
        <rFont val="맑은 고딕"/>
        <family val="3"/>
        <charset val="129"/>
        <scheme val="major"/>
      </rPr>
      <t>(Advanced Pro Vocal)</t>
    </r>
    <phoneticPr fontId="6" type="noConversion"/>
  </si>
  <si>
    <r>
      <t xml:space="preserve">보컬전공실기IV
</t>
    </r>
    <r>
      <rPr>
        <sz val="9"/>
        <color rgb="FF0000FF"/>
        <rFont val="맑은 고딕"/>
        <family val="3"/>
        <charset val="129"/>
        <scheme val="major"/>
      </rPr>
      <t>(Vocal Private Instruction IV)</t>
    </r>
    <phoneticPr fontId="6" type="noConversion"/>
  </si>
  <si>
    <r>
      <t xml:space="preserve">캡스톤디자인
</t>
    </r>
    <r>
      <rPr>
        <sz val="9"/>
        <color rgb="FF0000FF"/>
        <rFont val="맑은 고딕"/>
        <family val="3"/>
        <charset val="129"/>
        <scheme val="major"/>
      </rPr>
      <t>(Capston design)</t>
    </r>
    <phoneticPr fontId="6" type="noConversion"/>
  </si>
  <si>
    <t>개설학기변경
(2학년2학기→3학년2학기)</t>
    <phoneticPr fontId="6" type="noConversion"/>
  </si>
  <si>
    <t>개설학기변경
(2학년2학기→3학년2학기)
학점·시수변경(3/1/2→2/0/2)</t>
    <phoneticPr fontId="6" type="noConversion"/>
  </si>
  <si>
    <r>
      <t xml:space="preserve">오디오프로덕션응용
</t>
    </r>
    <r>
      <rPr>
        <sz val="9"/>
        <color rgb="FF0000FF"/>
        <rFont val="맑은 고딕"/>
        <family val="3"/>
        <charset val="129"/>
        <scheme val="major"/>
      </rPr>
      <t>(Advanced Audio Production)</t>
    </r>
    <phoneticPr fontId="6" type="noConversion"/>
  </si>
  <si>
    <r>
      <t xml:space="preserve">댄스테크닉응용
</t>
    </r>
    <r>
      <rPr>
        <sz val="9"/>
        <color rgb="FF0000FF"/>
        <rFont val="맑은 고딕"/>
        <family val="3"/>
        <charset val="129"/>
        <scheme val="major"/>
      </rPr>
      <t>(Applied Dance Techniques)</t>
    </r>
    <phoneticPr fontId="6" type="noConversion"/>
  </si>
  <si>
    <r>
      <t xml:space="preserve">댄스테크닉 응용
</t>
    </r>
    <r>
      <rPr>
        <sz val="9"/>
        <color rgb="FF0000FF"/>
        <rFont val="맑은 고딕"/>
        <family val="3"/>
        <charset val="129"/>
        <scheme val="major"/>
      </rPr>
      <t>(Dance Techniques II)</t>
    </r>
    <phoneticPr fontId="6" type="noConversion"/>
  </si>
  <si>
    <r>
      <t>보컬테크닉 응용</t>
    </r>
    <r>
      <rPr>
        <sz val="9"/>
        <color rgb="FF0000FF"/>
        <rFont val="맑은 고딕"/>
        <family val="3"/>
        <charset val="129"/>
        <scheme val="major"/>
      </rPr>
      <t xml:space="preserve">
(Vocal Techniques II)</t>
    </r>
    <phoneticPr fontId="6" type="noConversion"/>
  </si>
  <si>
    <r>
      <t xml:space="preserve">공연음향
</t>
    </r>
    <r>
      <rPr>
        <sz val="9"/>
        <color rgb="FF0000FF"/>
        <rFont val="맑은 고딕"/>
        <family val="3"/>
        <charset val="129"/>
        <scheme val="major"/>
      </rPr>
      <t>(Stage Sound)</t>
    </r>
    <phoneticPr fontId="6" type="noConversion"/>
  </si>
  <si>
    <r>
      <t xml:space="preserve">엔터테이너윤리
</t>
    </r>
    <r>
      <rPr>
        <sz val="9"/>
        <color rgb="FF0000CC"/>
        <rFont val="맑은 고딕"/>
        <family val="3"/>
        <charset val="129"/>
        <scheme val="major"/>
      </rPr>
      <t>(Entertainer Ethics)</t>
    </r>
    <phoneticPr fontId="6" type="noConversion"/>
  </si>
  <si>
    <t>과목폐지</t>
    <phoneticPr fontId="6" type="noConversion"/>
  </si>
  <si>
    <r>
      <t>공연테크닉 응용
(</t>
    </r>
    <r>
      <rPr>
        <sz val="9"/>
        <color rgb="FF0000FF"/>
        <rFont val="맑은 고딕"/>
        <family val="3"/>
        <charset val="129"/>
        <scheme val="major"/>
      </rPr>
      <t xml:space="preserve">Performance Techniques II) </t>
    </r>
    <phoneticPr fontId="6" type="noConversion"/>
  </si>
  <si>
    <t>과목신설</t>
    <phoneticPr fontId="6" type="noConversion"/>
  </si>
  <si>
    <r>
      <t xml:space="preserve">음원제작 응용
</t>
    </r>
    <r>
      <rPr>
        <sz val="9"/>
        <color rgb="FF0000FF"/>
        <rFont val="맑은 고딕"/>
        <family val="3"/>
        <charset val="129"/>
        <scheme val="major"/>
      </rPr>
      <t>(Music Production II)</t>
    </r>
    <phoneticPr fontId="6" type="noConversion"/>
  </si>
  <si>
    <r>
      <t xml:space="preserve">보컬곡연주 응용
</t>
    </r>
    <r>
      <rPr>
        <sz val="9"/>
        <color rgb="FF0000FF"/>
        <rFont val="맑은 고딕"/>
        <family val="3"/>
        <charset val="129"/>
        <scheme val="major"/>
      </rPr>
      <t>(Accompany Practice for song II)</t>
    </r>
    <phoneticPr fontId="6" type="noConversion"/>
  </si>
  <si>
    <r>
      <t xml:space="preserve">보컬앙상블 기초Ⅰ
</t>
    </r>
    <r>
      <rPr>
        <sz val="9"/>
        <color rgb="FF0000FF"/>
        <rFont val="맑은 고딕"/>
        <family val="3"/>
        <charset val="129"/>
        <scheme val="major"/>
      </rPr>
      <t>(Vocal Ensemble I)</t>
    </r>
    <phoneticPr fontId="6" type="noConversion"/>
  </si>
  <si>
    <r>
      <t xml:space="preserve">보컬앙상블 기초Ⅱ
</t>
    </r>
    <r>
      <rPr>
        <sz val="9"/>
        <color rgb="FF0000FF"/>
        <rFont val="맑은 고딕"/>
        <family val="3"/>
        <charset val="129"/>
        <scheme val="major"/>
      </rPr>
      <t>(Vocal Ensemble II)</t>
    </r>
    <phoneticPr fontId="6" type="noConversion"/>
  </si>
  <si>
    <r>
      <t xml:space="preserve">보컬전공실기 V
</t>
    </r>
    <r>
      <rPr>
        <sz val="9"/>
        <color rgb="FF0000FF"/>
        <rFont val="맑은 고딕"/>
        <family val="3"/>
        <charset val="129"/>
        <scheme val="major"/>
      </rPr>
      <t>(Vocal Private Instruction V)</t>
    </r>
    <phoneticPr fontId="6" type="noConversion"/>
  </si>
  <si>
    <r>
      <t xml:space="preserve">스튜디오프로듀싱 기초
</t>
    </r>
    <r>
      <rPr>
        <sz val="9"/>
        <color rgb="FF0000FF"/>
        <rFont val="맑은 고딕"/>
        <family val="3"/>
        <charset val="129"/>
        <scheme val="major"/>
      </rPr>
      <t>(Studio Producing I)</t>
    </r>
    <phoneticPr fontId="6" type="noConversion"/>
  </si>
  <si>
    <t>개설학기변경
(2학년1학기→3학년1학기)
학점·시수변경(3/1/2→2/0/2)</t>
    <phoneticPr fontId="6" type="noConversion"/>
  </si>
  <si>
    <r>
      <t xml:space="preserve">디지털싱글제작 기초
</t>
    </r>
    <r>
      <rPr>
        <sz val="9"/>
        <color rgb="FF0000FF"/>
        <rFont val="맑은 고딕"/>
        <family val="3"/>
        <charset val="129"/>
        <scheme val="major"/>
      </rPr>
      <t xml:space="preserve">(Digital Single Pruducing I) </t>
    </r>
    <phoneticPr fontId="6" type="noConversion"/>
  </si>
  <si>
    <r>
      <t xml:space="preserve">음악비지니스
</t>
    </r>
    <r>
      <rPr>
        <sz val="9"/>
        <color rgb="FF0000FF"/>
        <rFont val="맑은 고딕"/>
        <family val="3"/>
        <charset val="129"/>
        <scheme val="major"/>
      </rPr>
      <t>(Music Business)</t>
    </r>
    <phoneticPr fontId="6" type="noConversion"/>
  </si>
  <si>
    <r>
      <t xml:space="preserve">캡스톤디자인
</t>
    </r>
    <r>
      <rPr>
        <sz val="9"/>
        <color rgb="FF0000FF"/>
        <rFont val="맑은 고딕"/>
        <family val="3"/>
        <charset val="129"/>
        <scheme val="major"/>
      </rPr>
      <t>(Capston design)</t>
    </r>
    <phoneticPr fontId="6" type="noConversion"/>
  </si>
  <si>
    <t>취업·창업준비실무</t>
  </si>
  <si>
    <r>
      <t xml:space="preserve">현장실습
</t>
    </r>
    <r>
      <rPr>
        <sz val="10"/>
        <color rgb="FF0000FF"/>
        <rFont val="맑은 고딕"/>
        <family val="3"/>
        <charset val="129"/>
        <scheme val="minor"/>
      </rPr>
      <t>(Internship)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</si>
</sst>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9"/>
      <color rgb="FF0000CC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/>
      <right style="hair">
        <color auto="1"/>
      </right>
      <top/>
      <bottom style="dashed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0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1" fillId="0" borderId="21" xfId="2" applyFont="1" applyFill="1" applyBorder="1" applyAlignment="1">
      <alignment vertical="center"/>
    </xf>
    <xf numFmtId="0" fontId="14" fillId="0" borderId="10" xfId="5" applyFont="1" applyBorder="1" applyAlignment="1">
      <alignment horizontal="center" vertical="center"/>
    </xf>
    <xf numFmtId="0" fontId="14" fillId="5" borderId="10" xfId="5" applyFont="1" applyFill="1" applyBorder="1" applyAlignment="1">
      <alignment horizontal="center" vertical="center"/>
    </xf>
    <xf numFmtId="0" fontId="14" fillId="5" borderId="15" xfId="5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1" fillId="0" borderId="5" xfId="6" applyFont="1" applyFill="1" applyBorder="1" applyAlignment="1">
      <alignment horizontal="left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7" xfId="6" applyFont="1" applyFill="1" applyBorder="1" applyAlignment="1">
      <alignment horizontal="center" vertical="center" wrapText="1"/>
    </xf>
    <xf numFmtId="0" fontId="21" fillId="0" borderId="10" xfId="6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22" fillId="0" borderId="20" xfId="6" applyFont="1" applyBorder="1" applyAlignment="1">
      <alignment horizontal="center" vertical="center"/>
    </xf>
    <xf numFmtId="0" fontId="22" fillId="0" borderId="17" xfId="6" applyFont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 wrapText="1"/>
    </xf>
    <xf numFmtId="0" fontId="23" fillId="0" borderId="0" xfId="8" applyFont="1">
      <alignment vertical="center"/>
    </xf>
    <xf numFmtId="0" fontId="22" fillId="0" borderId="19" xfId="6" applyFont="1" applyBorder="1" applyAlignment="1">
      <alignment horizontal="center" vertical="center"/>
    </xf>
    <xf numFmtId="0" fontId="22" fillId="0" borderId="18" xfId="6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5" borderId="13" xfId="4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1" fillId="0" borderId="39" xfId="6" applyFont="1" applyFill="1" applyBorder="1" applyAlignment="1">
      <alignment horizontal="center"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4" fillId="5" borderId="5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2" borderId="28" xfId="4" applyFont="1" applyFill="1" applyBorder="1" applyAlignment="1">
      <alignment horizontal="center" vertical="center"/>
    </xf>
    <xf numFmtId="0" fontId="13" fillId="2" borderId="10" xfId="4" applyFont="1" applyFill="1" applyBorder="1">
      <alignment vertical="center"/>
    </xf>
    <xf numFmtId="0" fontId="25" fillId="5" borderId="10" xfId="4" applyFont="1" applyFill="1" applyBorder="1">
      <alignment vertical="center"/>
    </xf>
    <xf numFmtId="0" fontId="25" fillId="5" borderId="8" xfId="4" applyFont="1" applyFill="1" applyBorder="1">
      <alignment vertical="center"/>
    </xf>
    <xf numFmtId="0" fontId="22" fillId="0" borderId="2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8" fillId="3" borderId="5" xfId="0" applyFont="1" applyFill="1" applyBorder="1" applyAlignment="1">
      <alignment horizontal="left" vertical="center" wrapText="1"/>
    </xf>
    <xf numFmtId="0" fontId="28" fillId="3" borderId="13" xfId="0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shrinkToFit="1"/>
    </xf>
    <xf numFmtId="0" fontId="28" fillId="3" borderId="4" xfId="0" applyFont="1" applyFill="1" applyBorder="1" applyAlignment="1">
      <alignment horizontal="center" vertical="center" shrinkToFit="1"/>
    </xf>
    <xf numFmtId="0" fontId="28" fillId="3" borderId="10" xfId="0" applyFont="1" applyFill="1" applyBorder="1" applyAlignment="1">
      <alignment horizontal="center" vertical="center" shrinkToFit="1"/>
    </xf>
    <xf numFmtId="0" fontId="20" fillId="3" borderId="29" xfId="0" applyFont="1" applyFill="1" applyBorder="1" applyAlignment="1">
      <alignment horizontal="left" vertical="center" wrapText="1"/>
    </xf>
    <xf numFmtId="0" fontId="28" fillId="3" borderId="28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7" fillId="3" borderId="1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4" fillId="5" borderId="5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4" fillId="5" borderId="5" xfId="4" applyFont="1" applyFill="1" applyBorder="1" applyAlignment="1">
      <alignment horizontal="center" vertical="center"/>
    </xf>
    <xf numFmtId="0" fontId="14" fillId="5" borderId="5" xfId="4" applyFont="1" applyFill="1" applyBorder="1" applyAlignment="1">
      <alignment horizontal="center" vertical="center"/>
    </xf>
    <xf numFmtId="0" fontId="12" fillId="0" borderId="10" xfId="5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/>
    </xf>
    <xf numFmtId="0" fontId="14" fillId="0" borderId="24" xfId="4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25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shrinkToFit="1"/>
    </xf>
    <xf numFmtId="0" fontId="2" fillId="0" borderId="0" xfId="8" applyBorder="1">
      <alignment vertical="center"/>
    </xf>
    <xf numFmtId="0" fontId="12" fillId="0" borderId="0" xfId="4" applyFont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 shrinkToFit="1"/>
    </xf>
    <xf numFmtId="0" fontId="27" fillId="3" borderId="44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2" fillId="0" borderId="6" xfId="6" applyFont="1" applyFill="1" applyBorder="1" applyAlignment="1">
      <alignment horizontal="center" vertical="center"/>
    </xf>
    <xf numFmtId="0" fontId="22" fillId="0" borderId="5" xfId="6" applyFont="1" applyFill="1" applyBorder="1" applyAlignment="1">
      <alignment horizontal="center" vertical="center"/>
    </xf>
    <xf numFmtId="0" fontId="22" fillId="0" borderId="7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 shrinkToFit="1"/>
    </xf>
    <xf numFmtId="0" fontId="12" fillId="0" borderId="0" xfId="4" applyFont="1" applyBorder="1" applyAlignment="1">
      <alignment horizontal="center" vertical="center" shrinkToFit="1"/>
    </xf>
    <xf numFmtId="0" fontId="12" fillId="0" borderId="25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 shrinkToFit="1"/>
    </xf>
    <xf numFmtId="0" fontId="12" fillId="0" borderId="5" xfId="4" applyFont="1" applyBorder="1" applyAlignment="1">
      <alignment horizontal="center" vertical="center" shrinkToFit="1"/>
    </xf>
    <xf numFmtId="0" fontId="12" fillId="0" borderId="43" xfId="4" applyFont="1" applyBorder="1" applyAlignment="1">
      <alignment horizontal="center" vertical="center" wrapText="1"/>
    </xf>
    <xf numFmtId="0" fontId="12" fillId="0" borderId="43" xfId="4" applyFont="1" applyBorder="1" applyAlignment="1">
      <alignment horizontal="center" vertical="center"/>
    </xf>
    <xf numFmtId="0" fontId="12" fillId="0" borderId="28" xfId="4" applyFont="1" applyBorder="1" applyAlignment="1">
      <alignment horizontal="center" vertical="center"/>
    </xf>
    <xf numFmtId="0" fontId="12" fillId="0" borderId="18" xfId="4" applyFont="1" applyBorder="1" applyAlignment="1">
      <alignment horizontal="center" vertical="center"/>
    </xf>
    <xf numFmtId="0" fontId="12" fillId="0" borderId="36" xfId="4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26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35" xfId="4" applyFont="1" applyBorder="1" applyAlignment="1">
      <alignment horizontal="center" vertical="center" wrapText="1"/>
    </xf>
    <xf numFmtId="0" fontId="12" fillId="0" borderId="35" xfId="4" applyFont="1" applyBorder="1" applyAlignment="1">
      <alignment horizontal="center" vertical="center"/>
    </xf>
    <xf numFmtId="0" fontId="12" fillId="2" borderId="7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wrapText="1" shrinkToFit="1"/>
    </xf>
    <xf numFmtId="0" fontId="14" fillId="5" borderId="5" xfId="4" applyFont="1" applyFill="1" applyBorder="1" applyAlignment="1">
      <alignment horizontal="center" vertical="center"/>
    </xf>
    <xf numFmtId="0" fontId="14" fillId="0" borderId="25" xfId="4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2" fillId="2" borderId="26" xfId="4" applyFont="1" applyFill="1" applyBorder="1" applyAlignment="1">
      <alignment horizontal="center" vertical="center"/>
    </xf>
    <xf numFmtId="0" fontId="14" fillId="5" borderId="9" xfId="4" applyFont="1" applyFill="1" applyBorder="1" applyAlignment="1">
      <alignment horizontal="center" vertical="center"/>
    </xf>
    <xf numFmtId="0" fontId="14" fillId="5" borderId="26" xfId="4" applyFont="1" applyFill="1" applyBorder="1" applyAlignment="1">
      <alignment horizontal="center" vertical="center"/>
    </xf>
    <xf numFmtId="0" fontId="14" fillId="5" borderId="7" xfId="4" applyFont="1" applyFill="1" applyBorder="1" applyAlignment="1">
      <alignment horizontal="center" vertical="center"/>
    </xf>
    <xf numFmtId="0" fontId="12" fillId="0" borderId="25" xfId="4" applyFont="1" applyBorder="1" applyAlignment="1">
      <alignment horizontal="center" vertical="center" wrapText="1"/>
    </xf>
    <xf numFmtId="0" fontId="12" fillId="0" borderId="28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16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4" fillId="0" borderId="24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 wrapText="1" shrinkToFit="1"/>
    </xf>
    <xf numFmtId="0" fontId="12" fillId="0" borderId="5" xfId="4" applyFont="1" applyFill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5" borderId="2" xfId="4" applyFont="1" applyFill="1" applyBorder="1" applyAlignment="1">
      <alignment horizontal="center" vertical="center"/>
    </xf>
    <xf numFmtId="0" fontId="12" fillId="5" borderId="6" xfId="4" applyFont="1" applyFill="1" applyBorder="1" applyAlignment="1">
      <alignment horizontal="center" vertical="center"/>
    </xf>
    <xf numFmtId="0" fontId="12" fillId="5" borderId="11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/>
    </xf>
    <xf numFmtId="0" fontId="12" fillId="5" borderId="13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 wrapText="1"/>
    </xf>
    <xf numFmtId="0" fontId="12" fillId="5" borderId="13" xfId="4" applyFont="1" applyFill="1" applyBorder="1" applyAlignment="1">
      <alignment horizontal="center" vertical="center" wrapText="1"/>
    </xf>
    <xf numFmtId="0" fontId="12" fillId="5" borderId="4" xfId="4" applyFont="1" applyFill="1" applyBorder="1" applyAlignment="1">
      <alignment horizontal="center" vertical="center"/>
    </xf>
    <xf numFmtId="0" fontId="12" fillId="5" borderId="10" xfId="4" applyFont="1" applyFill="1" applyBorder="1" applyAlignment="1">
      <alignment horizontal="center" vertical="center"/>
    </xf>
    <xf numFmtId="0" fontId="12" fillId="5" borderId="15" xfId="4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4" fillId="5" borderId="32" xfId="5" applyFont="1" applyFill="1" applyBorder="1" applyAlignment="1">
      <alignment horizontal="center" vertical="center" wrapText="1"/>
    </xf>
    <xf numFmtId="0" fontId="14" fillId="5" borderId="27" xfId="5" applyFont="1" applyFill="1" applyBorder="1" applyAlignment="1">
      <alignment horizontal="center" vertical="center" wrapText="1"/>
    </xf>
    <xf numFmtId="0" fontId="14" fillId="5" borderId="22" xfId="5" applyFont="1" applyFill="1" applyBorder="1" applyAlignment="1">
      <alignment horizontal="center" vertical="center" wrapText="1"/>
    </xf>
    <xf numFmtId="0" fontId="14" fillId="5" borderId="23" xfId="5" applyFont="1" applyFill="1" applyBorder="1" applyAlignment="1">
      <alignment horizontal="center" vertical="center" wrapText="1"/>
    </xf>
    <xf numFmtId="0" fontId="14" fillId="5" borderId="9" xfId="5" applyFont="1" applyFill="1" applyBorder="1" applyAlignment="1">
      <alignment horizontal="center" vertical="center"/>
    </xf>
    <xf numFmtId="0" fontId="14" fillId="5" borderId="26" xfId="5" applyFont="1" applyFill="1" applyBorder="1" applyAlignment="1">
      <alignment horizontal="center" vertical="center"/>
    </xf>
    <xf numFmtId="0" fontId="14" fillId="5" borderId="7" xfId="5" applyFont="1" applyFill="1" applyBorder="1" applyAlignment="1">
      <alignment horizontal="center" vertical="center"/>
    </xf>
    <xf numFmtId="0" fontId="14" fillId="5" borderId="9" xfId="5" applyFont="1" applyFill="1" applyBorder="1" applyAlignment="1">
      <alignment horizontal="center" vertical="center" wrapText="1"/>
    </xf>
    <xf numFmtId="0" fontId="14" fillId="5" borderId="7" xfId="5" applyFont="1" applyFill="1" applyBorder="1" applyAlignment="1">
      <alignment horizontal="center" vertical="center" wrapText="1"/>
    </xf>
    <xf numFmtId="0" fontId="14" fillId="5" borderId="31" xfId="4" applyFont="1" applyFill="1" applyBorder="1" applyAlignment="1">
      <alignment horizontal="center" vertical="center"/>
    </xf>
    <xf numFmtId="0" fontId="12" fillId="0" borderId="31" xfId="5" applyFont="1" applyBorder="1" applyAlignment="1">
      <alignment horizontal="center" vertical="center"/>
    </xf>
    <xf numFmtId="0" fontId="12" fillId="0" borderId="26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12" fillId="0" borderId="32" xfId="5" applyFont="1" applyBorder="1" applyAlignment="1">
      <alignment horizontal="center" vertical="center"/>
    </xf>
    <xf numFmtId="0" fontId="12" fillId="0" borderId="27" xfId="5" applyFont="1" applyBorder="1" applyAlignment="1">
      <alignment horizontal="center" vertical="center"/>
    </xf>
    <xf numFmtId="0" fontId="12" fillId="0" borderId="33" xfId="5" applyFont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32" xfId="5" applyFont="1" applyBorder="1" applyAlignment="1">
      <alignment horizontal="center" vertical="center" wrapText="1"/>
    </xf>
    <xf numFmtId="0" fontId="12" fillId="0" borderId="27" xfId="5" applyFont="1" applyBorder="1" applyAlignment="1">
      <alignment horizontal="center" vertical="center" wrapText="1"/>
    </xf>
    <xf numFmtId="0" fontId="12" fillId="0" borderId="33" xfId="5" applyFont="1" applyBorder="1" applyAlignment="1">
      <alignment horizontal="center" vertical="center" wrapText="1"/>
    </xf>
    <xf numFmtId="0" fontId="12" fillId="0" borderId="19" xfId="5" applyFont="1" applyBorder="1" applyAlignment="1">
      <alignment horizontal="center" vertical="center" wrapText="1"/>
    </xf>
    <xf numFmtId="0" fontId="14" fillId="5" borderId="14" xfId="5" applyFont="1" applyFill="1" applyBorder="1" applyAlignment="1">
      <alignment horizontal="center" vertical="center"/>
    </xf>
    <xf numFmtId="0" fontId="14" fillId="5" borderId="34" xfId="5" applyFont="1" applyFill="1" applyBorder="1" applyAlignment="1">
      <alignment horizontal="center" vertical="center"/>
    </xf>
    <xf numFmtId="0" fontId="14" fillId="5" borderId="12" xfId="5" applyFont="1" applyFill="1" applyBorder="1" applyAlignment="1">
      <alignment horizontal="center" vertical="center"/>
    </xf>
    <xf numFmtId="0" fontId="12" fillId="0" borderId="28" xfId="4" applyFont="1" applyBorder="1" applyAlignment="1">
      <alignment horizontal="center" vertical="center" shrinkToFit="1"/>
    </xf>
    <xf numFmtId="0" fontId="12" fillId="0" borderId="18" xfId="4" applyFont="1" applyBorder="1" applyAlignment="1">
      <alignment horizontal="center" vertical="center" shrinkToFit="1"/>
    </xf>
    <xf numFmtId="0" fontId="12" fillId="0" borderId="36" xfId="4" applyFont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tabSelected="1" view="pageBreakPreview" zoomScale="70" zoomScaleNormal="100" zoomScaleSheetLayoutView="70" workbookViewId="0">
      <selection activeCell="AH20" sqref="AH20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105" bestFit="1" customWidth="1"/>
    <col min="6" max="6" width="7.6640625" style="1" bestFit="1" customWidth="1"/>
    <col min="7" max="10" width="4.6640625" style="1" bestFit="1" customWidth="1"/>
    <col min="11" max="11" width="5.21875" style="1" bestFit="1" customWidth="1"/>
    <col min="12" max="28" width="4.6640625" style="1" bestFit="1" customWidth="1"/>
    <col min="29" max="16384" width="8.88671875" style="1"/>
  </cols>
  <sheetData>
    <row r="1" spans="1:28" s="2" customFormat="1" ht="16.5" customHeight="1" thickBot="1" x14ac:dyDescent="0.2">
      <c r="A1" s="188" t="s">
        <v>166</v>
      </c>
      <c r="B1" s="188"/>
      <c r="C1" s="188"/>
      <c r="D1" s="188"/>
      <c r="E1" s="188"/>
      <c r="F1" s="188"/>
      <c r="G1" s="188"/>
      <c r="H1" s="189" t="s">
        <v>167</v>
      </c>
      <c r="I1" s="189"/>
      <c r="J1" s="189"/>
      <c r="K1" s="189"/>
      <c r="L1" s="189"/>
      <c r="M1" s="189"/>
      <c r="N1" s="189"/>
      <c r="O1" s="189"/>
      <c r="P1" s="189"/>
      <c r="Q1" s="190" t="s">
        <v>63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</row>
    <row r="2" spans="1:28" ht="16.5" customHeight="1" x14ac:dyDescent="0.15">
      <c r="A2" s="191" t="s">
        <v>0</v>
      </c>
      <c r="B2" s="184"/>
      <c r="C2" s="184" t="s">
        <v>12</v>
      </c>
      <c r="D2" s="184" t="s">
        <v>44</v>
      </c>
      <c r="E2" s="192" t="s">
        <v>48</v>
      </c>
      <c r="F2" s="184" t="s">
        <v>46</v>
      </c>
      <c r="G2" s="184" t="s">
        <v>47</v>
      </c>
      <c r="H2" s="191" t="s">
        <v>1</v>
      </c>
      <c r="I2" s="184"/>
      <c r="J2" s="184"/>
      <c r="K2" s="184"/>
      <c r="L2" s="184"/>
      <c r="M2" s="195"/>
      <c r="N2" s="191" t="s">
        <v>2</v>
      </c>
      <c r="O2" s="183"/>
      <c r="P2" s="184"/>
      <c r="Q2" s="184"/>
      <c r="R2" s="184"/>
      <c r="S2" s="195"/>
      <c r="T2" s="182" t="s">
        <v>50</v>
      </c>
      <c r="U2" s="183"/>
      <c r="V2" s="184"/>
      <c r="W2" s="184"/>
      <c r="X2" s="184"/>
      <c r="Y2" s="185"/>
      <c r="Z2" s="191" t="s">
        <v>3</v>
      </c>
      <c r="AA2" s="184"/>
      <c r="AB2" s="195"/>
    </row>
    <row r="3" spans="1:28" ht="16.5" customHeight="1" x14ac:dyDescent="0.15">
      <c r="A3" s="168"/>
      <c r="B3" s="166"/>
      <c r="C3" s="166"/>
      <c r="D3" s="166"/>
      <c r="E3" s="193"/>
      <c r="F3" s="166"/>
      <c r="G3" s="166"/>
      <c r="H3" s="168" t="s">
        <v>4</v>
      </c>
      <c r="I3" s="166"/>
      <c r="J3" s="166"/>
      <c r="K3" s="166" t="s">
        <v>5</v>
      </c>
      <c r="L3" s="166"/>
      <c r="M3" s="167"/>
      <c r="N3" s="168" t="s">
        <v>4</v>
      </c>
      <c r="O3" s="169"/>
      <c r="P3" s="166"/>
      <c r="Q3" s="166" t="s">
        <v>5</v>
      </c>
      <c r="R3" s="166"/>
      <c r="S3" s="167"/>
      <c r="T3" s="186" t="s">
        <v>4</v>
      </c>
      <c r="U3" s="169"/>
      <c r="V3" s="166"/>
      <c r="W3" s="166" t="s">
        <v>5</v>
      </c>
      <c r="X3" s="166"/>
      <c r="Y3" s="187"/>
      <c r="Z3" s="168"/>
      <c r="AA3" s="166"/>
      <c r="AB3" s="167"/>
    </row>
    <row r="4" spans="1:28" ht="16.5" customHeight="1" x14ac:dyDescent="0.15">
      <c r="A4" s="168"/>
      <c r="B4" s="166"/>
      <c r="C4" s="166"/>
      <c r="D4" s="166"/>
      <c r="E4" s="194"/>
      <c r="F4" s="166"/>
      <c r="G4" s="166"/>
      <c r="H4" s="38" t="s">
        <v>6</v>
      </c>
      <c r="I4" s="34" t="s">
        <v>7</v>
      </c>
      <c r="J4" s="34" t="s">
        <v>8</v>
      </c>
      <c r="K4" s="34" t="s">
        <v>6</v>
      </c>
      <c r="L4" s="34" t="s">
        <v>7</v>
      </c>
      <c r="M4" s="37" t="s">
        <v>8</v>
      </c>
      <c r="N4" s="45" t="s">
        <v>6</v>
      </c>
      <c r="O4" s="44" t="s">
        <v>7</v>
      </c>
      <c r="P4" s="44" t="s">
        <v>8</v>
      </c>
      <c r="Q4" s="44" t="s">
        <v>6</v>
      </c>
      <c r="R4" s="44" t="s">
        <v>7</v>
      </c>
      <c r="S4" s="48" t="s">
        <v>8</v>
      </c>
      <c r="T4" s="36" t="s">
        <v>6</v>
      </c>
      <c r="U4" s="34" t="s">
        <v>7</v>
      </c>
      <c r="V4" s="34" t="s">
        <v>8</v>
      </c>
      <c r="W4" s="34" t="s">
        <v>6</v>
      </c>
      <c r="X4" s="34" t="s">
        <v>7</v>
      </c>
      <c r="Y4" s="53" t="s">
        <v>8</v>
      </c>
      <c r="Z4" s="38" t="s">
        <v>6</v>
      </c>
      <c r="AA4" s="34" t="s">
        <v>7</v>
      </c>
      <c r="AB4" s="37" t="s">
        <v>8</v>
      </c>
    </row>
    <row r="5" spans="1:28" ht="21.75" customHeight="1" x14ac:dyDescent="0.15">
      <c r="A5" s="171" t="s">
        <v>36</v>
      </c>
      <c r="B5" s="144" t="s">
        <v>9</v>
      </c>
      <c r="C5" s="35"/>
      <c r="D5" s="151" t="s">
        <v>190</v>
      </c>
      <c r="E5" s="152" t="s">
        <v>191</v>
      </c>
      <c r="F5" s="9" t="s">
        <v>192</v>
      </c>
      <c r="G5" s="10" t="s">
        <v>192</v>
      </c>
      <c r="H5" s="76">
        <v>1</v>
      </c>
      <c r="I5" s="75">
        <v>1</v>
      </c>
      <c r="J5" s="75">
        <v>0</v>
      </c>
      <c r="K5" s="10"/>
      <c r="L5" s="10"/>
      <c r="M5" s="15"/>
      <c r="N5" s="79"/>
      <c r="O5" s="75"/>
      <c r="P5" s="75"/>
      <c r="Q5" s="110"/>
      <c r="R5" s="111"/>
      <c r="S5" s="114"/>
      <c r="T5" s="79"/>
      <c r="U5" s="75"/>
      <c r="V5" s="75"/>
      <c r="W5" s="110"/>
      <c r="X5" s="111"/>
      <c r="Y5" s="112"/>
      <c r="Z5" s="39">
        <f t="shared" ref="Z5:AB7" si="0">SUM(H5,K5,N5,Q5,T5,W5)</f>
        <v>1</v>
      </c>
      <c r="AA5" s="40">
        <f t="shared" si="0"/>
        <v>1</v>
      </c>
      <c r="AB5" s="13">
        <f t="shared" si="0"/>
        <v>0</v>
      </c>
    </row>
    <row r="6" spans="1:28" ht="21.75" customHeight="1" x14ac:dyDescent="0.15">
      <c r="A6" s="171"/>
      <c r="B6" s="180" t="s">
        <v>196</v>
      </c>
      <c r="C6" s="52"/>
      <c r="D6" s="153" t="s">
        <v>193</v>
      </c>
      <c r="E6" s="88" t="s">
        <v>194</v>
      </c>
      <c r="F6" s="96" t="s">
        <v>195</v>
      </c>
      <c r="G6" s="154" t="s">
        <v>195</v>
      </c>
      <c r="H6" s="85">
        <v>2</v>
      </c>
      <c r="I6" s="84">
        <v>2</v>
      </c>
      <c r="J6" s="84">
        <v>0</v>
      </c>
      <c r="K6" s="10"/>
      <c r="L6" s="10"/>
      <c r="M6" s="15"/>
      <c r="N6" s="79"/>
      <c r="O6" s="75"/>
      <c r="P6" s="75"/>
      <c r="Q6" s="75"/>
      <c r="R6" s="75"/>
      <c r="S6" s="115"/>
      <c r="T6" s="79"/>
      <c r="U6" s="75"/>
      <c r="V6" s="75"/>
      <c r="W6" s="75"/>
      <c r="X6" s="75"/>
      <c r="Y6" s="113"/>
      <c r="Z6" s="94">
        <f t="shared" si="0"/>
        <v>2</v>
      </c>
      <c r="AA6" s="93">
        <f t="shared" si="0"/>
        <v>2</v>
      </c>
      <c r="AB6" s="95">
        <f t="shared" si="0"/>
        <v>0</v>
      </c>
    </row>
    <row r="7" spans="1:28" ht="21.75" customHeight="1" thickBot="1" x14ac:dyDescent="0.2">
      <c r="A7" s="171"/>
      <c r="B7" s="180"/>
      <c r="C7" s="108"/>
      <c r="D7" s="107" t="s">
        <v>188</v>
      </c>
      <c r="E7" s="109" t="s">
        <v>189</v>
      </c>
      <c r="F7" s="96"/>
      <c r="G7" s="106"/>
      <c r="H7" s="76"/>
      <c r="I7" s="75"/>
      <c r="J7" s="75"/>
      <c r="K7" s="75">
        <v>2</v>
      </c>
      <c r="L7" s="75">
        <v>2</v>
      </c>
      <c r="M7" s="77">
        <v>0</v>
      </c>
      <c r="N7" s="79"/>
      <c r="O7" s="75"/>
      <c r="P7" s="75"/>
      <c r="Q7" s="75"/>
      <c r="R7" s="75"/>
      <c r="S7" s="115"/>
      <c r="T7" s="79"/>
      <c r="U7" s="75"/>
      <c r="V7" s="75"/>
      <c r="W7" s="75"/>
      <c r="X7" s="75"/>
      <c r="Y7" s="113"/>
      <c r="Z7" s="94">
        <f t="shared" si="0"/>
        <v>2</v>
      </c>
      <c r="AA7" s="99">
        <f t="shared" si="0"/>
        <v>2</v>
      </c>
      <c r="AB7" s="95">
        <f t="shared" si="0"/>
        <v>0</v>
      </c>
    </row>
    <row r="8" spans="1:28" ht="21.75" customHeight="1" x14ac:dyDescent="0.15">
      <c r="A8" s="171"/>
      <c r="B8" s="180"/>
      <c r="C8" s="90"/>
      <c r="D8" s="80" t="s">
        <v>62</v>
      </c>
      <c r="E8" s="101" t="s">
        <v>68</v>
      </c>
      <c r="F8" s="88" t="s">
        <v>40</v>
      </c>
      <c r="G8" s="88" t="s">
        <v>40</v>
      </c>
      <c r="H8" s="85">
        <v>2</v>
      </c>
      <c r="I8" s="84">
        <v>2</v>
      </c>
      <c r="J8" s="84">
        <v>0</v>
      </c>
      <c r="K8" s="84"/>
      <c r="L8" s="84"/>
      <c r="M8" s="86"/>
      <c r="N8" s="87"/>
      <c r="O8" s="84"/>
      <c r="P8" s="84"/>
      <c r="Q8" s="10"/>
      <c r="R8" s="10"/>
      <c r="S8" s="14"/>
      <c r="T8" s="12"/>
      <c r="U8" s="10"/>
      <c r="V8" s="10"/>
      <c r="W8" s="10"/>
      <c r="X8" s="10"/>
      <c r="Y8" s="54"/>
      <c r="Z8" s="94">
        <f t="shared" ref="Z8:Z13" si="1">SUM(H8,K8,N8,Q8,T8,W8)</f>
        <v>2</v>
      </c>
      <c r="AA8" s="93">
        <f t="shared" ref="AA8:AA13" si="2">SUM(I8,L8,O8,R8,U8,X8)</f>
        <v>2</v>
      </c>
      <c r="AB8" s="95">
        <f t="shared" ref="AB8:AB13" si="3">SUM(J8,M8,P8,S8,V8,Y8)</f>
        <v>0</v>
      </c>
    </row>
    <row r="9" spans="1:28" ht="21.75" customHeight="1" x14ac:dyDescent="0.15">
      <c r="A9" s="171"/>
      <c r="B9" s="180"/>
      <c r="C9" s="91"/>
      <c r="D9" s="81" t="s">
        <v>62</v>
      </c>
      <c r="E9" s="102" t="s">
        <v>60</v>
      </c>
      <c r="F9" s="83"/>
      <c r="G9" s="84"/>
      <c r="H9" s="85">
        <v>2</v>
      </c>
      <c r="I9" s="84">
        <v>2</v>
      </c>
      <c r="J9" s="84">
        <v>0</v>
      </c>
      <c r="K9" s="84"/>
      <c r="L9" s="84"/>
      <c r="M9" s="86"/>
      <c r="N9" s="87"/>
      <c r="O9" s="84"/>
      <c r="P9" s="84"/>
      <c r="Q9" s="10"/>
      <c r="R9" s="10"/>
      <c r="S9" s="15"/>
      <c r="T9" s="12"/>
      <c r="U9" s="10"/>
      <c r="V9" s="10"/>
      <c r="W9" s="10"/>
      <c r="X9" s="10"/>
      <c r="Y9" s="55"/>
      <c r="Z9" s="94">
        <f t="shared" si="1"/>
        <v>2</v>
      </c>
      <c r="AA9" s="93">
        <f t="shared" si="2"/>
        <v>2</v>
      </c>
      <c r="AB9" s="95">
        <f t="shared" si="3"/>
        <v>0</v>
      </c>
    </row>
    <row r="10" spans="1:28" ht="21.75" customHeight="1" x14ac:dyDescent="0.15">
      <c r="A10" s="171"/>
      <c r="B10" s="180"/>
      <c r="C10" s="91"/>
      <c r="D10" s="81" t="s">
        <v>62</v>
      </c>
      <c r="E10" s="102" t="s">
        <v>69</v>
      </c>
      <c r="F10" s="83"/>
      <c r="G10" s="84"/>
      <c r="H10" s="85"/>
      <c r="I10" s="84"/>
      <c r="J10" s="84"/>
      <c r="K10" s="84">
        <v>2</v>
      </c>
      <c r="L10" s="84">
        <v>2</v>
      </c>
      <c r="M10" s="86">
        <v>0</v>
      </c>
      <c r="N10" s="87"/>
      <c r="O10" s="84"/>
      <c r="P10" s="84"/>
      <c r="Q10" s="10"/>
      <c r="R10" s="10"/>
      <c r="S10" s="15"/>
      <c r="T10" s="12"/>
      <c r="U10" s="10"/>
      <c r="V10" s="10"/>
      <c r="W10" s="10"/>
      <c r="X10" s="10"/>
      <c r="Y10" s="55"/>
      <c r="Z10" s="94">
        <f t="shared" si="1"/>
        <v>2</v>
      </c>
      <c r="AA10" s="93">
        <f t="shared" si="2"/>
        <v>2</v>
      </c>
      <c r="AB10" s="95">
        <f t="shared" si="3"/>
        <v>0</v>
      </c>
    </row>
    <row r="11" spans="1:28" ht="21.75" customHeight="1" x14ac:dyDescent="0.15">
      <c r="A11" s="171"/>
      <c r="B11" s="180"/>
      <c r="C11" s="91"/>
      <c r="D11" s="81" t="s">
        <v>62</v>
      </c>
      <c r="E11" s="102" t="s">
        <v>61</v>
      </c>
      <c r="F11" s="83"/>
      <c r="G11" s="84"/>
      <c r="H11" s="85"/>
      <c r="I11" s="84"/>
      <c r="J11" s="84"/>
      <c r="K11" s="84">
        <v>2</v>
      </c>
      <c r="L11" s="84">
        <v>2</v>
      </c>
      <c r="M11" s="86">
        <v>0</v>
      </c>
      <c r="N11" s="87"/>
      <c r="O11" s="84"/>
      <c r="P11" s="84"/>
      <c r="Q11" s="10"/>
      <c r="R11" s="10"/>
      <c r="S11" s="15"/>
      <c r="T11" s="12"/>
      <c r="U11" s="10"/>
      <c r="V11" s="10"/>
      <c r="W11" s="10"/>
      <c r="X11" s="10"/>
      <c r="Y11" s="55"/>
      <c r="Z11" s="94">
        <f t="shared" si="1"/>
        <v>2</v>
      </c>
      <c r="AA11" s="93">
        <f t="shared" si="2"/>
        <v>2</v>
      </c>
      <c r="AB11" s="95">
        <f t="shared" si="3"/>
        <v>0</v>
      </c>
    </row>
    <row r="12" spans="1:28" ht="21.75" customHeight="1" x14ac:dyDescent="0.15">
      <c r="A12" s="171"/>
      <c r="B12" s="180"/>
      <c r="C12" s="103"/>
      <c r="D12" s="89" t="s">
        <v>62</v>
      </c>
      <c r="E12" s="104" t="s">
        <v>61</v>
      </c>
      <c r="F12" s="83"/>
      <c r="G12" s="84"/>
      <c r="H12" s="85"/>
      <c r="I12" s="84"/>
      <c r="J12" s="84"/>
      <c r="K12" s="84"/>
      <c r="L12" s="84"/>
      <c r="M12" s="86"/>
      <c r="N12" s="87">
        <v>2</v>
      </c>
      <c r="O12" s="84">
        <v>2</v>
      </c>
      <c r="P12" s="84">
        <v>0</v>
      </c>
      <c r="Q12" s="84"/>
      <c r="R12" s="84"/>
      <c r="S12" s="86"/>
      <c r="T12" s="12"/>
      <c r="U12" s="10"/>
      <c r="V12" s="10"/>
      <c r="W12" s="10"/>
      <c r="X12" s="10"/>
      <c r="Y12" s="55"/>
      <c r="Z12" s="94">
        <f t="shared" si="1"/>
        <v>2</v>
      </c>
      <c r="AA12" s="99">
        <f t="shared" si="2"/>
        <v>2</v>
      </c>
      <c r="AB12" s="95">
        <f t="shared" si="3"/>
        <v>0</v>
      </c>
    </row>
    <row r="13" spans="1:28" ht="21.75" customHeight="1" thickBot="1" x14ac:dyDescent="0.2">
      <c r="A13" s="171"/>
      <c r="B13" s="181"/>
      <c r="C13" s="92"/>
      <c r="D13" s="82" t="s">
        <v>62</v>
      </c>
      <c r="E13" s="100" t="s">
        <v>61</v>
      </c>
      <c r="F13" s="83"/>
      <c r="G13" s="84"/>
      <c r="H13" s="85"/>
      <c r="I13" s="84"/>
      <c r="J13" s="84"/>
      <c r="K13" s="84"/>
      <c r="L13" s="84"/>
      <c r="M13" s="86"/>
      <c r="N13" s="87"/>
      <c r="O13" s="84"/>
      <c r="P13" s="84"/>
      <c r="Q13" s="84">
        <v>2</v>
      </c>
      <c r="R13" s="84">
        <v>2</v>
      </c>
      <c r="S13" s="86">
        <v>0</v>
      </c>
      <c r="T13" s="12"/>
      <c r="U13" s="10"/>
      <c r="V13" s="10"/>
      <c r="W13" s="10"/>
      <c r="X13" s="10"/>
      <c r="Y13" s="55"/>
      <c r="Z13" s="94">
        <f t="shared" si="1"/>
        <v>2</v>
      </c>
      <c r="AA13" s="93">
        <f t="shared" si="2"/>
        <v>2</v>
      </c>
      <c r="AB13" s="95">
        <f t="shared" si="3"/>
        <v>0</v>
      </c>
    </row>
    <row r="14" spans="1:28" ht="21.75" customHeight="1" thickBot="1" x14ac:dyDescent="0.2">
      <c r="A14" s="172"/>
      <c r="B14" s="42" t="s">
        <v>37</v>
      </c>
      <c r="C14" s="16"/>
      <c r="D14" s="16"/>
      <c r="E14" s="98"/>
      <c r="F14" s="42"/>
      <c r="G14" s="42"/>
      <c r="H14" s="41">
        <f>SUM(H5:H13)</f>
        <v>7</v>
      </c>
      <c r="I14" s="42">
        <f t="shared" ref="I14:AB14" si="4">SUM(I5:I13)</f>
        <v>7</v>
      </c>
      <c r="J14" s="42">
        <f t="shared" si="4"/>
        <v>0</v>
      </c>
      <c r="K14" s="42">
        <f>SUM(K5:K13)</f>
        <v>6</v>
      </c>
      <c r="L14" s="42">
        <f t="shared" si="4"/>
        <v>6</v>
      </c>
      <c r="M14" s="18">
        <f t="shared" si="4"/>
        <v>0</v>
      </c>
      <c r="N14" s="46">
        <f t="shared" si="4"/>
        <v>2</v>
      </c>
      <c r="O14" s="47">
        <f t="shared" si="4"/>
        <v>2</v>
      </c>
      <c r="P14" s="47">
        <f t="shared" si="4"/>
        <v>0</v>
      </c>
      <c r="Q14" s="47">
        <f t="shared" si="4"/>
        <v>2</v>
      </c>
      <c r="R14" s="47">
        <f t="shared" si="4"/>
        <v>2</v>
      </c>
      <c r="S14" s="18">
        <f t="shared" si="4"/>
        <v>0</v>
      </c>
      <c r="T14" s="17">
        <f t="shared" si="4"/>
        <v>0</v>
      </c>
      <c r="U14" s="42">
        <f t="shared" si="4"/>
        <v>0</v>
      </c>
      <c r="V14" s="42">
        <f t="shared" si="4"/>
        <v>0</v>
      </c>
      <c r="W14" s="42">
        <f t="shared" si="4"/>
        <v>0</v>
      </c>
      <c r="X14" s="42">
        <f t="shared" si="4"/>
        <v>0</v>
      </c>
      <c r="Y14" s="56">
        <f t="shared" si="4"/>
        <v>0</v>
      </c>
      <c r="Z14" s="60">
        <f>SUM(Z5:Z13)</f>
        <v>17</v>
      </c>
      <c r="AA14" s="56">
        <f t="shared" si="4"/>
        <v>17</v>
      </c>
      <c r="AB14" s="18">
        <f t="shared" si="4"/>
        <v>0</v>
      </c>
    </row>
    <row r="15" spans="1:28" ht="21.75" customHeight="1" x14ac:dyDescent="0.15">
      <c r="A15" s="171"/>
      <c r="B15" s="173" t="s">
        <v>10</v>
      </c>
      <c r="C15" s="161"/>
      <c r="D15" s="8" t="s">
        <v>70</v>
      </c>
      <c r="E15" s="10" t="s">
        <v>171</v>
      </c>
      <c r="F15" s="35" t="s">
        <v>53</v>
      </c>
      <c r="G15" s="10" t="s">
        <v>165</v>
      </c>
      <c r="H15" s="11">
        <v>1</v>
      </c>
      <c r="I15" s="10">
        <v>0</v>
      </c>
      <c r="J15" s="10">
        <v>1</v>
      </c>
      <c r="K15" s="10"/>
      <c r="L15" s="10"/>
      <c r="M15" s="15"/>
      <c r="N15" s="11"/>
      <c r="O15" s="10"/>
      <c r="P15" s="10"/>
      <c r="Q15" s="10"/>
      <c r="R15" s="10"/>
      <c r="S15" s="15"/>
      <c r="T15" s="12"/>
      <c r="U15" s="10"/>
      <c r="V15" s="10"/>
      <c r="W15" s="10"/>
      <c r="X15" s="10"/>
      <c r="Y15" s="55"/>
      <c r="Z15" s="159">
        <f t="shared" ref="Z15:Z62" si="5">SUM(H15,K15,N15,Q15,T15,W15)</f>
        <v>1</v>
      </c>
      <c r="AA15" s="160">
        <f t="shared" ref="AA15:AA62" si="6">SUM(I15,L15,O15,R15,U15,X15)</f>
        <v>0</v>
      </c>
      <c r="AB15" s="13">
        <f t="shared" ref="AB15:AB62" si="7">SUM(J15,M15,P15,S15,V15,Y15)</f>
        <v>1</v>
      </c>
    </row>
    <row r="16" spans="1:28" ht="21.75" customHeight="1" x14ac:dyDescent="0.15">
      <c r="A16" s="171"/>
      <c r="B16" s="173"/>
      <c r="C16" s="161"/>
      <c r="D16" s="20" t="s">
        <v>109</v>
      </c>
      <c r="E16" s="10" t="s">
        <v>183</v>
      </c>
      <c r="F16" s="35" t="s">
        <v>53</v>
      </c>
      <c r="G16" s="10" t="s">
        <v>165</v>
      </c>
      <c r="H16" s="22">
        <v>3</v>
      </c>
      <c r="I16" s="21">
        <v>1</v>
      </c>
      <c r="J16" s="21">
        <v>2</v>
      </c>
      <c r="K16" s="21"/>
      <c r="L16" s="21"/>
      <c r="M16" s="24"/>
      <c r="N16" s="22"/>
      <c r="O16" s="21"/>
      <c r="P16" s="21"/>
      <c r="Q16" s="21"/>
      <c r="R16" s="21"/>
      <c r="S16" s="24"/>
      <c r="T16" s="23"/>
      <c r="U16" s="21"/>
      <c r="V16" s="21"/>
      <c r="W16" s="21"/>
      <c r="X16" s="21"/>
      <c r="Y16" s="57"/>
      <c r="Z16" s="159">
        <f t="shared" si="5"/>
        <v>3</v>
      </c>
      <c r="AA16" s="160">
        <f t="shared" si="6"/>
        <v>1</v>
      </c>
      <c r="AB16" s="13">
        <f t="shared" si="7"/>
        <v>2</v>
      </c>
    </row>
    <row r="17" spans="1:28" ht="21.75" customHeight="1" x14ac:dyDescent="0.15">
      <c r="A17" s="171"/>
      <c r="B17" s="173"/>
      <c r="C17" s="161"/>
      <c r="D17" s="20" t="s">
        <v>110</v>
      </c>
      <c r="E17" s="10" t="s">
        <v>172</v>
      </c>
      <c r="F17" s="35" t="s">
        <v>53</v>
      </c>
      <c r="G17" s="10" t="s">
        <v>165</v>
      </c>
      <c r="H17" s="22">
        <v>2</v>
      </c>
      <c r="I17" s="21">
        <v>0</v>
      </c>
      <c r="J17" s="21">
        <v>2</v>
      </c>
      <c r="K17" s="21"/>
      <c r="L17" s="21"/>
      <c r="M17" s="24"/>
      <c r="N17" s="162"/>
      <c r="O17" s="163"/>
      <c r="P17" s="163"/>
      <c r="Q17" s="163"/>
      <c r="R17" s="163"/>
      <c r="S17" s="24"/>
      <c r="T17" s="164"/>
      <c r="U17" s="163"/>
      <c r="V17" s="163"/>
      <c r="W17" s="163"/>
      <c r="X17" s="163"/>
      <c r="Y17" s="57"/>
      <c r="Z17" s="159">
        <f t="shared" si="5"/>
        <v>2</v>
      </c>
      <c r="AA17" s="160">
        <f t="shared" si="6"/>
        <v>0</v>
      </c>
      <c r="AB17" s="13">
        <f t="shared" si="7"/>
        <v>2</v>
      </c>
    </row>
    <row r="18" spans="1:28" ht="21.75" customHeight="1" x14ac:dyDescent="0.15">
      <c r="A18" s="171"/>
      <c r="B18" s="173"/>
      <c r="C18" s="161"/>
      <c r="D18" s="20" t="s">
        <v>113</v>
      </c>
      <c r="E18" s="10" t="s">
        <v>171</v>
      </c>
      <c r="F18" s="35" t="s">
        <v>53</v>
      </c>
      <c r="G18" s="10" t="s">
        <v>165</v>
      </c>
      <c r="H18" s="22">
        <v>2</v>
      </c>
      <c r="I18" s="21">
        <v>0</v>
      </c>
      <c r="J18" s="21">
        <v>2</v>
      </c>
      <c r="K18" s="21"/>
      <c r="L18" s="21"/>
      <c r="M18" s="24"/>
      <c r="N18" s="162"/>
      <c r="O18" s="163"/>
      <c r="P18" s="163"/>
      <c r="Q18" s="163"/>
      <c r="R18" s="163"/>
      <c r="S18" s="24"/>
      <c r="T18" s="164"/>
      <c r="U18" s="163"/>
      <c r="V18" s="163"/>
      <c r="W18" s="163"/>
      <c r="X18" s="163"/>
      <c r="Y18" s="57"/>
      <c r="Z18" s="159">
        <f t="shared" si="5"/>
        <v>2</v>
      </c>
      <c r="AA18" s="160">
        <f t="shared" si="6"/>
        <v>0</v>
      </c>
      <c r="AB18" s="13">
        <f t="shared" si="7"/>
        <v>2</v>
      </c>
    </row>
    <row r="19" spans="1:28" ht="21.75" customHeight="1" x14ac:dyDescent="0.15">
      <c r="A19" s="171"/>
      <c r="B19" s="173"/>
      <c r="C19" s="161"/>
      <c r="D19" s="20" t="s">
        <v>112</v>
      </c>
      <c r="E19" s="10" t="s">
        <v>173</v>
      </c>
      <c r="F19" s="35" t="s">
        <v>53</v>
      </c>
      <c r="G19" s="10" t="s">
        <v>165</v>
      </c>
      <c r="H19" s="22">
        <v>2</v>
      </c>
      <c r="I19" s="21">
        <v>0</v>
      </c>
      <c r="J19" s="21">
        <v>2</v>
      </c>
      <c r="K19" s="21"/>
      <c r="L19" s="21"/>
      <c r="M19" s="24"/>
      <c r="N19" s="22"/>
      <c r="O19" s="21"/>
      <c r="P19" s="21"/>
      <c r="Q19" s="21"/>
      <c r="R19" s="21"/>
      <c r="S19" s="24"/>
      <c r="T19" s="23"/>
      <c r="U19" s="21"/>
      <c r="V19" s="21"/>
      <c r="W19" s="21"/>
      <c r="X19" s="21"/>
      <c r="Y19" s="57"/>
      <c r="Z19" s="159">
        <f t="shared" si="5"/>
        <v>2</v>
      </c>
      <c r="AA19" s="160">
        <f t="shared" si="6"/>
        <v>0</v>
      </c>
      <c r="AB19" s="13">
        <f t="shared" si="7"/>
        <v>2</v>
      </c>
    </row>
    <row r="20" spans="1:28" ht="21.75" customHeight="1" x14ac:dyDescent="0.15">
      <c r="A20" s="171"/>
      <c r="B20" s="173"/>
      <c r="C20" s="161"/>
      <c r="D20" s="20" t="s">
        <v>114</v>
      </c>
      <c r="E20" s="10" t="s">
        <v>172</v>
      </c>
      <c r="F20" s="35" t="s">
        <v>53</v>
      </c>
      <c r="G20" s="10" t="s">
        <v>165</v>
      </c>
      <c r="H20" s="22">
        <v>2</v>
      </c>
      <c r="I20" s="21">
        <v>0</v>
      </c>
      <c r="J20" s="21">
        <v>2</v>
      </c>
      <c r="K20" s="21"/>
      <c r="L20" s="163"/>
      <c r="M20" s="165"/>
      <c r="N20" s="22"/>
      <c r="O20" s="21"/>
      <c r="P20" s="21"/>
      <c r="Q20" s="163"/>
      <c r="R20" s="163"/>
      <c r="S20" s="24"/>
      <c r="T20" s="23"/>
      <c r="U20" s="21"/>
      <c r="V20" s="21"/>
      <c r="W20" s="163"/>
      <c r="X20" s="163"/>
      <c r="Y20" s="57"/>
      <c r="Z20" s="159">
        <f t="shared" si="5"/>
        <v>2</v>
      </c>
      <c r="AA20" s="160">
        <f t="shared" si="6"/>
        <v>0</v>
      </c>
      <c r="AB20" s="13">
        <f t="shared" si="7"/>
        <v>2</v>
      </c>
    </row>
    <row r="21" spans="1:28" ht="21.75" customHeight="1" x14ac:dyDescent="0.15">
      <c r="A21" s="171"/>
      <c r="B21" s="173"/>
      <c r="C21" s="161"/>
      <c r="D21" s="20" t="s">
        <v>115</v>
      </c>
      <c r="E21" s="10" t="s">
        <v>173</v>
      </c>
      <c r="F21" s="35" t="s">
        <v>53</v>
      </c>
      <c r="G21" s="10" t="s">
        <v>165</v>
      </c>
      <c r="H21" s="22">
        <v>2</v>
      </c>
      <c r="I21" s="21">
        <v>0</v>
      </c>
      <c r="J21" s="21">
        <v>2</v>
      </c>
      <c r="K21" s="10"/>
      <c r="L21" s="10"/>
      <c r="M21" s="15"/>
      <c r="N21" s="22"/>
      <c r="O21" s="21"/>
      <c r="P21" s="21"/>
      <c r="Q21" s="21"/>
      <c r="R21" s="21"/>
      <c r="S21" s="24"/>
      <c r="T21" s="23"/>
      <c r="U21" s="21"/>
      <c r="V21" s="21"/>
      <c r="W21" s="21"/>
      <c r="X21" s="21"/>
      <c r="Y21" s="57"/>
      <c r="Z21" s="159">
        <f t="shared" si="5"/>
        <v>2</v>
      </c>
      <c r="AA21" s="160">
        <f t="shared" si="6"/>
        <v>0</v>
      </c>
      <c r="AB21" s="13">
        <f t="shared" si="7"/>
        <v>2</v>
      </c>
    </row>
    <row r="22" spans="1:28" ht="21.75" customHeight="1" x14ac:dyDescent="0.15">
      <c r="A22" s="171"/>
      <c r="B22" s="173"/>
      <c r="C22" s="161"/>
      <c r="D22" s="20" t="s">
        <v>71</v>
      </c>
      <c r="E22" s="10" t="s">
        <v>171</v>
      </c>
      <c r="F22" s="35" t="s">
        <v>53</v>
      </c>
      <c r="G22" s="10" t="s">
        <v>165</v>
      </c>
      <c r="H22" s="22"/>
      <c r="I22" s="21"/>
      <c r="J22" s="21"/>
      <c r="K22" s="21">
        <v>1</v>
      </c>
      <c r="L22" s="21">
        <v>0</v>
      </c>
      <c r="M22" s="24">
        <v>1</v>
      </c>
      <c r="N22" s="22"/>
      <c r="O22" s="21"/>
      <c r="P22" s="21"/>
      <c r="Q22" s="21"/>
      <c r="R22" s="21"/>
      <c r="S22" s="24"/>
      <c r="T22" s="23"/>
      <c r="U22" s="21"/>
      <c r="V22" s="21"/>
      <c r="W22" s="21"/>
      <c r="X22" s="21"/>
      <c r="Y22" s="57"/>
      <c r="Z22" s="159">
        <f t="shared" si="5"/>
        <v>1</v>
      </c>
      <c r="AA22" s="160">
        <f t="shared" si="6"/>
        <v>0</v>
      </c>
      <c r="AB22" s="13">
        <f t="shared" si="7"/>
        <v>1</v>
      </c>
    </row>
    <row r="23" spans="1:28" ht="21.75" customHeight="1" x14ac:dyDescent="0.15">
      <c r="A23" s="171"/>
      <c r="B23" s="173"/>
      <c r="C23" s="161"/>
      <c r="D23" s="20" t="s">
        <v>118</v>
      </c>
      <c r="E23" s="10" t="s">
        <v>183</v>
      </c>
      <c r="F23" s="35" t="s">
        <v>53</v>
      </c>
      <c r="G23" s="10" t="s">
        <v>165</v>
      </c>
      <c r="H23" s="22"/>
      <c r="I23" s="21"/>
      <c r="J23" s="21"/>
      <c r="K23" s="21">
        <v>3</v>
      </c>
      <c r="L23" s="21">
        <v>1</v>
      </c>
      <c r="M23" s="24">
        <v>2</v>
      </c>
      <c r="N23" s="22"/>
      <c r="O23" s="21"/>
      <c r="P23" s="21"/>
      <c r="Q23" s="21"/>
      <c r="R23" s="21"/>
      <c r="S23" s="24"/>
      <c r="T23" s="23"/>
      <c r="U23" s="21"/>
      <c r="V23" s="21"/>
      <c r="W23" s="21"/>
      <c r="X23" s="21"/>
      <c r="Y23" s="57"/>
      <c r="Z23" s="159">
        <f t="shared" ref="Z23:Z25" si="8">SUM(H23,K23,N23,Q23,T23,W23)</f>
        <v>3</v>
      </c>
      <c r="AA23" s="160">
        <f t="shared" ref="AA23:AA25" si="9">SUM(I23,L23,O23,R23,U23,X23)</f>
        <v>1</v>
      </c>
      <c r="AB23" s="13">
        <f t="shared" ref="AB23:AB25" si="10">SUM(J23,M23,P23,S23,V23,Y23)</f>
        <v>2</v>
      </c>
    </row>
    <row r="24" spans="1:28" ht="21.75" customHeight="1" x14ac:dyDescent="0.15">
      <c r="A24" s="171"/>
      <c r="B24" s="173"/>
      <c r="C24" s="161"/>
      <c r="D24" s="20" t="s">
        <v>120</v>
      </c>
      <c r="E24" s="10" t="s">
        <v>173</v>
      </c>
      <c r="F24" s="35" t="s">
        <v>53</v>
      </c>
      <c r="G24" s="10" t="s">
        <v>165</v>
      </c>
      <c r="H24" s="162"/>
      <c r="I24" s="21"/>
      <c r="J24" s="21"/>
      <c r="K24" s="21">
        <v>2</v>
      </c>
      <c r="L24" s="163">
        <v>0</v>
      </c>
      <c r="M24" s="165">
        <v>2</v>
      </c>
      <c r="N24" s="22"/>
      <c r="O24" s="21"/>
      <c r="P24" s="21"/>
      <c r="Q24" s="163"/>
      <c r="R24" s="163"/>
      <c r="S24" s="24"/>
      <c r="T24" s="23"/>
      <c r="U24" s="21"/>
      <c r="V24" s="21"/>
      <c r="W24" s="163"/>
      <c r="X24" s="163"/>
      <c r="Y24" s="57"/>
      <c r="Z24" s="159">
        <f t="shared" si="8"/>
        <v>2</v>
      </c>
      <c r="AA24" s="160">
        <f t="shared" si="9"/>
        <v>0</v>
      </c>
      <c r="AB24" s="13">
        <f t="shared" si="10"/>
        <v>2</v>
      </c>
    </row>
    <row r="25" spans="1:28" ht="21.75" customHeight="1" x14ac:dyDescent="0.15">
      <c r="A25" s="171"/>
      <c r="B25" s="173"/>
      <c r="C25" s="161"/>
      <c r="D25" s="20" t="s">
        <v>122</v>
      </c>
      <c r="E25" s="10" t="s">
        <v>171</v>
      </c>
      <c r="F25" s="35" t="s">
        <v>53</v>
      </c>
      <c r="G25" s="10" t="s">
        <v>165</v>
      </c>
      <c r="H25" s="162"/>
      <c r="I25" s="21"/>
      <c r="J25" s="21"/>
      <c r="K25" s="21">
        <v>2</v>
      </c>
      <c r="L25" s="163">
        <v>0</v>
      </c>
      <c r="M25" s="165">
        <v>2</v>
      </c>
      <c r="N25" s="22"/>
      <c r="O25" s="21"/>
      <c r="P25" s="21"/>
      <c r="Q25" s="163"/>
      <c r="R25" s="163"/>
      <c r="S25" s="24"/>
      <c r="T25" s="23"/>
      <c r="U25" s="21"/>
      <c r="V25" s="21"/>
      <c r="W25" s="163"/>
      <c r="X25" s="163"/>
      <c r="Y25" s="57"/>
      <c r="Z25" s="159">
        <f t="shared" si="8"/>
        <v>2</v>
      </c>
      <c r="AA25" s="160">
        <f t="shared" si="9"/>
        <v>0</v>
      </c>
      <c r="AB25" s="13">
        <f t="shared" si="10"/>
        <v>2</v>
      </c>
    </row>
    <row r="26" spans="1:28" ht="21.75" customHeight="1" x14ac:dyDescent="0.15">
      <c r="A26" s="171"/>
      <c r="B26" s="173"/>
      <c r="C26" s="161"/>
      <c r="D26" s="20" t="s">
        <v>124</v>
      </c>
      <c r="E26" s="10" t="s">
        <v>174</v>
      </c>
      <c r="F26" s="35" t="s">
        <v>53</v>
      </c>
      <c r="G26" s="10" t="s">
        <v>165</v>
      </c>
      <c r="H26" s="22"/>
      <c r="I26" s="21"/>
      <c r="J26" s="21"/>
      <c r="K26" s="21">
        <v>2</v>
      </c>
      <c r="L26" s="21">
        <v>0</v>
      </c>
      <c r="M26" s="24">
        <v>2</v>
      </c>
      <c r="N26" s="22"/>
      <c r="O26" s="21"/>
      <c r="P26" s="21"/>
      <c r="Q26" s="21"/>
      <c r="R26" s="21"/>
      <c r="S26" s="24"/>
      <c r="T26" s="23"/>
      <c r="U26" s="21"/>
      <c r="V26" s="21"/>
      <c r="W26" s="21"/>
      <c r="X26" s="21"/>
      <c r="Y26" s="57"/>
      <c r="Z26" s="159">
        <f t="shared" si="5"/>
        <v>2</v>
      </c>
      <c r="AA26" s="160">
        <f t="shared" si="6"/>
        <v>0</v>
      </c>
      <c r="AB26" s="13">
        <f t="shared" si="7"/>
        <v>2</v>
      </c>
    </row>
    <row r="27" spans="1:28" ht="21.75" customHeight="1" x14ac:dyDescent="0.15">
      <c r="A27" s="171"/>
      <c r="B27" s="173"/>
      <c r="C27" s="161"/>
      <c r="D27" s="20" t="s">
        <v>125</v>
      </c>
      <c r="E27" s="10" t="s">
        <v>173</v>
      </c>
      <c r="F27" s="35" t="s">
        <v>53</v>
      </c>
      <c r="G27" s="10" t="s">
        <v>165</v>
      </c>
      <c r="H27" s="162"/>
      <c r="I27" s="21"/>
      <c r="J27" s="21"/>
      <c r="K27" s="21">
        <v>2</v>
      </c>
      <c r="L27" s="163">
        <v>0</v>
      </c>
      <c r="M27" s="165">
        <v>2</v>
      </c>
      <c r="N27" s="22"/>
      <c r="O27" s="21"/>
      <c r="P27" s="21"/>
      <c r="Q27" s="163"/>
      <c r="R27" s="163"/>
      <c r="S27" s="24"/>
      <c r="T27" s="23"/>
      <c r="U27" s="21"/>
      <c r="V27" s="21"/>
      <c r="W27" s="163"/>
      <c r="X27" s="163"/>
      <c r="Y27" s="57"/>
      <c r="Z27" s="159">
        <f t="shared" si="5"/>
        <v>2</v>
      </c>
      <c r="AA27" s="160">
        <f t="shared" si="6"/>
        <v>0</v>
      </c>
      <c r="AB27" s="13">
        <f t="shared" si="7"/>
        <v>2</v>
      </c>
    </row>
    <row r="28" spans="1:28" ht="21.75" customHeight="1" x14ac:dyDescent="0.15">
      <c r="A28" s="171"/>
      <c r="B28" s="173"/>
      <c r="C28" s="161"/>
      <c r="D28" s="20" t="s">
        <v>126</v>
      </c>
      <c r="E28" s="10" t="s">
        <v>174</v>
      </c>
      <c r="F28" s="35" t="s">
        <v>53</v>
      </c>
      <c r="G28" s="10" t="s">
        <v>165</v>
      </c>
      <c r="H28" s="162"/>
      <c r="I28" s="21"/>
      <c r="J28" s="21"/>
      <c r="K28" s="21">
        <v>2</v>
      </c>
      <c r="L28" s="163">
        <v>0</v>
      </c>
      <c r="M28" s="165">
        <v>2</v>
      </c>
      <c r="N28" s="22"/>
      <c r="O28" s="21"/>
      <c r="P28" s="21"/>
      <c r="Q28" s="163"/>
      <c r="R28" s="163"/>
      <c r="S28" s="24"/>
      <c r="T28" s="23"/>
      <c r="U28" s="21"/>
      <c r="V28" s="21"/>
      <c r="W28" s="163"/>
      <c r="X28" s="163"/>
      <c r="Y28" s="57"/>
      <c r="Z28" s="159">
        <f t="shared" si="5"/>
        <v>2</v>
      </c>
      <c r="AA28" s="160">
        <f t="shared" si="6"/>
        <v>0</v>
      </c>
      <c r="AB28" s="13">
        <f t="shared" si="7"/>
        <v>2</v>
      </c>
    </row>
    <row r="29" spans="1:28" ht="21.75" customHeight="1" x14ac:dyDescent="0.15">
      <c r="A29" s="171"/>
      <c r="B29" s="173"/>
      <c r="C29" s="161"/>
      <c r="D29" s="20" t="s">
        <v>72</v>
      </c>
      <c r="E29" s="10" t="s">
        <v>171</v>
      </c>
      <c r="F29" s="35" t="s">
        <v>53</v>
      </c>
      <c r="G29" s="10" t="s">
        <v>165</v>
      </c>
      <c r="H29" s="162"/>
      <c r="I29" s="163"/>
      <c r="J29" s="21"/>
      <c r="K29" s="21"/>
      <c r="L29" s="163"/>
      <c r="M29" s="165"/>
      <c r="N29" s="22">
        <v>1</v>
      </c>
      <c r="O29" s="21">
        <v>0</v>
      </c>
      <c r="P29" s="21">
        <v>1</v>
      </c>
      <c r="Q29" s="163"/>
      <c r="R29" s="163"/>
      <c r="S29" s="24"/>
      <c r="T29" s="23"/>
      <c r="U29" s="21"/>
      <c r="V29" s="21"/>
      <c r="W29" s="163"/>
      <c r="X29" s="163"/>
      <c r="Y29" s="57"/>
      <c r="Z29" s="159">
        <f t="shared" ref="Z29:Z44" si="11">SUM(H29,K29,N29,Q29,T29,W29)</f>
        <v>1</v>
      </c>
      <c r="AA29" s="160">
        <f t="shared" ref="AA29:AA44" si="12">SUM(I29,L29,O29,R29,U29,X29)</f>
        <v>0</v>
      </c>
      <c r="AB29" s="13">
        <f t="shared" ref="AB29:AB44" si="13">SUM(J29,M29,P29,S29,V29,Y29)</f>
        <v>1</v>
      </c>
    </row>
    <row r="30" spans="1:28" ht="21.75" customHeight="1" x14ac:dyDescent="0.15">
      <c r="A30" s="171"/>
      <c r="B30" s="173"/>
      <c r="C30" s="161"/>
      <c r="D30" s="20" t="s">
        <v>127</v>
      </c>
      <c r="E30" s="10" t="s">
        <v>183</v>
      </c>
      <c r="F30" s="35" t="s">
        <v>53</v>
      </c>
      <c r="G30" s="10" t="s">
        <v>165</v>
      </c>
      <c r="H30" s="162"/>
      <c r="I30" s="163"/>
      <c r="J30" s="21"/>
      <c r="K30" s="21"/>
      <c r="L30" s="163"/>
      <c r="M30" s="165"/>
      <c r="N30" s="22">
        <v>3</v>
      </c>
      <c r="O30" s="21">
        <v>1</v>
      </c>
      <c r="P30" s="21">
        <v>2</v>
      </c>
      <c r="Q30" s="163"/>
      <c r="R30" s="163"/>
      <c r="S30" s="24"/>
      <c r="T30" s="23"/>
      <c r="U30" s="21"/>
      <c r="V30" s="21"/>
      <c r="W30" s="163"/>
      <c r="X30" s="163"/>
      <c r="Y30" s="57"/>
      <c r="Z30" s="159">
        <f t="shared" si="11"/>
        <v>3</v>
      </c>
      <c r="AA30" s="160">
        <f t="shared" si="12"/>
        <v>1</v>
      </c>
      <c r="AB30" s="13">
        <f t="shared" si="13"/>
        <v>2</v>
      </c>
    </row>
    <row r="31" spans="1:28" ht="21.75" customHeight="1" x14ac:dyDescent="0.15">
      <c r="A31" s="171"/>
      <c r="B31" s="173"/>
      <c r="C31" s="161"/>
      <c r="D31" s="20" t="s">
        <v>128</v>
      </c>
      <c r="E31" s="10" t="s">
        <v>171</v>
      </c>
      <c r="F31" s="35" t="s">
        <v>53</v>
      </c>
      <c r="G31" s="10" t="s">
        <v>165</v>
      </c>
      <c r="H31" s="162"/>
      <c r="I31" s="163"/>
      <c r="J31" s="21"/>
      <c r="K31" s="21"/>
      <c r="L31" s="163"/>
      <c r="M31" s="165"/>
      <c r="N31" s="22">
        <v>2</v>
      </c>
      <c r="O31" s="21">
        <v>0</v>
      </c>
      <c r="P31" s="21">
        <v>2</v>
      </c>
      <c r="Q31" s="163"/>
      <c r="R31" s="163"/>
      <c r="S31" s="24"/>
      <c r="T31" s="23"/>
      <c r="U31" s="21"/>
      <c r="V31" s="21"/>
      <c r="W31" s="163"/>
      <c r="X31" s="163"/>
      <c r="Y31" s="57"/>
      <c r="Z31" s="159">
        <f t="shared" si="11"/>
        <v>2</v>
      </c>
      <c r="AA31" s="160">
        <f t="shared" si="12"/>
        <v>0</v>
      </c>
      <c r="AB31" s="13">
        <f t="shared" si="13"/>
        <v>2</v>
      </c>
    </row>
    <row r="32" spans="1:28" ht="21.75" customHeight="1" x14ac:dyDescent="0.15">
      <c r="A32" s="171"/>
      <c r="B32" s="173"/>
      <c r="C32" s="161"/>
      <c r="D32" s="20" t="s">
        <v>130</v>
      </c>
      <c r="E32" s="10" t="s">
        <v>173</v>
      </c>
      <c r="F32" s="35" t="s">
        <v>53</v>
      </c>
      <c r="G32" s="10" t="s">
        <v>165</v>
      </c>
      <c r="H32" s="162"/>
      <c r="I32" s="163"/>
      <c r="J32" s="21"/>
      <c r="K32" s="21"/>
      <c r="L32" s="163"/>
      <c r="M32" s="165"/>
      <c r="N32" s="22">
        <v>2</v>
      </c>
      <c r="O32" s="21">
        <v>0</v>
      </c>
      <c r="P32" s="21">
        <v>2</v>
      </c>
      <c r="Q32" s="163"/>
      <c r="R32" s="163"/>
      <c r="S32" s="24"/>
      <c r="T32" s="23"/>
      <c r="U32" s="21"/>
      <c r="V32" s="21"/>
      <c r="W32" s="163"/>
      <c r="X32" s="163"/>
      <c r="Y32" s="57"/>
      <c r="Z32" s="159">
        <f t="shared" si="11"/>
        <v>2</v>
      </c>
      <c r="AA32" s="160">
        <f t="shared" si="12"/>
        <v>0</v>
      </c>
      <c r="AB32" s="13">
        <f t="shared" si="13"/>
        <v>2</v>
      </c>
    </row>
    <row r="33" spans="1:28" ht="21.75" customHeight="1" x14ac:dyDescent="0.15">
      <c r="A33" s="171"/>
      <c r="B33" s="173"/>
      <c r="C33" s="161"/>
      <c r="D33" s="20" t="s">
        <v>129</v>
      </c>
      <c r="E33" s="10" t="s">
        <v>171</v>
      </c>
      <c r="F33" s="35" t="s">
        <v>53</v>
      </c>
      <c r="G33" s="10" t="s">
        <v>165</v>
      </c>
      <c r="H33" s="162"/>
      <c r="I33" s="163"/>
      <c r="J33" s="21"/>
      <c r="K33" s="21"/>
      <c r="L33" s="163"/>
      <c r="M33" s="165"/>
      <c r="N33" s="22">
        <v>2</v>
      </c>
      <c r="O33" s="21">
        <v>0</v>
      </c>
      <c r="P33" s="21">
        <v>2</v>
      </c>
      <c r="Q33" s="163"/>
      <c r="R33" s="163"/>
      <c r="S33" s="24"/>
      <c r="T33" s="23"/>
      <c r="U33" s="21"/>
      <c r="V33" s="21"/>
      <c r="W33" s="163"/>
      <c r="X33" s="163"/>
      <c r="Y33" s="57"/>
      <c r="Z33" s="159">
        <f t="shared" si="11"/>
        <v>2</v>
      </c>
      <c r="AA33" s="160">
        <f t="shared" si="12"/>
        <v>0</v>
      </c>
      <c r="AB33" s="13">
        <f t="shared" si="13"/>
        <v>2</v>
      </c>
    </row>
    <row r="34" spans="1:28" ht="21.75" customHeight="1" x14ac:dyDescent="0.15">
      <c r="A34" s="171"/>
      <c r="B34" s="173"/>
      <c r="C34" s="161"/>
      <c r="D34" s="20" t="s">
        <v>131</v>
      </c>
      <c r="E34" s="10" t="s">
        <v>172</v>
      </c>
      <c r="F34" s="35" t="s">
        <v>53</v>
      </c>
      <c r="G34" s="10" t="s">
        <v>165</v>
      </c>
      <c r="H34" s="162"/>
      <c r="I34" s="163"/>
      <c r="J34" s="21"/>
      <c r="K34" s="21"/>
      <c r="L34" s="163"/>
      <c r="M34" s="165"/>
      <c r="N34" s="22">
        <v>2</v>
      </c>
      <c r="O34" s="21">
        <v>0</v>
      </c>
      <c r="P34" s="21">
        <v>2</v>
      </c>
      <c r="Q34" s="163"/>
      <c r="R34" s="163"/>
      <c r="S34" s="24"/>
      <c r="T34" s="23"/>
      <c r="U34" s="21"/>
      <c r="V34" s="21"/>
      <c r="W34" s="163"/>
      <c r="X34" s="163"/>
      <c r="Y34" s="57"/>
      <c r="Z34" s="159">
        <f t="shared" si="11"/>
        <v>2</v>
      </c>
      <c r="AA34" s="160">
        <f t="shared" si="12"/>
        <v>0</v>
      </c>
      <c r="AB34" s="13">
        <f t="shared" si="13"/>
        <v>2</v>
      </c>
    </row>
    <row r="35" spans="1:28" ht="21.75" customHeight="1" x14ac:dyDescent="0.15">
      <c r="A35" s="171"/>
      <c r="B35" s="173"/>
      <c r="C35" s="161"/>
      <c r="D35" s="20" t="s">
        <v>133</v>
      </c>
      <c r="E35" s="10" t="s">
        <v>173</v>
      </c>
      <c r="F35" s="35" t="s">
        <v>53</v>
      </c>
      <c r="G35" s="10" t="s">
        <v>165</v>
      </c>
      <c r="H35" s="162"/>
      <c r="I35" s="163"/>
      <c r="J35" s="21"/>
      <c r="K35" s="21"/>
      <c r="L35" s="163"/>
      <c r="M35" s="165"/>
      <c r="N35" s="22">
        <v>3</v>
      </c>
      <c r="O35" s="21">
        <v>1</v>
      </c>
      <c r="P35" s="21">
        <v>2</v>
      </c>
      <c r="Q35" s="163"/>
      <c r="R35" s="163"/>
      <c r="S35" s="24"/>
      <c r="T35" s="23"/>
      <c r="U35" s="21"/>
      <c r="V35" s="21"/>
      <c r="W35" s="163"/>
      <c r="X35" s="163"/>
      <c r="Y35" s="57"/>
      <c r="Z35" s="159">
        <f t="shared" si="11"/>
        <v>3</v>
      </c>
      <c r="AA35" s="160">
        <f t="shared" si="12"/>
        <v>1</v>
      </c>
      <c r="AB35" s="13">
        <f t="shared" si="13"/>
        <v>2</v>
      </c>
    </row>
    <row r="36" spans="1:28" ht="21.75" customHeight="1" x14ac:dyDescent="0.15">
      <c r="A36" s="171"/>
      <c r="B36" s="173"/>
      <c r="C36" s="161"/>
      <c r="D36" s="20" t="s">
        <v>132</v>
      </c>
      <c r="E36" s="10" t="s">
        <v>175</v>
      </c>
      <c r="F36" s="35" t="s">
        <v>53</v>
      </c>
      <c r="G36" s="10" t="s">
        <v>165</v>
      </c>
      <c r="H36" s="162"/>
      <c r="I36" s="163"/>
      <c r="J36" s="21"/>
      <c r="K36" s="21"/>
      <c r="L36" s="163"/>
      <c r="M36" s="165"/>
      <c r="N36" s="22">
        <v>2</v>
      </c>
      <c r="O36" s="21">
        <v>0</v>
      </c>
      <c r="P36" s="21">
        <v>2</v>
      </c>
      <c r="Q36" s="163"/>
      <c r="R36" s="163"/>
      <c r="S36" s="24"/>
      <c r="T36" s="23"/>
      <c r="U36" s="21"/>
      <c r="V36" s="21"/>
      <c r="W36" s="163"/>
      <c r="X36" s="163"/>
      <c r="Y36" s="57"/>
      <c r="Z36" s="159">
        <f t="shared" si="11"/>
        <v>2</v>
      </c>
      <c r="AA36" s="160">
        <f t="shared" si="12"/>
        <v>0</v>
      </c>
      <c r="AB36" s="13">
        <f t="shared" si="13"/>
        <v>2</v>
      </c>
    </row>
    <row r="37" spans="1:28" ht="21.75" customHeight="1" x14ac:dyDescent="0.15">
      <c r="A37" s="171"/>
      <c r="B37" s="173"/>
      <c r="C37" s="161"/>
      <c r="D37" s="20" t="s">
        <v>164</v>
      </c>
      <c r="E37" s="10" t="s">
        <v>171</v>
      </c>
      <c r="F37" s="35" t="s">
        <v>53</v>
      </c>
      <c r="G37" s="10" t="s">
        <v>165</v>
      </c>
      <c r="H37" s="162"/>
      <c r="I37" s="163"/>
      <c r="J37" s="21"/>
      <c r="K37" s="21"/>
      <c r="L37" s="163"/>
      <c r="M37" s="165"/>
      <c r="N37" s="22"/>
      <c r="O37" s="21"/>
      <c r="P37" s="21"/>
      <c r="Q37" s="163">
        <v>1</v>
      </c>
      <c r="R37" s="163">
        <v>0</v>
      </c>
      <c r="S37" s="24">
        <v>1</v>
      </c>
      <c r="T37" s="23"/>
      <c r="U37" s="21"/>
      <c r="V37" s="21"/>
      <c r="W37" s="163"/>
      <c r="X37" s="163"/>
      <c r="Y37" s="57"/>
      <c r="Z37" s="159">
        <f t="shared" si="11"/>
        <v>1</v>
      </c>
      <c r="AA37" s="160">
        <f t="shared" si="12"/>
        <v>0</v>
      </c>
      <c r="AB37" s="13">
        <f t="shared" si="13"/>
        <v>1</v>
      </c>
    </row>
    <row r="38" spans="1:28" ht="21.75" customHeight="1" x14ac:dyDescent="0.15">
      <c r="A38" s="171"/>
      <c r="B38" s="173"/>
      <c r="C38" s="161"/>
      <c r="D38" s="20" t="s">
        <v>134</v>
      </c>
      <c r="E38" s="10" t="s">
        <v>183</v>
      </c>
      <c r="F38" s="35" t="s">
        <v>53</v>
      </c>
      <c r="G38" s="10" t="s">
        <v>165</v>
      </c>
      <c r="H38" s="162"/>
      <c r="I38" s="163"/>
      <c r="J38" s="21"/>
      <c r="K38" s="21"/>
      <c r="L38" s="163"/>
      <c r="M38" s="165"/>
      <c r="N38" s="22"/>
      <c r="O38" s="21"/>
      <c r="P38" s="21"/>
      <c r="Q38" s="163">
        <v>3</v>
      </c>
      <c r="R38" s="163">
        <v>1</v>
      </c>
      <c r="S38" s="24">
        <v>2</v>
      </c>
      <c r="T38" s="23"/>
      <c r="U38" s="21"/>
      <c r="V38" s="21"/>
      <c r="W38" s="163"/>
      <c r="X38" s="163"/>
      <c r="Y38" s="57"/>
      <c r="Z38" s="159">
        <f t="shared" si="11"/>
        <v>3</v>
      </c>
      <c r="AA38" s="160">
        <f t="shared" si="12"/>
        <v>1</v>
      </c>
      <c r="AB38" s="13">
        <f t="shared" si="13"/>
        <v>2</v>
      </c>
    </row>
    <row r="39" spans="1:28" ht="21.75" customHeight="1" x14ac:dyDescent="0.15">
      <c r="A39" s="171"/>
      <c r="B39" s="173"/>
      <c r="C39" s="161"/>
      <c r="D39" s="20" t="s">
        <v>135</v>
      </c>
      <c r="E39" s="10" t="s">
        <v>171</v>
      </c>
      <c r="F39" s="35" t="s">
        <v>53</v>
      </c>
      <c r="G39" s="10" t="s">
        <v>165</v>
      </c>
      <c r="H39" s="162"/>
      <c r="I39" s="163"/>
      <c r="J39" s="21"/>
      <c r="K39" s="21"/>
      <c r="L39" s="163"/>
      <c r="M39" s="165"/>
      <c r="N39" s="22"/>
      <c r="O39" s="21"/>
      <c r="P39" s="21"/>
      <c r="Q39" s="163">
        <v>2</v>
      </c>
      <c r="R39" s="163">
        <v>0</v>
      </c>
      <c r="S39" s="24">
        <v>2</v>
      </c>
      <c r="T39" s="23"/>
      <c r="U39" s="21"/>
      <c r="V39" s="21"/>
      <c r="W39" s="163"/>
      <c r="X39" s="163"/>
      <c r="Y39" s="57"/>
      <c r="Z39" s="159">
        <f t="shared" si="11"/>
        <v>2</v>
      </c>
      <c r="AA39" s="160">
        <f t="shared" si="12"/>
        <v>0</v>
      </c>
      <c r="AB39" s="13">
        <f t="shared" si="13"/>
        <v>2</v>
      </c>
    </row>
    <row r="40" spans="1:28" ht="21.75" customHeight="1" x14ac:dyDescent="0.15">
      <c r="A40" s="171"/>
      <c r="B40" s="173"/>
      <c r="C40" s="161"/>
      <c r="D40" s="20" t="s">
        <v>137</v>
      </c>
      <c r="E40" s="10" t="s">
        <v>176</v>
      </c>
      <c r="F40" s="35" t="s">
        <v>53</v>
      </c>
      <c r="G40" s="10" t="s">
        <v>165</v>
      </c>
      <c r="H40" s="162"/>
      <c r="I40" s="163"/>
      <c r="J40" s="21"/>
      <c r="K40" s="21"/>
      <c r="L40" s="163"/>
      <c r="M40" s="165"/>
      <c r="N40" s="22"/>
      <c r="O40" s="21"/>
      <c r="P40" s="21"/>
      <c r="Q40" s="163">
        <v>2</v>
      </c>
      <c r="R40" s="163">
        <v>0</v>
      </c>
      <c r="S40" s="24">
        <v>2</v>
      </c>
      <c r="T40" s="23"/>
      <c r="U40" s="21"/>
      <c r="V40" s="21"/>
      <c r="W40" s="163"/>
      <c r="X40" s="163"/>
      <c r="Y40" s="57"/>
      <c r="Z40" s="159">
        <f t="shared" si="11"/>
        <v>2</v>
      </c>
      <c r="AA40" s="160">
        <f t="shared" si="12"/>
        <v>0</v>
      </c>
      <c r="AB40" s="13">
        <f t="shared" si="13"/>
        <v>2</v>
      </c>
    </row>
    <row r="41" spans="1:28" ht="21.75" customHeight="1" x14ac:dyDescent="0.15">
      <c r="A41" s="171"/>
      <c r="B41" s="173"/>
      <c r="C41" s="161"/>
      <c r="D41" s="20" t="s">
        <v>136</v>
      </c>
      <c r="E41" s="10" t="s">
        <v>171</v>
      </c>
      <c r="F41" s="35" t="s">
        <v>53</v>
      </c>
      <c r="G41" s="10" t="s">
        <v>165</v>
      </c>
      <c r="H41" s="162"/>
      <c r="I41" s="163"/>
      <c r="J41" s="21"/>
      <c r="K41" s="21"/>
      <c r="L41" s="163"/>
      <c r="M41" s="165"/>
      <c r="N41" s="22"/>
      <c r="O41" s="21"/>
      <c r="P41" s="21"/>
      <c r="Q41" s="163">
        <v>2</v>
      </c>
      <c r="R41" s="163">
        <v>0</v>
      </c>
      <c r="S41" s="24">
        <v>2</v>
      </c>
      <c r="T41" s="23"/>
      <c r="U41" s="21"/>
      <c r="V41" s="21"/>
      <c r="W41" s="163"/>
      <c r="X41" s="163"/>
      <c r="Y41" s="57"/>
      <c r="Z41" s="159">
        <f t="shared" si="11"/>
        <v>2</v>
      </c>
      <c r="AA41" s="160">
        <f t="shared" si="12"/>
        <v>0</v>
      </c>
      <c r="AB41" s="13">
        <f t="shared" si="13"/>
        <v>2</v>
      </c>
    </row>
    <row r="42" spans="1:28" ht="21.75" customHeight="1" x14ac:dyDescent="0.15">
      <c r="A42" s="171"/>
      <c r="B42" s="173"/>
      <c r="C42" s="161"/>
      <c r="D42" s="20" t="s">
        <v>138</v>
      </c>
      <c r="E42" s="10" t="s">
        <v>174</v>
      </c>
      <c r="F42" s="35" t="s">
        <v>53</v>
      </c>
      <c r="G42" s="10" t="s">
        <v>165</v>
      </c>
      <c r="H42" s="162"/>
      <c r="I42" s="163"/>
      <c r="J42" s="21"/>
      <c r="K42" s="21"/>
      <c r="L42" s="163"/>
      <c r="M42" s="165"/>
      <c r="N42" s="22"/>
      <c r="O42" s="21"/>
      <c r="P42" s="21"/>
      <c r="Q42" s="163">
        <v>2</v>
      </c>
      <c r="R42" s="163">
        <v>0</v>
      </c>
      <c r="S42" s="24">
        <v>2</v>
      </c>
      <c r="T42" s="23"/>
      <c r="U42" s="21"/>
      <c r="V42" s="21"/>
      <c r="W42" s="163"/>
      <c r="X42" s="163"/>
      <c r="Y42" s="57"/>
      <c r="Z42" s="159">
        <f t="shared" si="11"/>
        <v>2</v>
      </c>
      <c r="AA42" s="160">
        <f t="shared" si="12"/>
        <v>0</v>
      </c>
      <c r="AB42" s="13">
        <f t="shared" si="13"/>
        <v>2</v>
      </c>
    </row>
    <row r="43" spans="1:28" ht="21.75" customHeight="1" x14ac:dyDescent="0.15">
      <c r="A43" s="171"/>
      <c r="B43" s="173"/>
      <c r="C43" s="161"/>
      <c r="D43" s="20" t="s">
        <v>139</v>
      </c>
      <c r="E43" s="10" t="s">
        <v>173</v>
      </c>
      <c r="F43" s="35" t="s">
        <v>53</v>
      </c>
      <c r="G43" s="10" t="s">
        <v>165</v>
      </c>
      <c r="H43" s="162"/>
      <c r="I43" s="163"/>
      <c r="J43" s="21"/>
      <c r="K43" s="21"/>
      <c r="L43" s="163"/>
      <c r="M43" s="165"/>
      <c r="N43" s="22"/>
      <c r="O43" s="21"/>
      <c r="P43" s="21"/>
      <c r="Q43" s="163">
        <v>3</v>
      </c>
      <c r="R43" s="163">
        <v>1</v>
      </c>
      <c r="S43" s="24">
        <v>2</v>
      </c>
      <c r="T43" s="23"/>
      <c r="U43" s="21"/>
      <c r="V43" s="21"/>
      <c r="W43" s="163"/>
      <c r="X43" s="163"/>
      <c r="Y43" s="57"/>
      <c r="Z43" s="159">
        <f t="shared" si="11"/>
        <v>3</v>
      </c>
      <c r="AA43" s="160">
        <f t="shared" si="12"/>
        <v>1</v>
      </c>
      <c r="AB43" s="13">
        <f t="shared" si="13"/>
        <v>2</v>
      </c>
    </row>
    <row r="44" spans="1:28" ht="21.75" customHeight="1" x14ac:dyDescent="0.15">
      <c r="A44" s="171"/>
      <c r="B44" s="173"/>
      <c r="C44" s="161"/>
      <c r="D44" s="20" t="s">
        <v>143</v>
      </c>
      <c r="E44" s="10" t="s">
        <v>175</v>
      </c>
      <c r="F44" s="35" t="s">
        <v>53</v>
      </c>
      <c r="G44" s="10" t="s">
        <v>165</v>
      </c>
      <c r="H44" s="162"/>
      <c r="I44" s="163"/>
      <c r="J44" s="21"/>
      <c r="K44" s="21"/>
      <c r="L44" s="163"/>
      <c r="M44" s="165"/>
      <c r="N44" s="22"/>
      <c r="O44" s="21"/>
      <c r="P44" s="21"/>
      <c r="Q44" s="163">
        <v>2</v>
      </c>
      <c r="R44" s="163">
        <v>0</v>
      </c>
      <c r="S44" s="24">
        <v>2</v>
      </c>
      <c r="T44" s="23"/>
      <c r="U44" s="21"/>
      <c r="V44" s="21"/>
      <c r="W44" s="163"/>
      <c r="X44" s="163"/>
      <c r="Y44" s="57"/>
      <c r="Z44" s="159">
        <f t="shared" si="11"/>
        <v>2</v>
      </c>
      <c r="AA44" s="160">
        <f t="shared" si="12"/>
        <v>0</v>
      </c>
      <c r="AB44" s="13">
        <f t="shared" si="13"/>
        <v>2</v>
      </c>
    </row>
    <row r="45" spans="1:28" ht="21.75" customHeight="1" x14ac:dyDescent="0.15">
      <c r="A45" s="171"/>
      <c r="B45" s="173"/>
      <c r="C45" s="161"/>
      <c r="D45" s="20" t="s">
        <v>73</v>
      </c>
      <c r="E45" s="10" t="s">
        <v>171</v>
      </c>
      <c r="F45" s="35" t="s">
        <v>53</v>
      </c>
      <c r="G45" s="10" t="s">
        <v>165</v>
      </c>
      <c r="H45" s="162"/>
      <c r="I45" s="163"/>
      <c r="J45" s="21"/>
      <c r="K45" s="21"/>
      <c r="L45" s="163"/>
      <c r="M45" s="165"/>
      <c r="N45" s="22"/>
      <c r="O45" s="21"/>
      <c r="P45" s="21"/>
      <c r="Q45" s="163"/>
      <c r="R45" s="163"/>
      <c r="S45" s="24"/>
      <c r="T45" s="23">
        <v>1</v>
      </c>
      <c r="U45" s="21">
        <v>0</v>
      </c>
      <c r="V45" s="21">
        <v>1</v>
      </c>
      <c r="W45" s="163"/>
      <c r="X45" s="163"/>
      <c r="Y45" s="57"/>
      <c r="Z45" s="159">
        <f t="shared" si="5"/>
        <v>1</v>
      </c>
      <c r="AA45" s="160">
        <f t="shared" si="6"/>
        <v>0</v>
      </c>
      <c r="AB45" s="13">
        <f t="shared" si="7"/>
        <v>1</v>
      </c>
    </row>
    <row r="46" spans="1:28" ht="21.75" customHeight="1" x14ac:dyDescent="0.15">
      <c r="A46" s="171"/>
      <c r="B46" s="173"/>
      <c r="C46" s="161"/>
      <c r="D46" s="20" t="s">
        <v>141</v>
      </c>
      <c r="E46" s="10" t="s">
        <v>183</v>
      </c>
      <c r="F46" s="35" t="s">
        <v>53</v>
      </c>
      <c r="G46" s="10" t="s">
        <v>165</v>
      </c>
      <c r="H46" s="162"/>
      <c r="I46" s="163"/>
      <c r="J46" s="21"/>
      <c r="K46" s="21"/>
      <c r="L46" s="163"/>
      <c r="M46" s="165"/>
      <c r="N46" s="22"/>
      <c r="O46" s="21"/>
      <c r="P46" s="21"/>
      <c r="Q46" s="163"/>
      <c r="R46" s="163"/>
      <c r="S46" s="24"/>
      <c r="T46" s="23">
        <v>3</v>
      </c>
      <c r="U46" s="21">
        <v>1</v>
      </c>
      <c r="V46" s="21">
        <v>2</v>
      </c>
      <c r="W46" s="163"/>
      <c r="X46" s="163"/>
      <c r="Y46" s="57"/>
      <c r="Z46" s="159">
        <f t="shared" si="5"/>
        <v>3</v>
      </c>
      <c r="AA46" s="160">
        <f t="shared" si="6"/>
        <v>1</v>
      </c>
      <c r="AB46" s="13">
        <f t="shared" si="7"/>
        <v>2</v>
      </c>
    </row>
    <row r="47" spans="1:28" ht="21.75" customHeight="1" x14ac:dyDescent="0.15">
      <c r="A47" s="171"/>
      <c r="B47" s="173"/>
      <c r="C47" s="161"/>
      <c r="D47" s="20" t="s">
        <v>144</v>
      </c>
      <c r="E47" s="10" t="s">
        <v>177</v>
      </c>
      <c r="F47" s="35" t="s">
        <v>53</v>
      </c>
      <c r="G47" s="10" t="s">
        <v>165</v>
      </c>
      <c r="H47" s="162"/>
      <c r="I47" s="163"/>
      <c r="J47" s="21"/>
      <c r="K47" s="21"/>
      <c r="L47" s="163"/>
      <c r="M47" s="165"/>
      <c r="N47" s="22"/>
      <c r="O47" s="21"/>
      <c r="P47" s="21"/>
      <c r="Q47" s="163"/>
      <c r="R47" s="163"/>
      <c r="S47" s="24"/>
      <c r="T47" s="23">
        <v>2</v>
      </c>
      <c r="U47" s="21">
        <v>0</v>
      </c>
      <c r="V47" s="21">
        <v>2</v>
      </c>
      <c r="W47" s="163"/>
      <c r="X47" s="163"/>
      <c r="Y47" s="57"/>
      <c r="Z47" s="159">
        <f t="shared" si="5"/>
        <v>2</v>
      </c>
      <c r="AA47" s="160">
        <f t="shared" si="6"/>
        <v>0</v>
      </c>
      <c r="AB47" s="13">
        <f t="shared" si="7"/>
        <v>2</v>
      </c>
    </row>
    <row r="48" spans="1:28" ht="21.75" customHeight="1" x14ac:dyDescent="0.15">
      <c r="A48" s="171"/>
      <c r="B48" s="173"/>
      <c r="C48" s="161"/>
      <c r="D48" s="20" t="s">
        <v>146</v>
      </c>
      <c r="E48" s="10" t="s">
        <v>178</v>
      </c>
      <c r="F48" s="35" t="s">
        <v>53</v>
      </c>
      <c r="G48" s="10" t="s">
        <v>165</v>
      </c>
      <c r="H48" s="162"/>
      <c r="I48" s="163"/>
      <c r="J48" s="21"/>
      <c r="K48" s="21"/>
      <c r="L48" s="163"/>
      <c r="M48" s="165"/>
      <c r="N48" s="22"/>
      <c r="O48" s="21"/>
      <c r="P48" s="21"/>
      <c r="Q48" s="163"/>
      <c r="R48" s="163"/>
      <c r="S48" s="24"/>
      <c r="T48" s="23">
        <v>2</v>
      </c>
      <c r="U48" s="21">
        <v>0</v>
      </c>
      <c r="V48" s="21">
        <v>2</v>
      </c>
      <c r="W48" s="163"/>
      <c r="X48" s="163"/>
      <c r="Y48" s="57"/>
      <c r="Z48" s="159">
        <f t="shared" si="5"/>
        <v>2</v>
      </c>
      <c r="AA48" s="160">
        <f t="shared" si="6"/>
        <v>0</v>
      </c>
      <c r="AB48" s="13">
        <f t="shared" si="7"/>
        <v>2</v>
      </c>
    </row>
    <row r="49" spans="1:28" ht="21.75" customHeight="1" x14ac:dyDescent="0.15">
      <c r="A49" s="171"/>
      <c r="B49" s="173"/>
      <c r="C49" s="161"/>
      <c r="D49" s="20" t="s">
        <v>145</v>
      </c>
      <c r="E49" s="10" t="s">
        <v>171</v>
      </c>
      <c r="F49" s="35" t="s">
        <v>53</v>
      </c>
      <c r="G49" s="10" t="s">
        <v>165</v>
      </c>
      <c r="H49" s="162"/>
      <c r="I49" s="163"/>
      <c r="J49" s="21"/>
      <c r="K49" s="21"/>
      <c r="L49" s="163"/>
      <c r="M49" s="165"/>
      <c r="N49" s="22"/>
      <c r="O49" s="21"/>
      <c r="P49" s="21"/>
      <c r="Q49" s="163"/>
      <c r="R49" s="163"/>
      <c r="S49" s="24"/>
      <c r="T49" s="23">
        <v>2</v>
      </c>
      <c r="U49" s="21">
        <v>0</v>
      </c>
      <c r="V49" s="21">
        <v>2</v>
      </c>
      <c r="W49" s="163"/>
      <c r="X49" s="163"/>
      <c r="Y49" s="57"/>
      <c r="Z49" s="159">
        <f t="shared" ref="Z49:Z52" si="14">SUM(H49,K49,N49,Q49,T49,W49)</f>
        <v>2</v>
      </c>
      <c r="AA49" s="160">
        <f t="shared" ref="AA49:AA52" si="15">SUM(I49,L49,O49,R49,U49,X49)</f>
        <v>0</v>
      </c>
      <c r="AB49" s="13">
        <f t="shared" ref="AB49:AB52" si="16">SUM(J49,M49,P49,S49,V49,Y49)</f>
        <v>2</v>
      </c>
    </row>
    <row r="50" spans="1:28" ht="21.75" customHeight="1" x14ac:dyDescent="0.15">
      <c r="A50" s="171"/>
      <c r="B50" s="173"/>
      <c r="C50" s="161"/>
      <c r="D50" s="20" t="s">
        <v>148</v>
      </c>
      <c r="E50" s="10" t="s">
        <v>171</v>
      </c>
      <c r="F50" s="35" t="s">
        <v>53</v>
      </c>
      <c r="G50" s="10" t="s">
        <v>165</v>
      </c>
      <c r="H50" s="162"/>
      <c r="I50" s="163"/>
      <c r="J50" s="21"/>
      <c r="K50" s="21"/>
      <c r="L50" s="163"/>
      <c r="M50" s="165"/>
      <c r="N50" s="22"/>
      <c r="O50" s="21"/>
      <c r="P50" s="21"/>
      <c r="Q50" s="163"/>
      <c r="R50" s="163"/>
      <c r="S50" s="24"/>
      <c r="T50" s="23">
        <v>2</v>
      </c>
      <c r="U50" s="21">
        <v>0</v>
      </c>
      <c r="V50" s="21">
        <v>2</v>
      </c>
      <c r="W50" s="163"/>
      <c r="X50" s="163"/>
      <c r="Y50" s="57"/>
      <c r="Z50" s="159">
        <f t="shared" si="14"/>
        <v>2</v>
      </c>
      <c r="AA50" s="160">
        <f t="shared" si="15"/>
        <v>0</v>
      </c>
      <c r="AB50" s="13">
        <f t="shared" si="16"/>
        <v>2</v>
      </c>
    </row>
    <row r="51" spans="1:28" ht="21.75" customHeight="1" x14ac:dyDescent="0.15">
      <c r="A51" s="171"/>
      <c r="B51" s="173"/>
      <c r="C51" s="161"/>
      <c r="D51" s="20" t="s">
        <v>147</v>
      </c>
      <c r="E51" s="10" t="s">
        <v>171</v>
      </c>
      <c r="F51" s="35" t="s">
        <v>53</v>
      </c>
      <c r="G51" s="10" t="s">
        <v>165</v>
      </c>
      <c r="H51" s="162"/>
      <c r="I51" s="163"/>
      <c r="J51" s="21"/>
      <c r="K51" s="21"/>
      <c r="L51" s="163"/>
      <c r="M51" s="165"/>
      <c r="N51" s="22"/>
      <c r="O51" s="21"/>
      <c r="P51" s="21"/>
      <c r="Q51" s="163"/>
      <c r="R51" s="163"/>
      <c r="S51" s="24"/>
      <c r="T51" s="23">
        <v>2</v>
      </c>
      <c r="U51" s="21">
        <v>0</v>
      </c>
      <c r="V51" s="21">
        <v>2</v>
      </c>
      <c r="W51" s="163"/>
      <c r="X51" s="163"/>
      <c r="Y51" s="57"/>
      <c r="Z51" s="159">
        <f t="shared" si="14"/>
        <v>2</v>
      </c>
      <c r="AA51" s="160">
        <f t="shared" si="15"/>
        <v>0</v>
      </c>
      <c r="AB51" s="13">
        <f t="shared" si="16"/>
        <v>2</v>
      </c>
    </row>
    <row r="52" spans="1:28" ht="21.75" customHeight="1" x14ac:dyDescent="0.15">
      <c r="A52" s="171"/>
      <c r="B52" s="173"/>
      <c r="C52" s="161"/>
      <c r="D52" s="137" t="s">
        <v>156</v>
      </c>
      <c r="E52" s="10" t="s">
        <v>182</v>
      </c>
      <c r="F52" s="35" t="s">
        <v>53</v>
      </c>
      <c r="G52" s="10" t="s">
        <v>165</v>
      </c>
      <c r="H52" s="162"/>
      <c r="I52" s="163"/>
      <c r="J52" s="21"/>
      <c r="K52" s="21"/>
      <c r="L52" s="163"/>
      <c r="M52" s="165"/>
      <c r="N52" s="22"/>
      <c r="O52" s="21"/>
      <c r="P52" s="21"/>
      <c r="Q52" s="163"/>
      <c r="R52" s="163"/>
      <c r="S52" s="24"/>
      <c r="T52" s="23">
        <v>2</v>
      </c>
      <c r="U52" s="21">
        <v>1</v>
      </c>
      <c r="V52" s="21">
        <v>1</v>
      </c>
      <c r="W52" s="163"/>
      <c r="X52" s="163"/>
      <c r="Y52" s="57"/>
      <c r="Z52" s="159">
        <f t="shared" si="14"/>
        <v>2</v>
      </c>
      <c r="AA52" s="160">
        <f t="shared" si="15"/>
        <v>1</v>
      </c>
      <c r="AB52" s="13">
        <f t="shared" si="16"/>
        <v>1</v>
      </c>
    </row>
    <row r="53" spans="1:28" ht="21.75" customHeight="1" x14ac:dyDescent="0.15">
      <c r="A53" s="171"/>
      <c r="B53" s="173"/>
      <c r="C53" s="161"/>
      <c r="D53" s="20" t="s">
        <v>158</v>
      </c>
      <c r="E53" s="10" t="s">
        <v>171</v>
      </c>
      <c r="F53" s="35" t="s">
        <v>53</v>
      </c>
      <c r="G53" s="10" t="s">
        <v>165</v>
      </c>
      <c r="H53" s="162"/>
      <c r="I53" s="163"/>
      <c r="J53" s="21"/>
      <c r="K53" s="21"/>
      <c r="L53" s="163"/>
      <c r="M53" s="165"/>
      <c r="N53" s="22"/>
      <c r="O53" s="21"/>
      <c r="P53" s="21"/>
      <c r="Q53" s="163"/>
      <c r="R53" s="163"/>
      <c r="S53" s="24"/>
      <c r="T53" s="23"/>
      <c r="U53" s="21"/>
      <c r="V53" s="21"/>
      <c r="W53" s="163">
        <v>1</v>
      </c>
      <c r="X53" s="163">
        <v>0</v>
      </c>
      <c r="Y53" s="57">
        <v>1</v>
      </c>
      <c r="Z53" s="159">
        <f t="shared" ref="Z53:Z56" si="17">SUM(H53,K53,N53,Q53,T53,W53)</f>
        <v>1</v>
      </c>
      <c r="AA53" s="160">
        <f t="shared" ref="AA53:AA56" si="18">SUM(I53,L53,O53,R53,U53,X53)</f>
        <v>0</v>
      </c>
      <c r="AB53" s="13">
        <f t="shared" ref="AB53:AB56" si="19">SUM(J53,M53,P53,S53,V53,Y53)</f>
        <v>1</v>
      </c>
    </row>
    <row r="54" spans="1:28" ht="21.75" customHeight="1" x14ac:dyDescent="0.15">
      <c r="A54" s="171"/>
      <c r="B54" s="173"/>
      <c r="C54" s="161"/>
      <c r="D54" s="20" t="s">
        <v>157</v>
      </c>
      <c r="E54" s="10" t="s">
        <v>181</v>
      </c>
      <c r="F54" s="35" t="s">
        <v>53</v>
      </c>
      <c r="G54" s="10" t="s">
        <v>165</v>
      </c>
      <c r="H54" s="162"/>
      <c r="I54" s="163"/>
      <c r="J54" s="21"/>
      <c r="K54" s="21"/>
      <c r="L54" s="163"/>
      <c r="M54" s="165"/>
      <c r="N54" s="22"/>
      <c r="O54" s="21"/>
      <c r="P54" s="21"/>
      <c r="Q54" s="163"/>
      <c r="R54" s="163"/>
      <c r="S54" s="24"/>
      <c r="T54" s="23"/>
      <c r="U54" s="21"/>
      <c r="V54" s="21"/>
      <c r="W54" s="163">
        <v>3</v>
      </c>
      <c r="X54" s="163">
        <v>1</v>
      </c>
      <c r="Y54" s="57">
        <v>2</v>
      </c>
      <c r="Z54" s="159">
        <f t="shared" si="17"/>
        <v>3</v>
      </c>
      <c r="AA54" s="160">
        <f t="shared" si="18"/>
        <v>1</v>
      </c>
      <c r="AB54" s="13">
        <f t="shared" si="19"/>
        <v>2</v>
      </c>
    </row>
    <row r="55" spans="1:28" ht="21.75" customHeight="1" x14ac:dyDescent="0.15">
      <c r="A55" s="171"/>
      <c r="B55" s="173"/>
      <c r="C55" s="161"/>
      <c r="D55" s="20" t="s">
        <v>159</v>
      </c>
      <c r="E55" s="10" t="s">
        <v>172</v>
      </c>
      <c r="F55" s="35" t="s">
        <v>53</v>
      </c>
      <c r="G55" s="10" t="s">
        <v>165</v>
      </c>
      <c r="H55" s="162"/>
      <c r="I55" s="163"/>
      <c r="J55" s="21"/>
      <c r="K55" s="21"/>
      <c r="L55" s="163"/>
      <c r="M55" s="165"/>
      <c r="N55" s="22"/>
      <c r="O55" s="21"/>
      <c r="P55" s="21"/>
      <c r="Q55" s="163"/>
      <c r="R55" s="163"/>
      <c r="S55" s="24"/>
      <c r="T55" s="23"/>
      <c r="U55" s="21"/>
      <c r="V55" s="21"/>
      <c r="W55" s="163">
        <v>2</v>
      </c>
      <c r="X55" s="163">
        <v>0</v>
      </c>
      <c r="Y55" s="57">
        <v>2</v>
      </c>
      <c r="Z55" s="159">
        <f t="shared" si="17"/>
        <v>2</v>
      </c>
      <c r="AA55" s="160">
        <f t="shared" si="18"/>
        <v>0</v>
      </c>
      <c r="AB55" s="13">
        <f t="shared" si="19"/>
        <v>2</v>
      </c>
    </row>
    <row r="56" spans="1:28" ht="21.75" customHeight="1" x14ac:dyDescent="0.15">
      <c r="A56" s="171"/>
      <c r="B56" s="173"/>
      <c r="C56" s="161"/>
      <c r="D56" s="20" t="s">
        <v>160</v>
      </c>
      <c r="E56" s="10" t="s">
        <v>179</v>
      </c>
      <c r="F56" s="35" t="s">
        <v>53</v>
      </c>
      <c r="G56" s="10" t="s">
        <v>165</v>
      </c>
      <c r="H56" s="162"/>
      <c r="I56" s="163"/>
      <c r="J56" s="21"/>
      <c r="K56" s="21"/>
      <c r="L56" s="163"/>
      <c r="M56" s="165"/>
      <c r="N56" s="22"/>
      <c r="O56" s="21"/>
      <c r="P56" s="21"/>
      <c r="Q56" s="163"/>
      <c r="R56" s="163"/>
      <c r="S56" s="24"/>
      <c r="T56" s="23"/>
      <c r="U56" s="21"/>
      <c r="V56" s="21"/>
      <c r="W56" s="163">
        <v>2</v>
      </c>
      <c r="X56" s="163">
        <v>0</v>
      </c>
      <c r="Y56" s="57">
        <v>2</v>
      </c>
      <c r="Z56" s="159">
        <f t="shared" si="17"/>
        <v>2</v>
      </c>
      <c r="AA56" s="160">
        <f t="shared" si="18"/>
        <v>0</v>
      </c>
      <c r="AB56" s="13">
        <f t="shared" si="19"/>
        <v>2</v>
      </c>
    </row>
    <row r="57" spans="1:28" ht="21.75" customHeight="1" x14ac:dyDescent="0.15">
      <c r="A57" s="171"/>
      <c r="B57" s="173"/>
      <c r="C57" s="161"/>
      <c r="D57" s="20" t="s">
        <v>161</v>
      </c>
      <c r="E57" s="10" t="s">
        <v>171</v>
      </c>
      <c r="F57" s="35" t="s">
        <v>53</v>
      </c>
      <c r="G57" s="10" t="s">
        <v>165</v>
      </c>
      <c r="H57" s="162"/>
      <c r="I57" s="163"/>
      <c r="J57" s="21"/>
      <c r="K57" s="21"/>
      <c r="L57" s="163"/>
      <c r="M57" s="165"/>
      <c r="N57" s="22"/>
      <c r="O57" s="21"/>
      <c r="P57" s="21"/>
      <c r="Q57" s="163"/>
      <c r="R57" s="163"/>
      <c r="S57" s="24"/>
      <c r="T57" s="23"/>
      <c r="U57" s="21"/>
      <c r="V57" s="21"/>
      <c r="W57" s="163">
        <v>2</v>
      </c>
      <c r="X57" s="163">
        <v>0</v>
      </c>
      <c r="Y57" s="57">
        <v>2</v>
      </c>
      <c r="Z57" s="159">
        <f t="shared" si="5"/>
        <v>2</v>
      </c>
      <c r="AA57" s="160">
        <f t="shared" si="6"/>
        <v>0</v>
      </c>
      <c r="AB57" s="13">
        <f t="shared" si="7"/>
        <v>2</v>
      </c>
    </row>
    <row r="58" spans="1:28" ht="21.75" customHeight="1" x14ac:dyDescent="0.15">
      <c r="A58" s="171"/>
      <c r="B58" s="173"/>
      <c r="C58" s="161"/>
      <c r="D58" s="20" t="s">
        <v>162</v>
      </c>
      <c r="E58" s="10" t="s">
        <v>171</v>
      </c>
      <c r="F58" s="35" t="s">
        <v>53</v>
      </c>
      <c r="G58" s="10" t="s">
        <v>165</v>
      </c>
      <c r="H58" s="162"/>
      <c r="I58" s="163"/>
      <c r="J58" s="21"/>
      <c r="K58" s="21"/>
      <c r="L58" s="163"/>
      <c r="M58" s="165"/>
      <c r="N58" s="22"/>
      <c r="O58" s="21"/>
      <c r="P58" s="21"/>
      <c r="Q58" s="163"/>
      <c r="R58" s="163"/>
      <c r="S58" s="24"/>
      <c r="T58" s="23"/>
      <c r="U58" s="21"/>
      <c r="V58" s="21"/>
      <c r="W58" s="163">
        <v>2</v>
      </c>
      <c r="X58" s="163">
        <v>0</v>
      </c>
      <c r="Y58" s="57">
        <v>2</v>
      </c>
      <c r="Z58" s="159">
        <f t="shared" ref="Z58" si="20">SUM(H58,K58,N58,Q58,T58,W58)</f>
        <v>2</v>
      </c>
      <c r="AA58" s="160">
        <f t="shared" ref="AA58" si="21">SUM(I58,L58,O58,R58,U58,X58)</f>
        <v>0</v>
      </c>
      <c r="AB58" s="13">
        <f t="shared" ref="AB58" si="22">SUM(J58,M58,P58,S58,V58,Y58)</f>
        <v>2</v>
      </c>
    </row>
    <row r="59" spans="1:28" ht="21.75" customHeight="1" x14ac:dyDescent="0.15">
      <c r="A59" s="171"/>
      <c r="B59" s="173"/>
      <c r="C59" s="161"/>
      <c r="D59" s="20" t="s">
        <v>163</v>
      </c>
      <c r="E59" s="10" t="s">
        <v>171</v>
      </c>
      <c r="F59" s="35" t="s">
        <v>53</v>
      </c>
      <c r="G59" s="10" t="s">
        <v>165</v>
      </c>
      <c r="H59" s="162"/>
      <c r="I59" s="163"/>
      <c r="J59" s="21"/>
      <c r="K59" s="21"/>
      <c r="L59" s="163"/>
      <c r="M59" s="165"/>
      <c r="N59" s="22"/>
      <c r="O59" s="21"/>
      <c r="P59" s="21"/>
      <c r="Q59" s="163"/>
      <c r="R59" s="163"/>
      <c r="S59" s="24"/>
      <c r="T59" s="23"/>
      <c r="U59" s="21"/>
      <c r="V59" s="21"/>
      <c r="W59" s="163">
        <v>2</v>
      </c>
      <c r="X59" s="163">
        <v>0</v>
      </c>
      <c r="Y59" s="57">
        <v>2</v>
      </c>
      <c r="Z59" s="159">
        <f t="shared" ref="Z59" si="23">SUM(H59,K59,N59,Q59,T59,W59)</f>
        <v>2</v>
      </c>
      <c r="AA59" s="160">
        <f t="shared" ref="AA59" si="24">SUM(I59,L59,O59,R59,U59,X59)</f>
        <v>0</v>
      </c>
      <c r="AB59" s="13">
        <f t="shared" ref="AB59" si="25">SUM(J59,M59,P59,S59,V59,Y59)</f>
        <v>2</v>
      </c>
    </row>
    <row r="60" spans="1:28" ht="21.75" customHeight="1" thickBot="1" x14ac:dyDescent="0.2">
      <c r="A60" s="172"/>
      <c r="B60" s="16" t="s">
        <v>37</v>
      </c>
      <c r="C60" s="16"/>
      <c r="D60" s="16"/>
      <c r="E60" s="98"/>
      <c r="F60" s="42"/>
      <c r="G60" s="42"/>
      <c r="H60" s="41">
        <f t="shared" ref="H60:AB60" si="26">SUM(H15:H59)</f>
        <v>14</v>
      </c>
      <c r="I60" s="42">
        <f t="shared" si="26"/>
        <v>1</v>
      </c>
      <c r="J60" s="42">
        <f t="shared" si="26"/>
        <v>13</v>
      </c>
      <c r="K60" s="42">
        <f t="shared" si="26"/>
        <v>14</v>
      </c>
      <c r="L60" s="42">
        <f t="shared" si="26"/>
        <v>1</v>
      </c>
      <c r="M60" s="18">
        <f t="shared" si="26"/>
        <v>13</v>
      </c>
      <c r="N60" s="46">
        <f t="shared" si="26"/>
        <v>17</v>
      </c>
      <c r="O60" s="47">
        <f t="shared" si="26"/>
        <v>2</v>
      </c>
      <c r="P60" s="47">
        <f t="shared" si="26"/>
        <v>15</v>
      </c>
      <c r="Q60" s="47">
        <f t="shared" si="26"/>
        <v>17</v>
      </c>
      <c r="R60" s="47">
        <f t="shared" si="26"/>
        <v>2</v>
      </c>
      <c r="S60" s="18">
        <f t="shared" si="26"/>
        <v>15</v>
      </c>
      <c r="T60" s="17">
        <f t="shared" si="26"/>
        <v>16</v>
      </c>
      <c r="U60" s="42">
        <f t="shared" si="26"/>
        <v>2</v>
      </c>
      <c r="V60" s="42">
        <f t="shared" si="26"/>
        <v>14</v>
      </c>
      <c r="W60" s="42">
        <f t="shared" si="26"/>
        <v>14</v>
      </c>
      <c r="X60" s="42">
        <f t="shared" si="26"/>
        <v>1</v>
      </c>
      <c r="Y60" s="56">
        <f t="shared" si="26"/>
        <v>13</v>
      </c>
      <c r="Z60" s="60">
        <f>SUM(Z15:Z59)</f>
        <v>92</v>
      </c>
      <c r="AA60" s="56">
        <f t="shared" si="26"/>
        <v>9</v>
      </c>
      <c r="AB60" s="18">
        <f t="shared" si="26"/>
        <v>83</v>
      </c>
    </row>
    <row r="61" spans="1:28" ht="21.75" customHeight="1" x14ac:dyDescent="0.15">
      <c r="A61" s="176" t="s">
        <v>39</v>
      </c>
      <c r="B61" s="119" t="s">
        <v>9</v>
      </c>
      <c r="C61" s="43"/>
      <c r="D61" s="157" t="s">
        <v>259</v>
      </c>
      <c r="E61" s="84" t="s">
        <v>45</v>
      </c>
      <c r="F61" s="25"/>
      <c r="G61" s="26" t="s">
        <v>40</v>
      </c>
      <c r="H61" s="28"/>
      <c r="I61" s="29"/>
      <c r="J61" s="30"/>
      <c r="K61" s="30"/>
      <c r="L61" s="29"/>
      <c r="M61" s="33"/>
      <c r="N61" s="68"/>
      <c r="O61" s="69"/>
      <c r="P61" s="69"/>
      <c r="Q61" s="70"/>
      <c r="R61" s="70"/>
      <c r="S61" s="78"/>
      <c r="T61" s="32"/>
      <c r="U61" s="29"/>
      <c r="V61" s="29"/>
      <c r="W61" s="30">
        <v>1</v>
      </c>
      <c r="X61" s="30">
        <v>1</v>
      </c>
      <c r="Y61" s="58">
        <v>0</v>
      </c>
      <c r="Z61" s="39">
        <f t="shared" si="5"/>
        <v>1</v>
      </c>
      <c r="AA61" s="40">
        <f t="shared" si="6"/>
        <v>1</v>
      </c>
      <c r="AB61" s="13">
        <f t="shared" si="7"/>
        <v>0</v>
      </c>
    </row>
    <row r="62" spans="1:28" ht="21.75" customHeight="1" x14ac:dyDescent="0.15">
      <c r="A62" s="177"/>
      <c r="B62" s="178" t="s">
        <v>54</v>
      </c>
      <c r="C62" s="40"/>
      <c r="D62" s="158" t="s">
        <v>260</v>
      </c>
      <c r="E62" s="84"/>
      <c r="F62" s="10"/>
      <c r="G62" s="10" t="s">
        <v>180</v>
      </c>
      <c r="H62" s="11"/>
      <c r="I62" s="10"/>
      <c r="J62" s="10"/>
      <c r="K62" s="10"/>
      <c r="L62" s="10"/>
      <c r="M62" s="15"/>
      <c r="N62" s="11"/>
      <c r="O62" s="10"/>
      <c r="P62" s="10"/>
      <c r="Q62" s="75"/>
      <c r="R62" s="75"/>
      <c r="S62" s="77"/>
      <c r="T62" s="87"/>
      <c r="U62" s="84"/>
      <c r="V62" s="84"/>
      <c r="W62" s="10">
        <v>3</v>
      </c>
      <c r="X62" s="10">
        <v>0</v>
      </c>
      <c r="Y62" s="55">
        <v>0</v>
      </c>
      <c r="Z62" s="39">
        <f t="shared" si="5"/>
        <v>3</v>
      </c>
      <c r="AA62" s="40">
        <f t="shared" si="6"/>
        <v>0</v>
      </c>
      <c r="AB62" s="13">
        <f t="shared" si="7"/>
        <v>0</v>
      </c>
    </row>
    <row r="63" spans="1:28" ht="21.75" customHeight="1" x14ac:dyDescent="0.15">
      <c r="A63" s="177"/>
      <c r="B63" s="179"/>
      <c r="C63" s="27"/>
      <c r="D63" s="59" t="s">
        <v>74</v>
      </c>
      <c r="E63" s="21" t="s">
        <v>49</v>
      </c>
      <c r="F63" s="21" t="s">
        <v>59</v>
      </c>
      <c r="G63" s="10" t="s">
        <v>40</v>
      </c>
      <c r="H63" s="22"/>
      <c r="I63" s="163"/>
      <c r="J63" s="163"/>
      <c r="K63" s="21"/>
      <c r="L63" s="21"/>
      <c r="M63" s="24"/>
      <c r="N63" s="162"/>
      <c r="O63" s="163"/>
      <c r="P63" s="163"/>
      <c r="Q63" s="163"/>
      <c r="R63" s="163"/>
      <c r="S63" s="24"/>
      <c r="T63" s="164"/>
      <c r="U63" s="163"/>
      <c r="V63" s="163"/>
      <c r="W63" s="164">
        <v>3</v>
      </c>
      <c r="X63" s="163">
        <v>0</v>
      </c>
      <c r="Y63" s="163">
        <v>3</v>
      </c>
      <c r="Z63" s="159">
        <f t="shared" ref="Z63:AA63" si="27">SUM(H63,K63,N63,Q63,T63,W63)</f>
        <v>3</v>
      </c>
      <c r="AA63" s="160">
        <f t="shared" si="27"/>
        <v>0</v>
      </c>
      <c r="AB63" s="13">
        <f>SUM(J63,M63,P63,S63,V63,Y63)</f>
        <v>3</v>
      </c>
    </row>
    <row r="64" spans="1:28" ht="21.75" customHeight="1" x14ac:dyDescent="0.15">
      <c r="A64" s="118"/>
      <c r="B64" s="34" t="s">
        <v>37</v>
      </c>
      <c r="C64" s="19"/>
      <c r="D64" s="19"/>
      <c r="E64" s="97"/>
      <c r="F64" s="19"/>
      <c r="G64" s="19"/>
      <c r="H64" s="38">
        <f t="shared" ref="H64:AB64" si="28">SUM(H61:H63)</f>
        <v>0</v>
      </c>
      <c r="I64" s="34">
        <f t="shared" si="28"/>
        <v>0</v>
      </c>
      <c r="J64" s="34">
        <f t="shared" si="28"/>
        <v>0</v>
      </c>
      <c r="K64" s="34">
        <f t="shared" si="28"/>
        <v>0</v>
      </c>
      <c r="L64" s="34">
        <f t="shared" si="28"/>
        <v>0</v>
      </c>
      <c r="M64" s="37">
        <f t="shared" si="28"/>
        <v>0</v>
      </c>
      <c r="N64" s="72">
        <f t="shared" si="28"/>
        <v>0</v>
      </c>
      <c r="O64" s="71">
        <f t="shared" si="28"/>
        <v>0</v>
      </c>
      <c r="P64" s="71">
        <f t="shared" si="28"/>
        <v>0</v>
      </c>
      <c r="Q64" s="71">
        <f t="shared" si="28"/>
        <v>0</v>
      </c>
      <c r="R64" s="71">
        <f t="shared" si="28"/>
        <v>0</v>
      </c>
      <c r="S64" s="73">
        <f t="shared" si="28"/>
        <v>0</v>
      </c>
      <c r="T64" s="36">
        <f t="shared" si="28"/>
        <v>0</v>
      </c>
      <c r="U64" s="34">
        <f t="shared" si="28"/>
        <v>0</v>
      </c>
      <c r="V64" s="34">
        <f t="shared" si="28"/>
        <v>0</v>
      </c>
      <c r="W64" s="34">
        <f t="shared" si="28"/>
        <v>7</v>
      </c>
      <c r="X64" s="34">
        <f t="shared" si="28"/>
        <v>1</v>
      </c>
      <c r="Y64" s="53">
        <f t="shared" si="28"/>
        <v>3</v>
      </c>
      <c r="Z64" s="61">
        <f t="shared" si="28"/>
        <v>7</v>
      </c>
      <c r="AA64" s="53">
        <f t="shared" si="28"/>
        <v>1</v>
      </c>
      <c r="AB64" s="37">
        <f t="shared" si="28"/>
        <v>3</v>
      </c>
    </row>
    <row r="65" spans="1:28" ht="16.5" customHeight="1" thickBot="1" x14ac:dyDescent="0.2">
      <c r="A65" s="174" t="s">
        <v>11</v>
      </c>
      <c r="B65" s="175"/>
      <c r="C65" s="175"/>
      <c r="D65" s="175"/>
      <c r="E65" s="175"/>
      <c r="F65" s="175"/>
      <c r="G65" s="175"/>
      <c r="H65" s="41">
        <f t="shared" ref="H65:AB65" si="29">SUM(H14,H60,H64)</f>
        <v>21</v>
      </c>
      <c r="I65" s="42">
        <f t="shared" si="29"/>
        <v>8</v>
      </c>
      <c r="J65" s="42">
        <f t="shared" si="29"/>
        <v>13</v>
      </c>
      <c r="K65" s="42">
        <f t="shared" si="29"/>
        <v>20</v>
      </c>
      <c r="L65" s="42">
        <f t="shared" si="29"/>
        <v>7</v>
      </c>
      <c r="M65" s="18">
        <f t="shared" si="29"/>
        <v>13</v>
      </c>
      <c r="N65" s="116">
        <f t="shared" si="29"/>
        <v>19</v>
      </c>
      <c r="O65" s="117">
        <f t="shared" si="29"/>
        <v>4</v>
      </c>
      <c r="P65" s="117">
        <f t="shared" si="29"/>
        <v>15</v>
      </c>
      <c r="Q65" s="117">
        <f t="shared" si="29"/>
        <v>19</v>
      </c>
      <c r="R65" s="117">
        <f t="shared" si="29"/>
        <v>4</v>
      </c>
      <c r="S65" s="18">
        <f t="shared" si="29"/>
        <v>15</v>
      </c>
      <c r="T65" s="116">
        <f t="shared" si="29"/>
        <v>16</v>
      </c>
      <c r="U65" s="117">
        <f t="shared" si="29"/>
        <v>2</v>
      </c>
      <c r="V65" s="117">
        <f t="shared" si="29"/>
        <v>14</v>
      </c>
      <c r="W65" s="117">
        <f t="shared" si="29"/>
        <v>21</v>
      </c>
      <c r="X65" s="117">
        <f t="shared" si="29"/>
        <v>2</v>
      </c>
      <c r="Y65" s="18">
        <f t="shared" si="29"/>
        <v>16</v>
      </c>
      <c r="Z65" s="60">
        <f t="shared" si="29"/>
        <v>116</v>
      </c>
      <c r="AA65" s="56">
        <f t="shared" si="29"/>
        <v>27</v>
      </c>
      <c r="AB65" s="18">
        <f t="shared" si="29"/>
        <v>86</v>
      </c>
    </row>
    <row r="67" spans="1:28" ht="409.5" customHeight="1" x14ac:dyDescent="0.15">
      <c r="A67" s="170" t="s">
        <v>67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</row>
  </sheetData>
  <mergeCells count="27">
    <mergeCell ref="T2:Y2"/>
    <mergeCell ref="T3:V3"/>
    <mergeCell ref="W3:Y3"/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Z2:AB3"/>
    <mergeCell ref="H3:J3"/>
    <mergeCell ref="K3:M3"/>
    <mergeCell ref="N3:P3"/>
    <mergeCell ref="Q3:S3"/>
    <mergeCell ref="A67:AB67"/>
    <mergeCell ref="A5:A14"/>
    <mergeCell ref="A15:A60"/>
    <mergeCell ref="B15:B59"/>
    <mergeCell ref="A65:G65"/>
    <mergeCell ref="A61:A63"/>
    <mergeCell ref="B62:B63"/>
    <mergeCell ref="B6:B13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75" fitToHeight="0" orientation="landscape" r:id="rId1"/>
  <headerFooter>
    <oddHeader>&amp;C&amp;"맑은 고딕,굵게"&amp;20 2018~2020학년도 교육과정구성표(3년제)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6"/>
  <sheetViews>
    <sheetView topLeftCell="A151" zoomScale="85" zoomScaleNormal="85" zoomScaleSheetLayoutView="75" workbookViewId="0">
      <selection activeCell="K164" sqref="K164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4" t="s">
        <v>168</v>
      </c>
      <c r="B1" s="4"/>
      <c r="C1" s="4"/>
      <c r="D1" s="4"/>
      <c r="E1" s="4"/>
      <c r="F1" s="4"/>
      <c r="G1" s="4"/>
      <c r="H1" s="257" t="s">
        <v>167</v>
      </c>
      <c r="I1" s="257"/>
      <c r="J1" s="257"/>
      <c r="K1" s="257"/>
      <c r="L1" s="74" t="s">
        <v>64</v>
      </c>
      <c r="N1" s="258"/>
      <c r="O1" s="258"/>
      <c r="P1" s="258"/>
      <c r="Q1" s="258"/>
      <c r="R1" s="258"/>
      <c r="S1" s="258"/>
      <c r="T1" s="50"/>
      <c r="U1" s="244"/>
      <c r="V1" s="244"/>
      <c r="W1" s="244"/>
      <c r="X1" s="244"/>
      <c r="Y1" s="244"/>
      <c r="Z1" s="244"/>
      <c r="AA1" s="244"/>
    </row>
    <row r="2" spans="1:27" x14ac:dyDescent="0.15">
      <c r="A2" s="245" t="s">
        <v>13</v>
      </c>
      <c r="B2" s="248" t="s">
        <v>14</v>
      </c>
      <c r="C2" s="251" t="s">
        <v>15</v>
      </c>
      <c r="D2" s="251" t="s">
        <v>16</v>
      </c>
      <c r="E2" s="251" t="s">
        <v>12</v>
      </c>
      <c r="F2" s="248" t="s">
        <v>169</v>
      </c>
      <c r="G2" s="248"/>
      <c r="H2" s="248"/>
      <c r="I2" s="248" t="s">
        <v>65</v>
      </c>
      <c r="J2" s="248"/>
      <c r="K2" s="248"/>
      <c r="L2" s="254" t="s">
        <v>17</v>
      </c>
    </row>
    <row r="3" spans="1:27" x14ac:dyDescent="0.15">
      <c r="A3" s="246"/>
      <c r="B3" s="249"/>
      <c r="C3" s="252"/>
      <c r="D3" s="252"/>
      <c r="E3" s="252"/>
      <c r="F3" s="249" t="s">
        <v>43</v>
      </c>
      <c r="G3" s="249"/>
      <c r="H3" s="249"/>
      <c r="I3" s="249" t="s">
        <v>43</v>
      </c>
      <c r="J3" s="249"/>
      <c r="K3" s="249"/>
      <c r="L3" s="255"/>
    </row>
    <row r="4" spans="1:27" x14ac:dyDescent="0.15">
      <c r="A4" s="246"/>
      <c r="B4" s="249"/>
      <c r="C4" s="252"/>
      <c r="D4" s="252"/>
      <c r="E4" s="252"/>
      <c r="F4" s="249" t="s">
        <v>6</v>
      </c>
      <c r="G4" s="249" t="s">
        <v>18</v>
      </c>
      <c r="H4" s="249"/>
      <c r="I4" s="249" t="s">
        <v>6</v>
      </c>
      <c r="J4" s="249" t="s">
        <v>18</v>
      </c>
      <c r="K4" s="249"/>
      <c r="L4" s="255"/>
    </row>
    <row r="5" spans="1:27" ht="17.25" thickBot="1" x14ac:dyDescent="0.2">
      <c r="A5" s="247"/>
      <c r="B5" s="250"/>
      <c r="C5" s="253"/>
      <c r="D5" s="253"/>
      <c r="E5" s="253"/>
      <c r="F5" s="250"/>
      <c r="G5" s="51" t="s">
        <v>7</v>
      </c>
      <c r="H5" s="51" t="s">
        <v>8</v>
      </c>
      <c r="I5" s="250"/>
      <c r="J5" s="51" t="s">
        <v>7</v>
      </c>
      <c r="K5" s="51" t="s">
        <v>8</v>
      </c>
      <c r="L5" s="256"/>
    </row>
    <row r="6" spans="1:27" ht="24.75" customHeight="1" x14ac:dyDescent="0.15">
      <c r="A6" s="236">
        <v>1</v>
      </c>
      <c r="B6" s="209">
        <v>1</v>
      </c>
      <c r="C6" s="206" t="s">
        <v>95</v>
      </c>
      <c r="D6" s="289" t="s">
        <v>19</v>
      </c>
      <c r="E6" s="199"/>
      <c r="F6" s="259" t="s">
        <v>184</v>
      </c>
      <c r="G6" s="260"/>
      <c r="H6" s="260"/>
      <c r="I6" s="259"/>
      <c r="J6" s="260"/>
      <c r="K6" s="260"/>
      <c r="L6" s="204" t="s">
        <v>187</v>
      </c>
    </row>
    <row r="7" spans="1:27" ht="17.25" thickBot="1" x14ac:dyDescent="0.2">
      <c r="A7" s="236"/>
      <c r="B7" s="209"/>
      <c r="C7" s="207"/>
      <c r="D7" s="209"/>
      <c r="E7" s="218"/>
      <c r="F7" s="120">
        <v>2</v>
      </c>
      <c r="G7" s="120">
        <v>2</v>
      </c>
      <c r="H7" s="120">
        <v>0</v>
      </c>
      <c r="I7" s="120"/>
      <c r="J7" s="120"/>
      <c r="K7" s="120"/>
      <c r="L7" s="205"/>
    </row>
    <row r="8" spans="1:27" ht="24.75" customHeight="1" x14ac:dyDescent="0.15">
      <c r="A8" s="236"/>
      <c r="B8" s="209"/>
      <c r="C8" s="207"/>
      <c r="D8" s="209"/>
      <c r="E8" s="199"/>
      <c r="F8" s="259"/>
      <c r="G8" s="260"/>
      <c r="H8" s="260"/>
      <c r="I8" s="201" t="s">
        <v>75</v>
      </c>
      <c r="J8" s="201"/>
      <c r="K8" s="201"/>
      <c r="L8" s="204" t="s">
        <v>187</v>
      </c>
    </row>
    <row r="9" spans="1:27" x14ac:dyDescent="0.15">
      <c r="A9" s="236"/>
      <c r="B9" s="209"/>
      <c r="C9" s="207"/>
      <c r="D9" s="199"/>
      <c r="E9" s="218"/>
      <c r="F9" s="145"/>
      <c r="G9" s="145"/>
      <c r="H9" s="145"/>
      <c r="I9" s="148">
        <v>1</v>
      </c>
      <c r="J9" s="148">
        <v>1</v>
      </c>
      <c r="K9" s="148">
        <v>0</v>
      </c>
      <c r="L9" s="205"/>
    </row>
    <row r="10" spans="1:27" x14ac:dyDescent="0.15">
      <c r="A10" s="236"/>
      <c r="B10" s="209"/>
      <c r="C10" s="207"/>
      <c r="D10" s="198" t="s">
        <v>20</v>
      </c>
      <c r="E10" s="198"/>
      <c r="F10" s="201" t="s">
        <v>75</v>
      </c>
      <c r="G10" s="201"/>
      <c r="H10" s="201"/>
      <c r="I10" s="201"/>
      <c r="J10" s="201"/>
      <c r="K10" s="201"/>
      <c r="L10" s="204" t="s">
        <v>187</v>
      </c>
    </row>
    <row r="11" spans="1:27" x14ac:dyDescent="0.15">
      <c r="A11" s="236"/>
      <c r="B11" s="209"/>
      <c r="C11" s="207"/>
      <c r="D11" s="209"/>
      <c r="E11" s="199"/>
      <c r="F11" s="122">
        <v>1</v>
      </c>
      <c r="G11" s="122">
        <v>1</v>
      </c>
      <c r="H11" s="122">
        <v>0</v>
      </c>
      <c r="I11" s="122"/>
      <c r="J11" s="122"/>
      <c r="K11" s="122"/>
      <c r="L11" s="205"/>
    </row>
    <row r="12" spans="1:27" ht="24" customHeight="1" x14ac:dyDescent="0.15">
      <c r="A12" s="236"/>
      <c r="B12" s="209"/>
      <c r="C12" s="207"/>
      <c r="D12" s="209"/>
      <c r="E12" s="198"/>
      <c r="F12" s="200" t="s">
        <v>77</v>
      </c>
      <c r="G12" s="201"/>
      <c r="H12" s="201"/>
      <c r="I12" s="200" t="s">
        <v>77</v>
      </c>
      <c r="J12" s="201"/>
      <c r="K12" s="201"/>
      <c r="L12" s="204"/>
    </row>
    <row r="13" spans="1:27" x14ac:dyDescent="0.15">
      <c r="A13" s="236"/>
      <c r="B13" s="209"/>
      <c r="C13" s="207"/>
      <c r="D13" s="209"/>
      <c r="E13" s="199"/>
      <c r="F13" s="122">
        <v>2</v>
      </c>
      <c r="G13" s="122">
        <v>2</v>
      </c>
      <c r="H13" s="122">
        <v>0</v>
      </c>
      <c r="I13" s="122">
        <v>2</v>
      </c>
      <c r="J13" s="122">
        <v>2</v>
      </c>
      <c r="K13" s="122">
        <v>0</v>
      </c>
      <c r="L13" s="205"/>
      <c r="O13" s="142"/>
      <c r="P13" s="142"/>
      <c r="Q13" s="142"/>
    </row>
    <row r="14" spans="1:27" ht="25.5" customHeight="1" x14ac:dyDescent="0.15">
      <c r="A14" s="236"/>
      <c r="B14" s="209"/>
      <c r="C14" s="207"/>
      <c r="D14" s="209"/>
      <c r="E14" s="198"/>
      <c r="F14" s="200" t="s">
        <v>78</v>
      </c>
      <c r="G14" s="201"/>
      <c r="H14" s="201"/>
      <c r="I14" s="201" t="s">
        <v>78</v>
      </c>
      <c r="J14" s="201"/>
      <c r="K14" s="201"/>
      <c r="L14" s="204"/>
      <c r="O14" s="196"/>
      <c r="P14" s="197"/>
      <c r="Q14" s="197"/>
    </row>
    <row r="15" spans="1:27" x14ac:dyDescent="0.15">
      <c r="A15" s="236"/>
      <c r="B15" s="209"/>
      <c r="C15" s="207"/>
      <c r="D15" s="209"/>
      <c r="E15" s="199"/>
      <c r="F15" s="122">
        <v>2</v>
      </c>
      <c r="G15" s="122">
        <v>2</v>
      </c>
      <c r="H15" s="122">
        <v>0</v>
      </c>
      <c r="I15" s="141">
        <v>2</v>
      </c>
      <c r="J15" s="141">
        <v>2</v>
      </c>
      <c r="K15" s="141">
        <v>0</v>
      </c>
      <c r="L15" s="205"/>
      <c r="O15" s="143"/>
      <c r="P15" s="143"/>
      <c r="Q15" s="143"/>
    </row>
    <row r="16" spans="1:27" ht="25.5" customHeight="1" x14ac:dyDescent="0.15">
      <c r="A16" s="236"/>
      <c r="B16" s="209"/>
      <c r="C16" s="207"/>
      <c r="D16" s="209"/>
      <c r="E16" s="198"/>
      <c r="F16" s="200"/>
      <c r="G16" s="201"/>
      <c r="H16" s="201"/>
      <c r="I16" s="202" t="s">
        <v>185</v>
      </c>
      <c r="J16" s="203"/>
      <c r="K16" s="203"/>
      <c r="L16" s="204" t="s">
        <v>187</v>
      </c>
      <c r="O16" s="142"/>
      <c r="P16" s="142"/>
      <c r="Q16" s="142"/>
    </row>
    <row r="17" spans="1:12" x14ac:dyDescent="0.15">
      <c r="A17" s="236"/>
      <c r="B17" s="209"/>
      <c r="C17" s="208"/>
      <c r="D17" s="199"/>
      <c r="E17" s="199"/>
      <c r="F17" s="139"/>
      <c r="G17" s="139"/>
      <c r="H17" s="139"/>
      <c r="I17" s="138">
        <v>2</v>
      </c>
      <c r="J17" s="138">
        <v>2</v>
      </c>
      <c r="K17" s="138">
        <v>0</v>
      </c>
      <c r="L17" s="205"/>
    </row>
    <row r="18" spans="1:12" x14ac:dyDescent="0.15">
      <c r="A18" s="236"/>
      <c r="B18" s="209"/>
      <c r="C18" s="215" t="s">
        <v>30</v>
      </c>
      <c r="D18" s="216"/>
      <c r="E18" s="216"/>
      <c r="F18" s="63">
        <f>SUM(F17,F15,F13,F11,F9,F7)</f>
        <v>7</v>
      </c>
      <c r="G18" s="147">
        <f t="shared" ref="G18:K18" si="0">SUM(G17,G15,G13,G11,G9,G7)</f>
        <v>7</v>
      </c>
      <c r="H18" s="147">
        <f t="shared" si="0"/>
        <v>0</v>
      </c>
      <c r="I18" s="147">
        <f t="shared" si="0"/>
        <v>7</v>
      </c>
      <c r="J18" s="147">
        <f t="shared" si="0"/>
        <v>7</v>
      </c>
      <c r="K18" s="147">
        <f t="shared" si="0"/>
        <v>0</v>
      </c>
      <c r="L18" s="64"/>
    </row>
    <row r="19" spans="1:12" ht="24.75" customHeight="1" x14ac:dyDescent="0.15">
      <c r="A19" s="236"/>
      <c r="B19" s="209"/>
      <c r="C19" s="228" t="s">
        <v>41</v>
      </c>
      <c r="D19" s="198" t="s">
        <v>20</v>
      </c>
      <c r="E19" s="198"/>
      <c r="F19" s="200" t="s">
        <v>197</v>
      </c>
      <c r="G19" s="201"/>
      <c r="H19" s="201"/>
      <c r="I19" s="219" t="s">
        <v>80</v>
      </c>
      <c r="J19" s="211"/>
      <c r="K19" s="212"/>
      <c r="L19" s="204" t="s">
        <v>198</v>
      </c>
    </row>
    <row r="20" spans="1:12" x14ac:dyDescent="0.15">
      <c r="A20" s="236"/>
      <c r="B20" s="209"/>
      <c r="C20" s="207"/>
      <c r="D20" s="209"/>
      <c r="E20" s="199"/>
      <c r="F20" s="148">
        <v>1</v>
      </c>
      <c r="G20" s="148">
        <v>0</v>
      </c>
      <c r="H20" s="148">
        <v>1</v>
      </c>
      <c r="I20" s="148">
        <v>1</v>
      </c>
      <c r="J20" s="148">
        <v>0</v>
      </c>
      <c r="K20" s="148">
        <v>1</v>
      </c>
      <c r="L20" s="205"/>
    </row>
    <row r="21" spans="1:12" ht="24" customHeight="1" x14ac:dyDescent="0.15">
      <c r="A21" s="236"/>
      <c r="B21" s="209"/>
      <c r="C21" s="207"/>
      <c r="D21" s="209"/>
      <c r="E21" s="198"/>
      <c r="F21" s="217" t="s">
        <v>199</v>
      </c>
      <c r="G21" s="218"/>
      <c r="H21" s="218"/>
      <c r="I21" s="219" t="s">
        <v>200</v>
      </c>
      <c r="J21" s="211"/>
      <c r="K21" s="212"/>
      <c r="L21" s="204" t="s">
        <v>201</v>
      </c>
    </row>
    <row r="22" spans="1:12" x14ac:dyDescent="0.15">
      <c r="A22" s="236"/>
      <c r="B22" s="209"/>
      <c r="C22" s="207"/>
      <c r="D22" s="209"/>
      <c r="E22" s="199"/>
      <c r="F22" s="145">
        <v>3</v>
      </c>
      <c r="G22" s="145">
        <v>1</v>
      </c>
      <c r="H22" s="145">
        <v>2</v>
      </c>
      <c r="I22" s="148">
        <v>3</v>
      </c>
      <c r="J22" s="148">
        <v>1</v>
      </c>
      <c r="K22" s="148">
        <v>2</v>
      </c>
      <c r="L22" s="205"/>
    </row>
    <row r="23" spans="1:12" ht="25.5" customHeight="1" x14ac:dyDescent="0.15">
      <c r="A23" s="236"/>
      <c r="B23" s="209"/>
      <c r="C23" s="207"/>
      <c r="D23" s="209"/>
      <c r="E23" s="198"/>
      <c r="F23" s="241" t="s">
        <v>202</v>
      </c>
      <c r="G23" s="242"/>
      <c r="H23" s="242"/>
      <c r="I23" s="219" t="s">
        <v>203</v>
      </c>
      <c r="J23" s="211"/>
      <c r="K23" s="212"/>
      <c r="L23" s="204" t="s">
        <v>198</v>
      </c>
    </row>
    <row r="24" spans="1:12" x14ac:dyDescent="0.15">
      <c r="A24" s="236"/>
      <c r="B24" s="209"/>
      <c r="C24" s="207"/>
      <c r="D24" s="209"/>
      <c r="E24" s="199"/>
      <c r="F24" s="149">
        <v>3</v>
      </c>
      <c r="G24" s="149">
        <v>1</v>
      </c>
      <c r="H24" s="149">
        <v>2</v>
      </c>
      <c r="I24" s="148">
        <v>2</v>
      </c>
      <c r="J24" s="148">
        <v>0</v>
      </c>
      <c r="K24" s="148">
        <v>2</v>
      </c>
      <c r="L24" s="205"/>
    </row>
    <row r="25" spans="1:12" ht="25.5" customHeight="1" x14ac:dyDescent="0.15">
      <c r="A25" s="236"/>
      <c r="B25" s="209"/>
      <c r="C25" s="207"/>
      <c r="D25" s="209"/>
      <c r="E25" s="198"/>
      <c r="F25" s="241" t="s">
        <v>204</v>
      </c>
      <c r="G25" s="242"/>
      <c r="H25" s="242"/>
      <c r="I25" s="219" t="s">
        <v>205</v>
      </c>
      <c r="J25" s="211"/>
      <c r="K25" s="212"/>
      <c r="L25" s="229"/>
    </row>
    <row r="26" spans="1:12" x14ac:dyDescent="0.15">
      <c r="A26" s="236"/>
      <c r="B26" s="209"/>
      <c r="C26" s="207"/>
      <c r="D26" s="209"/>
      <c r="E26" s="199"/>
      <c r="F26" s="149">
        <v>2</v>
      </c>
      <c r="G26" s="149">
        <v>0</v>
      </c>
      <c r="H26" s="149">
        <v>2</v>
      </c>
      <c r="I26" s="148">
        <v>2</v>
      </c>
      <c r="J26" s="148">
        <v>0</v>
      </c>
      <c r="K26" s="148">
        <v>2</v>
      </c>
      <c r="L26" s="205"/>
    </row>
    <row r="27" spans="1:12" ht="23.25" customHeight="1" x14ac:dyDescent="0.15">
      <c r="A27" s="236"/>
      <c r="B27" s="209"/>
      <c r="C27" s="207"/>
      <c r="D27" s="209"/>
      <c r="E27" s="198"/>
      <c r="F27" s="217" t="s">
        <v>206</v>
      </c>
      <c r="G27" s="218"/>
      <c r="H27" s="218"/>
      <c r="I27" s="219" t="s">
        <v>207</v>
      </c>
      <c r="J27" s="211"/>
      <c r="K27" s="212"/>
      <c r="L27" s="204" t="s">
        <v>198</v>
      </c>
    </row>
    <row r="28" spans="1:12" x14ac:dyDescent="0.15">
      <c r="A28" s="236"/>
      <c r="B28" s="209"/>
      <c r="C28" s="207"/>
      <c r="D28" s="209"/>
      <c r="E28" s="199"/>
      <c r="F28" s="145">
        <v>2</v>
      </c>
      <c r="G28" s="145">
        <v>0</v>
      </c>
      <c r="H28" s="145">
        <v>2</v>
      </c>
      <c r="I28" s="148">
        <v>2</v>
      </c>
      <c r="J28" s="148">
        <v>0</v>
      </c>
      <c r="K28" s="148">
        <v>2</v>
      </c>
      <c r="L28" s="205"/>
    </row>
    <row r="29" spans="1:12" ht="25.5" customHeight="1" x14ac:dyDescent="0.15">
      <c r="A29" s="236"/>
      <c r="B29" s="209"/>
      <c r="C29" s="207"/>
      <c r="D29" s="209"/>
      <c r="E29" s="198"/>
      <c r="F29" s="217" t="s">
        <v>208</v>
      </c>
      <c r="G29" s="218"/>
      <c r="H29" s="218"/>
      <c r="I29" s="233" t="s">
        <v>111</v>
      </c>
      <c r="J29" s="231"/>
      <c r="K29" s="232"/>
      <c r="L29" s="204"/>
    </row>
    <row r="30" spans="1:12" x14ac:dyDescent="0.15">
      <c r="A30" s="236"/>
      <c r="B30" s="209"/>
      <c r="C30" s="207"/>
      <c r="D30" s="209"/>
      <c r="E30" s="199"/>
      <c r="F30" s="145">
        <v>2</v>
      </c>
      <c r="G30" s="145">
        <v>0</v>
      </c>
      <c r="H30" s="145">
        <v>2</v>
      </c>
      <c r="I30" s="145">
        <v>2</v>
      </c>
      <c r="J30" s="145">
        <v>0</v>
      </c>
      <c r="K30" s="145">
        <v>2</v>
      </c>
      <c r="L30" s="205"/>
    </row>
    <row r="31" spans="1:12" ht="33" customHeight="1" x14ac:dyDescent="0.15">
      <c r="A31" s="236"/>
      <c r="B31" s="209"/>
      <c r="C31" s="207"/>
      <c r="D31" s="209"/>
      <c r="E31" s="198"/>
      <c r="F31" s="217"/>
      <c r="G31" s="218"/>
      <c r="H31" s="218"/>
      <c r="I31" s="219" t="s">
        <v>209</v>
      </c>
      <c r="J31" s="211"/>
      <c r="K31" s="212"/>
      <c r="L31" s="204" t="s">
        <v>210</v>
      </c>
    </row>
    <row r="32" spans="1:12" x14ac:dyDescent="0.15">
      <c r="A32" s="236"/>
      <c r="B32" s="209"/>
      <c r="C32" s="207"/>
      <c r="D32" s="209"/>
      <c r="E32" s="199"/>
      <c r="F32" s="145"/>
      <c r="G32" s="145"/>
      <c r="H32" s="145"/>
      <c r="I32" s="148">
        <v>2</v>
      </c>
      <c r="J32" s="148">
        <v>0</v>
      </c>
      <c r="K32" s="148">
        <v>2</v>
      </c>
      <c r="L32" s="205"/>
    </row>
    <row r="33" spans="1:12" x14ac:dyDescent="0.15">
      <c r="A33" s="236"/>
      <c r="B33" s="209"/>
      <c r="C33" s="223" t="s">
        <v>32</v>
      </c>
      <c r="D33" s="224"/>
      <c r="E33" s="215"/>
      <c r="F33" s="63">
        <f>SUM(F20,F22,F24,F26,F28,F30,F32)</f>
        <v>13</v>
      </c>
      <c r="G33" s="147">
        <f t="shared" ref="G33:K33" si="1">SUM(G20,G22,G24,G26,G28,G30,G32)</f>
        <v>2</v>
      </c>
      <c r="H33" s="147">
        <f t="shared" si="1"/>
        <v>11</v>
      </c>
      <c r="I33" s="147">
        <f t="shared" si="1"/>
        <v>14</v>
      </c>
      <c r="J33" s="147">
        <f t="shared" si="1"/>
        <v>1</v>
      </c>
      <c r="K33" s="147">
        <f t="shared" si="1"/>
        <v>13</v>
      </c>
      <c r="L33" s="64"/>
    </row>
    <row r="34" spans="1:12" x14ac:dyDescent="0.15">
      <c r="A34" s="236"/>
      <c r="B34" s="220" t="s">
        <v>34</v>
      </c>
      <c r="C34" s="220"/>
      <c r="D34" s="220"/>
      <c r="E34" s="220"/>
      <c r="F34" s="62">
        <f>SUM(F18,F33)</f>
        <v>20</v>
      </c>
      <c r="G34" s="123">
        <f t="shared" ref="G34:H34" si="2">SUM(G18,G33)</f>
        <v>9</v>
      </c>
      <c r="H34" s="123">
        <f t="shared" si="2"/>
        <v>11</v>
      </c>
      <c r="I34" s="123">
        <f>SUM(I18,I33)</f>
        <v>21</v>
      </c>
      <c r="J34" s="123">
        <f>SUM(J18,J33)</f>
        <v>8</v>
      </c>
      <c r="K34" s="123">
        <f>SUM(K18,K33)</f>
        <v>13</v>
      </c>
      <c r="L34" s="66"/>
    </row>
    <row r="35" spans="1:12" x14ac:dyDescent="0.15">
      <c r="A35" s="236"/>
      <c r="B35" s="209">
        <v>2</v>
      </c>
      <c r="C35" s="213" t="s">
        <v>96</v>
      </c>
      <c r="D35" s="198" t="s">
        <v>20</v>
      </c>
      <c r="E35" s="198"/>
      <c r="F35" s="201" t="s">
        <v>81</v>
      </c>
      <c r="G35" s="201"/>
      <c r="H35" s="201"/>
      <c r="I35" s="200" t="s">
        <v>170</v>
      </c>
      <c r="J35" s="201"/>
      <c r="K35" s="201"/>
      <c r="L35" s="204"/>
    </row>
    <row r="36" spans="1:12" x14ac:dyDescent="0.15">
      <c r="A36" s="236"/>
      <c r="B36" s="209"/>
      <c r="C36" s="214"/>
      <c r="D36" s="209"/>
      <c r="E36" s="199"/>
      <c r="F36" s="122">
        <v>2</v>
      </c>
      <c r="G36" s="122">
        <v>2</v>
      </c>
      <c r="H36" s="122">
        <v>0</v>
      </c>
      <c r="I36" s="140">
        <v>2</v>
      </c>
      <c r="J36" s="140">
        <v>2</v>
      </c>
      <c r="K36" s="140">
        <v>0</v>
      </c>
      <c r="L36" s="205"/>
    </row>
    <row r="37" spans="1:12" ht="24" customHeight="1" x14ac:dyDescent="0.15">
      <c r="A37" s="236"/>
      <c r="B37" s="209"/>
      <c r="C37" s="214"/>
      <c r="D37" s="209"/>
      <c r="E37" s="198"/>
      <c r="F37" s="200" t="s">
        <v>82</v>
      </c>
      <c r="G37" s="201"/>
      <c r="H37" s="201"/>
      <c r="I37" s="200" t="s">
        <v>84</v>
      </c>
      <c r="J37" s="201"/>
      <c r="K37" s="201"/>
      <c r="L37" s="204"/>
    </row>
    <row r="38" spans="1:12" x14ac:dyDescent="0.15">
      <c r="A38" s="236"/>
      <c r="B38" s="209"/>
      <c r="C38" s="214"/>
      <c r="D38" s="209"/>
      <c r="E38" s="199"/>
      <c r="F38" s="122">
        <v>2</v>
      </c>
      <c r="G38" s="122">
        <v>2</v>
      </c>
      <c r="H38" s="122">
        <v>0</v>
      </c>
      <c r="I38" s="122">
        <v>2</v>
      </c>
      <c r="J38" s="122">
        <v>2</v>
      </c>
      <c r="K38" s="122">
        <v>0</v>
      </c>
      <c r="L38" s="205"/>
    </row>
    <row r="39" spans="1:12" ht="25.5" customHeight="1" x14ac:dyDescent="0.15">
      <c r="A39" s="236"/>
      <c r="B39" s="209"/>
      <c r="C39" s="214"/>
      <c r="D39" s="209"/>
      <c r="E39" s="198"/>
      <c r="F39" s="200" t="s">
        <v>83</v>
      </c>
      <c r="G39" s="201"/>
      <c r="H39" s="201"/>
      <c r="I39" s="200" t="s">
        <v>82</v>
      </c>
      <c r="J39" s="201"/>
      <c r="K39" s="201"/>
      <c r="L39" s="204"/>
    </row>
    <row r="40" spans="1:12" x14ac:dyDescent="0.15">
      <c r="A40" s="236"/>
      <c r="B40" s="209"/>
      <c r="C40" s="243"/>
      <c r="D40" s="199"/>
      <c r="E40" s="199"/>
      <c r="F40" s="122">
        <v>2</v>
      </c>
      <c r="G40" s="122">
        <v>2</v>
      </c>
      <c r="H40" s="122">
        <v>0</v>
      </c>
      <c r="I40" s="122">
        <v>2</v>
      </c>
      <c r="J40" s="122">
        <v>2</v>
      </c>
      <c r="K40" s="122">
        <v>0</v>
      </c>
      <c r="L40" s="205"/>
    </row>
    <row r="41" spans="1:12" x14ac:dyDescent="0.15">
      <c r="A41" s="236"/>
      <c r="B41" s="209"/>
      <c r="C41" s="215" t="s">
        <v>30</v>
      </c>
      <c r="D41" s="216"/>
      <c r="E41" s="216"/>
      <c r="F41" s="121">
        <f>SUM(,F36,F38,F40)</f>
        <v>6</v>
      </c>
      <c r="G41" s="147">
        <f t="shared" ref="G41:K41" si="3">SUM(,G36,G38,G40)</f>
        <v>6</v>
      </c>
      <c r="H41" s="147">
        <f t="shared" si="3"/>
        <v>0</v>
      </c>
      <c r="I41" s="147">
        <f t="shared" si="3"/>
        <v>6</v>
      </c>
      <c r="J41" s="147">
        <f t="shared" si="3"/>
        <v>6</v>
      </c>
      <c r="K41" s="147">
        <f t="shared" si="3"/>
        <v>0</v>
      </c>
      <c r="L41" s="64"/>
    </row>
    <row r="42" spans="1:12" ht="24.75" customHeight="1" x14ac:dyDescent="0.15">
      <c r="A42" s="236"/>
      <c r="B42" s="209"/>
      <c r="C42" s="228" t="s">
        <v>41</v>
      </c>
      <c r="D42" s="198" t="s">
        <v>20</v>
      </c>
      <c r="E42" s="198"/>
      <c r="F42" s="200" t="s">
        <v>87</v>
      </c>
      <c r="G42" s="201"/>
      <c r="H42" s="201"/>
      <c r="I42" s="219" t="s">
        <v>94</v>
      </c>
      <c r="J42" s="211"/>
      <c r="K42" s="212"/>
      <c r="L42" s="204" t="s">
        <v>76</v>
      </c>
    </row>
    <row r="43" spans="1:12" x14ac:dyDescent="0.15">
      <c r="A43" s="236"/>
      <c r="B43" s="209"/>
      <c r="C43" s="207"/>
      <c r="D43" s="209"/>
      <c r="E43" s="199"/>
      <c r="F43" s="148">
        <v>1</v>
      </c>
      <c r="G43" s="148">
        <v>0</v>
      </c>
      <c r="H43" s="148">
        <v>1</v>
      </c>
      <c r="I43" s="148">
        <v>1</v>
      </c>
      <c r="J43" s="148">
        <v>0</v>
      </c>
      <c r="K43" s="148">
        <v>1</v>
      </c>
      <c r="L43" s="205"/>
    </row>
    <row r="44" spans="1:12" ht="24" customHeight="1" x14ac:dyDescent="0.15">
      <c r="A44" s="236"/>
      <c r="B44" s="209"/>
      <c r="C44" s="207"/>
      <c r="D44" s="209"/>
      <c r="E44" s="198"/>
      <c r="F44" s="217" t="s">
        <v>88</v>
      </c>
      <c r="G44" s="218"/>
      <c r="H44" s="218"/>
      <c r="I44" s="219" t="s">
        <v>117</v>
      </c>
      <c r="J44" s="211"/>
      <c r="K44" s="212"/>
      <c r="L44" s="204" t="s">
        <v>211</v>
      </c>
    </row>
    <row r="45" spans="1:12" x14ac:dyDescent="0.15">
      <c r="A45" s="236"/>
      <c r="B45" s="209"/>
      <c r="C45" s="207"/>
      <c r="D45" s="209"/>
      <c r="E45" s="199"/>
      <c r="F45" s="145">
        <v>3</v>
      </c>
      <c r="G45" s="145">
        <v>1</v>
      </c>
      <c r="H45" s="145">
        <v>2</v>
      </c>
      <c r="I45" s="148">
        <v>3</v>
      </c>
      <c r="J45" s="148">
        <v>1</v>
      </c>
      <c r="K45" s="148">
        <v>2</v>
      </c>
      <c r="L45" s="205"/>
    </row>
    <row r="46" spans="1:12" ht="25.5" customHeight="1" x14ac:dyDescent="0.15">
      <c r="A46" s="236"/>
      <c r="B46" s="209"/>
      <c r="C46" s="207"/>
      <c r="D46" s="209"/>
      <c r="E46" s="198"/>
      <c r="F46" s="241" t="s">
        <v>89</v>
      </c>
      <c r="G46" s="242"/>
      <c r="H46" s="242"/>
      <c r="I46" s="219" t="s">
        <v>119</v>
      </c>
      <c r="J46" s="211"/>
      <c r="K46" s="212"/>
      <c r="L46" s="204" t="s">
        <v>76</v>
      </c>
    </row>
    <row r="47" spans="1:12" x14ac:dyDescent="0.15">
      <c r="A47" s="236"/>
      <c r="B47" s="209"/>
      <c r="C47" s="207"/>
      <c r="D47" s="209"/>
      <c r="E47" s="199"/>
      <c r="F47" s="149">
        <v>3</v>
      </c>
      <c r="G47" s="149">
        <v>1</v>
      </c>
      <c r="H47" s="149">
        <v>2</v>
      </c>
      <c r="I47" s="148">
        <v>2</v>
      </c>
      <c r="J47" s="148">
        <v>0</v>
      </c>
      <c r="K47" s="148">
        <v>2</v>
      </c>
      <c r="L47" s="205"/>
    </row>
    <row r="48" spans="1:12" ht="25.5" customHeight="1" x14ac:dyDescent="0.15">
      <c r="A48" s="236"/>
      <c r="B48" s="209"/>
      <c r="C48" s="207"/>
      <c r="D48" s="209"/>
      <c r="E48" s="198"/>
      <c r="F48" s="241" t="s">
        <v>90</v>
      </c>
      <c r="G48" s="242"/>
      <c r="H48" s="242"/>
      <c r="I48" s="219" t="s">
        <v>116</v>
      </c>
      <c r="J48" s="211"/>
      <c r="K48" s="212"/>
      <c r="L48" s="229"/>
    </row>
    <row r="49" spans="1:12" x14ac:dyDescent="0.15">
      <c r="A49" s="236"/>
      <c r="B49" s="209"/>
      <c r="C49" s="207"/>
      <c r="D49" s="209"/>
      <c r="E49" s="199"/>
      <c r="F49" s="149">
        <v>2</v>
      </c>
      <c r="G49" s="149">
        <v>0</v>
      </c>
      <c r="H49" s="149">
        <v>2</v>
      </c>
      <c r="I49" s="148">
        <v>2</v>
      </c>
      <c r="J49" s="148">
        <v>0</v>
      </c>
      <c r="K49" s="148">
        <v>2</v>
      </c>
      <c r="L49" s="205"/>
    </row>
    <row r="50" spans="1:12" ht="23.25" customHeight="1" x14ac:dyDescent="0.15">
      <c r="A50" s="236"/>
      <c r="B50" s="209"/>
      <c r="C50" s="207"/>
      <c r="D50" s="209"/>
      <c r="E50" s="198"/>
      <c r="F50" s="217" t="s">
        <v>91</v>
      </c>
      <c r="G50" s="218"/>
      <c r="H50" s="218"/>
      <c r="I50" s="219" t="s">
        <v>212</v>
      </c>
      <c r="J50" s="211"/>
      <c r="K50" s="212"/>
      <c r="L50" s="204" t="s">
        <v>76</v>
      </c>
    </row>
    <row r="51" spans="1:12" x14ac:dyDescent="0.15">
      <c r="A51" s="236"/>
      <c r="B51" s="209"/>
      <c r="C51" s="207"/>
      <c r="D51" s="209"/>
      <c r="E51" s="199"/>
      <c r="F51" s="145">
        <v>2</v>
      </c>
      <c r="G51" s="145">
        <v>0</v>
      </c>
      <c r="H51" s="145">
        <v>2</v>
      </c>
      <c r="I51" s="148">
        <v>2</v>
      </c>
      <c r="J51" s="148">
        <v>0</v>
      </c>
      <c r="K51" s="148">
        <v>2</v>
      </c>
      <c r="L51" s="205"/>
    </row>
    <row r="52" spans="1:12" ht="25.5" customHeight="1" x14ac:dyDescent="0.15">
      <c r="A52" s="236"/>
      <c r="B52" s="209"/>
      <c r="C52" s="207"/>
      <c r="D52" s="209"/>
      <c r="E52" s="198"/>
      <c r="F52" s="217" t="s">
        <v>92</v>
      </c>
      <c r="G52" s="218"/>
      <c r="H52" s="218"/>
      <c r="I52" s="233" t="s">
        <v>123</v>
      </c>
      <c r="J52" s="231"/>
      <c r="K52" s="232"/>
      <c r="L52" s="204"/>
    </row>
    <row r="53" spans="1:12" x14ac:dyDescent="0.15">
      <c r="A53" s="236"/>
      <c r="B53" s="209"/>
      <c r="C53" s="207"/>
      <c r="D53" s="209"/>
      <c r="E53" s="199"/>
      <c r="F53" s="145">
        <v>2</v>
      </c>
      <c r="G53" s="145">
        <v>0</v>
      </c>
      <c r="H53" s="145">
        <v>2</v>
      </c>
      <c r="I53" s="145">
        <v>2</v>
      </c>
      <c r="J53" s="145">
        <v>0</v>
      </c>
      <c r="K53" s="145">
        <v>2</v>
      </c>
      <c r="L53" s="205"/>
    </row>
    <row r="54" spans="1:12" ht="33" customHeight="1" x14ac:dyDescent="0.15">
      <c r="A54" s="236"/>
      <c r="B54" s="209"/>
      <c r="C54" s="207"/>
      <c r="D54" s="209"/>
      <c r="E54" s="198"/>
      <c r="F54" s="217" t="s">
        <v>85</v>
      </c>
      <c r="G54" s="218"/>
      <c r="H54" s="218"/>
      <c r="I54" s="219"/>
      <c r="J54" s="211"/>
      <c r="K54" s="212"/>
      <c r="L54" s="229" t="s">
        <v>213</v>
      </c>
    </row>
    <row r="55" spans="1:12" x14ac:dyDescent="0.15">
      <c r="A55" s="236"/>
      <c r="B55" s="209"/>
      <c r="C55" s="207"/>
      <c r="D55" s="209"/>
      <c r="E55" s="199"/>
      <c r="F55" s="145">
        <v>2</v>
      </c>
      <c r="G55" s="145">
        <v>1</v>
      </c>
      <c r="H55" s="145">
        <v>1</v>
      </c>
      <c r="I55" s="148"/>
      <c r="J55" s="148"/>
      <c r="K55" s="148"/>
      <c r="L55" s="205"/>
    </row>
    <row r="56" spans="1:12" ht="33" customHeight="1" x14ac:dyDescent="0.15">
      <c r="A56" s="236"/>
      <c r="B56" s="209"/>
      <c r="C56" s="207"/>
      <c r="D56" s="209"/>
      <c r="E56" s="198"/>
      <c r="F56" s="217"/>
      <c r="G56" s="218"/>
      <c r="H56" s="218"/>
      <c r="I56" s="219" t="s">
        <v>121</v>
      </c>
      <c r="J56" s="211"/>
      <c r="K56" s="212"/>
      <c r="L56" s="204" t="s">
        <v>79</v>
      </c>
    </row>
    <row r="57" spans="1:12" x14ac:dyDescent="0.15">
      <c r="A57" s="236"/>
      <c r="B57" s="209"/>
      <c r="C57" s="207"/>
      <c r="D57" s="209"/>
      <c r="E57" s="199"/>
      <c r="F57" s="145"/>
      <c r="G57" s="145"/>
      <c r="H57" s="145"/>
      <c r="I57" s="148">
        <v>2</v>
      </c>
      <c r="J57" s="148">
        <v>0</v>
      </c>
      <c r="K57" s="148">
        <v>2</v>
      </c>
      <c r="L57" s="205"/>
    </row>
    <row r="58" spans="1:12" x14ac:dyDescent="0.15">
      <c r="A58" s="236"/>
      <c r="B58" s="209"/>
      <c r="C58" s="223" t="s">
        <v>32</v>
      </c>
      <c r="D58" s="224"/>
      <c r="E58" s="215"/>
      <c r="F58" s="121">
        <f>SUM(F43,F45,F47,F49,F51,F53,F57,F55)</f>
        <v>15</v>
      </c>
      <c r="G58" s="134">
        <f>SUM(G43,G45,G47,G49,G51,G53,G57,G55)</f>
        <v>3</v>
      </c>
      <c r="H58" s="134">
        <f t="shared" ref="H58:K58" si="4">SUM(H43,H45,H47,H49,H51,H53,H57,H55)</f>
        <v>12</v>
      </c>
      <c r="I58" s="134">
        <f>SUM(I43,I45,I47,I49,I51,I53,I57,I55)</f>
        <v>14</v>
      </c>
      <c r="J58" s="134">
        <f t="shared" si="4"/>
        <v>1</v>
      </c>
      <c r="K58" s="134">
        <f t="shared" si="4"/>
        <v>13</v>
      </c>
      <c r="L58" s="64"/>
    </row>
    <row r="59" spans="1:12" x14ac:dyDescent="0.15">
      <c r="A59" s="236"/>
      <c r="B59" s="220" t="s">
        <v>34</v>
      </c>
      <c r="C59" s="220"/>
      <c r="D59" s="220"/>
      <c r="E59" s="220"/>
      <c r="F59" s="123">
        <f>SUM(F41,F58)</f>
        <v>21</v>
      </c>
      <c r="G59" s="123">
        <f t="shared" ref="G59:K59" si="5">SUM(G41,G58)</f>
        <v>9</v>
      </c>
      <c r="H59" s="123">
        <f t="shared" si="5"/>
        <v>12</v>
      </c>
      <c r="I59" s="123">
        <f>SUM(I41,I58)</f>
        <v>20</v>
      </c>
      <c r="J59" s="123">
        <f t="shared" si="5"/>
        <v>7</v>
      </c>
      <c r="K59" s="123">
        <f t="shared" si="5"/>
        <v>13</v>
      </c>
      <c r="L59" s="66"/>
    </row>
    <row r="60" spans="1:12" x14ac:dyDescent="0.15">
      <c r="A60" s="236">
        <v>2</v>
      </c>
      <c r="B60" s="209">
        <v>1</v>
      </c>
      <c r="C60" s="213" t="s">
        <v>96</v>
      </c>
      <c r="D60" s="198" t="s">
        <v>20</v>
      </c>
      <c r="E60" s="198"/>
      <c r="F60" s="201"/>
      <c r="G60" s="201"/>
      <c r="H60" s="201"/>
      <c r="I60" s="201" t="s">
        <v>86</v>
      </c>
      <c r="J60" s="201"/>
      <c r="K60" s="201"/>
      <c r="L60" s="204"/>
    </row>
    <row r="61" spans="1:12" x14ac:dyDescent="0.15">
      <c r="A61" s="236"/>
      <c r="B61" s="209"/>
      <c r="C61" s="214"/>
      <c r="D61" s="209"/>
      <c r="E61" s="199"/>
      <c r="F61" s="125"/>
      <c r="G61" s="125"/>
      <c r="H61" s="125"/>
      <c r="I61" s="125">
        <v>2</v>
      </c>
      <c r="J61" s="125">
        <v>2</v>
      </c>
      <c r="K61" s="125">
        <v>0</v>
      </c>
      <c r="L61" s="205"/>
    </row>
    <row r="62" spans="1:12" x14ac:dyDescent="0.15">
      <c r="A62" s="236"/>
      <c r="B62" s="209"/>
      <c r="C62" s="215" t="s">
        <v>26</v>
      </c>
      <c r="D62" s="216"/>
      <c r="E62" s="216"/>
      <c r="F62" s="124">
        <f>SUM(F61)</f>
        <v>0</v>
      </c>
      <c r="G62" s="124">
        <f t="shared" ref="G62:K62" si="6">SUM(G61)</f>
        <v>0</v>
      </c>
      <c r="H62" s="124">
        <f t="shared" si="6"/>
        <v>0</v>
      </c>
      <c r="I62" s="124">
        <f>SUM(I61)</f>
        <v>2</v>
      </c>
      <c r="J62" s="124">
        <f t="shared" si="6"/>
        <v>2</v>
      </c>
      <c r="K62" s="124">
        <f t="shared" si="6"/>
        <v>0</v>
      </c>
      <c r="L62" s="64"/>
    </row>
    <row r="63" spans="1:12" ht="24.75" customHeight="1" x14ac:dyDescent="0.15">
      <c r="A63" s="236"/>
      <c r="B63" s="209"/>
      <c r="C63" s="228" t="s">
        <v>38</v>
      </c>
      <c r="D63" s="198" t="s">
        <v>20</v>
      </c>
      <c r="E63" s="198"/>
      <c r="F63" s="200" t="s">
        <v>214</v>
      </c>
      <c r="G63" s="201"/>
      <c r="H63" s="201"/>
      <c r="I63" s="219" t="s">
        <v>215</v>
      </c>
      <c r="J63" s="211"/>
      <c r="K63" s="212"/>
      <c r="L63" s="204" t="s">
        <v>216</v>
      </c>
    </row>
    <row r="64" spans="1:12" x14ac:dyDescent="0.15">
      <c r="A64" s="236"/>
      <c r="B64" s="209"/>
      <c r="C64" s="207"/>
      <c r="D64" s="209"/>
      <c r="E64" s="199"/>
      <c r="F64" s="148">
        <v>1</v>
      </c>
      <c r="G64" s="148">
        <v>0</v>
      </c>
      <c r="H64" s="148">
        <v>1</v>
      </c>
      <c r="I64" s="148">
        <v>1</v>
      </c>
      <c r="J64" s="148">
        <v>0</v>
      </c>
      <c r="K64" s="148">
        <v>1</v>
      </c>
      <c r="L64" s="205"/>
    </row>
    <row r="65" spans="1:12" ht="24" customHeight="1" x14ac:dyDescent="0.15">
      <c r="A65" s="236"/>
      <c r="B65" s="209"/>
      <c r="C65" s="207"/>
      <c r="D65" s="209"/>
      <c r="E65" s="198"/>
      <c r="F65" s="217" t="s">
        <v>217</v>
      </c>
      <c r="G65" s="218"/>
      <c r="H65" s="218"/>
      <c r="I65" s="219"/>
      <c r="J65" s="211"/>
      <c r="K65" s="212"/>
      <c r="L65" s="229" t="s">
        <v>218</v>
      </c>
    </row>
    <row r="66" spans="1:12" x14ac:dyDescent="0.15">
      <c r="A66" s="236"/>
      <c r="B66" s="209"/>
      <c r="C66" s="207"/>
      <c r="D66" s="209"/>
      <c r="E66" s="199"/>
      <c r="F66" s="145">
        <v>3</v>
      </c>
      <c r="G66" s="145">
        <v>1</v>
      </c>
      <c r="H66" s="145">
        <v>2</v>
      </c>
      <c r="I66" s="148"/>
      <c r="J66" s="148"/>
      <c r="K66" s="148"/>
      <c r="L66" s="205"/>
    </row>
    <row r="67" spans="1:12" ht="25.5" customHeight="1" x14ac:dyDescent="0.15">
      <c r="A67" s="236"/>
      <c r="B67" s="209"/>
      <c r="C67" s="207"/>
      <c r="D67" s="209"/>
      <c r="E67" s="198"/>
      <c r="F67" s="241" t="s">
        <v>219</v>
      </c>
      <c r="G67" s="242"/>
      <c r="H67" s="242"/>
      <c r="I67" s="219"/>
      <c r="J67" s="211"/>
      <c r="K67" s="212"/>
      <c r="L67" s="229" t="s">
        <v>220</v>
      </c>
    </row>
    <row r="68" spans="1:12" x14ac:dyDescent="0.15">
      <c r="A68" s="236"/>
      <c r="B68" s="209"/>
      <c r="C68" s="207"/>
      <c r="D68" s="209"/>
      <c r="E68" s="199"/>
      <c r="F68" s="149">
        <v>3</v>
      </c>
      <c r="G68" s="149">
        <v>1</v>
      </c>
      <c r="H68" s="149">
        <v>2</v>
      </c>
      <c r="I68" s="148"/>
      <c r="J68" s="148"/>
      <c r="K68" s="148"/>
      <c r="L68" s="205"/>
    </row>
    <row r="69" spans="1:12" ht="25.5" customHeight="1" x14ac:dyDescent="0.15">
      <c r="A69" s="236"/>
      <c r="B69" s="209"/>
      <c r="C69" s="207"/>
      <c r="D69" s="209"/>
      <c r="E69" s="198"/>
      <c r="F69" s="241" t="s">
        <v>221</v>
      </c>
      <c r="G69" s="242"/>
      <c r="H69" s="242"/>
      <c r="I69" s="241" t="s">
        <v>222</v>
      </c>
      <c r="J69" s="242"/>
      <c r="K69" s="242"/>
      <c r="L69" s="229"/>
    </row>
    <row r="70" spans="1:12" x14ac:dyDescent="0.15">
      <c r="A70" s="236"/>
      <c r="B70" s="209"/>
      <c r="C70" s="207"/>
      <c r="D70" s="209"/>
      <c r="E70" s="199"/>
      <c r="F70" s="149">
        <v>2</v>
      </c>
      <c r="G70" s="149">
        <v>0</v>
      </c>
      <c r="H70" s="149">
        <v>2</v>
      </c>
      <c r="I70" s="148">
        <v>2</v>
      </c>
      <c r="J70" s="148">
        <v>0</v>
      </c>
      <c r="K70" s="148">
        <v>2</v>
      </c>
      <c r="L70" s="205"/>
    </row>
    <row r="71" spans="1:12" ht="23.25" customHeight="1" x14ac:dyDescent="0.15">
      <c r="A71" s="236"/>
      <c r="B71" s="209"/>
      <c r="C71" s="207"/>
      <c r="D71" s="209"/>
      <c r="E71" s="198"/>
      <c r="F71" s="217" t="s">
        <v>223</v>
      </c>
      <c r="G71" s="218"/>
      <c r="H71" s="218"/>
      <c r="I71" s="219" t="s">
        <v>224</v>
      </c>
      <c r="J71" s="211"/>
      <c r="K71" s="212"/>
      <c r="L71" s="229" t="s">
        <v>225</v>
      </c>
    </row>
    <row r="72" spans="1:12" x14ac:dyDescent="0.15">
      <c r="A72" s="236"/>
      <c r="B72" s="209"/>
      <c r="C72" s="207"/>
      <c r="D72" s="209"/>
      <c r="E72" s="199"/>
      <c r="F72" s="145">
        <v>2</v>
      </c>
      <c r="G72" s="145">
        <v>0</v>
      </c>
      <c r="H72" s="145">
        <v>2</v>
      </c>
      <c r="I72" s="148">
        <v>3</v>
      </c>
      <c r="J72" s="148">
        <v>1</v>
      </c>
      <c r="K72" s="148">
        <v>2</v>
      </c>
      <c r="L72" s="205"/>
    </row>
    <row r="73" spans="1:12" ht="25.5" customHeight="1" x14ac:dyDescent="0.15">
      <c r="A73" s="236"/>
      <c r="B73" s="209"/>
      <c r="C73" s="207"/>
      <c r="D73" s="209"/>
      <c r="E73" s="198"/>
      <c r="F73" s="217" t="s">
        <v>226</v>
      </c>
      <c r="G73" s="218"/>
      <c r="H73" s="218"/>
      <c r="I73" s="233" t="s">
        <v>227</v>
      </c>
      <c r="J73" s="231"/>
      <c r="K73" s="232"/>
      <c r="L73" s="204" t="s">
        <v>198</v>
      </c>
    </row>
    <row r="74" spans="1:12" x14ac:dyDescent="0.15">
      <c r="A74" s="236"/>
      <c r="B74" s="209"/>
      <c r="C74" s="207"/>
      <c r="D74" s="209"/>
      <c r="E74" s="199"/>
      <c r="F74" s="145">
        <v>2</v>
      </c>
      <c r="G74" s="145">
        <v>0</v>
      </c>
      <c r="H74" s="145">
        <v>2</v>
      </c>
      <c r="I74" s="145">
        <v>2</v>
      </c>
      <c r="J74" s="145">
        <v>0</v>
      </c>
      <c r="K74" s="145">
        <v>2</v>
      </c>
      <c r="L74" s="205"/>
    </row>
    <row r="75" spans="1:12" ht="33" customHeight="1" x14ac:dyDescent="0.15">
      <c r="A75" s="236"/>
      <c r="B75" s="209"/>
      <c r="C75" s="207"/>
      <c r="D75" s="209"/>
      <c r="E75" s="198"/>
      <c r="F75" s="217" t="s">
        <v>228</v>
      </c>
      <c r="G75" s="218"/>
      <c r="H75" s="218"/>
      <c r="I75" s="219"/>
      <c r="J75" s="211"/>
      <c r="K75" s="212"/>
      <c r="L75" s="229" t="s">
        <v>218</v>
      </c>
    </row>
    <row r="76" spans="1:12" x14ac:dyDescent="0.15">
      <c r="A76" s="236"/>
      <c r="B76" s="209"/>
      <c r="C76" s="207"/>
      <c r="D76" s="209"/>
      <c r="E76" s="199"/>
      <c r="F76" s="145">
        <v>2</v>
      </c>
      <c r="G76" s="145">
        <v>0</v>
      </c>
      <c r="H76" s="145">
        <v>2</v>
      </c>
      <c r="I76" s="148"/>
      <c r="J76" s="148"/>
      <c r="K76" s="148"/>
      <c r="L76" s="205"/>
    </row>
    <row r="77" spans="1:12" ht="33" customHeight="1" x14ac:dyDescent="0.15">
      <c r="A77" s="236"/>
      <c r="B77" s="209"/>
      <c r="C77" s="207"/>
      <c r="D77" s="209"/>
      <c r="E77" s="198"/>
      <c r="F77" s="217" t="s">
        <v>229</v>
      </c>
      <c r="G77" s="218"/>
      <c r="H77" s="218"/>
      <c r="I77" s="219"/>
      <c r="J77" s="211"/>
      <c r="K77" s="212"/>
      <c r="L77" s="229" t="s">
        <v>218</v>
      </c>
    </row>
    <row r="78" spans="1:12" x14ac:dyDescent="0.15">
      <c r="A78" s="236"/>
      <c r="B78" s="209"/>
      <c r="C78" s="207"/>
      <c r="D78" s="209"/>
      <c r="E78" s="199"/>
      <c r="F78" s="145">
        <v>3</v>
      </c>
      <c r="G78" s="145">
        <v>1</v>
      </c>
      <c r="H78" s="145">
        <v>2</v>
      </c>
      <c r="I78" s="148"/>
      <c r="J78" s="148"/>
      <c r="K78" s="148"/>
      <c r="L78" s="205"/>
    </row>
    <row r="79" spans="1:12" ht="37.5" customHeight="1" x14ac:dyDescent="0.15">
      <c r="A79" s="236"/>
      <c r="B79" s="209"/>
      <c r="C79" s="207"/>
      <c r="D79" s="209"/>
      <c r="E79" s="198"/>
      <c r="F79" s="217"/>
      <c r="G79" s="218"/>
      <c r="H79" s="218"/>
      <c r="I79" s="219" t="s">
        <v>230</v>
      </c>
      <c r="J79" s="211"/>
      <c r="K79" s="212"/>
      <c r="L79" s="204" t="s">
        <v>231</v>
      </c>
    </row>
    <row r="80" spans="1:12" x14ac:dyDescent="0.15">
      <c r="A80" s="236"/>
      <c r="B80" s="209"/>
      <c r="C80" s="207"/>
      <c r="D80" s="209"/>
      <c r="E80" s="199"/>
      <c r="F80" s="145"/>
      <c r="G80" s="145"/>
      <c r="H80" s="145"/>
      <c r="I80" s="148">
        <v>3</v>
      </c>
      <c r="J80" s="148">
        <v>1</v>
      </c>
      <c r="K80" s="148">
        <v>2</v>
      </c>
      <c r="L80" s="205"/>
    </row>
    <row r="81" spans="1:12" ht="33" customHeight="1" x14ac:dyDescent="0.15">
      <c r="A81" s="236"/>
      <c r="B81" s="209"/>
      <c r="C81" s="207"/>
      <c r="D81" s="209"/>
      <c r="E81" s="198"/>
      <c r="F81" s="217"/>
      <c r="G81" s="218"/>
      <c r="H81" s="218"/>
      <c r="I81" s="219" t="s">
        <v>232</v>
      </c>
      <c r="J81" s="211"/>
      <c r="K81" s="212"/>
      <c r="L81" s="204" t="s">
        <v>233</v>
      </c>
    </row>
    <row r="82" spans="1:12" x14ac:dyDescent="0.15">
      <c r="A82" s="236"/>
      <c r="B82" s="209"/>
      <c r="C82" s="207"/>
      <c r="D82" s="209"/>
      <c r="E82" s="199"/>
      <c r="F82" s="145"/>
      <c r="G82" s="145"/>
      <c r="H82" s="145"/>
      <c r="I82" s="148">
        <v>2</v>
      </c>
      <c r="J82" s="148">
        <v>0</v>
      </c>
      <c r="K82" s="148">
        <v>2</v>
      </c>
      <c r="L82" s="205"/>
    </row>
    <row r="83" spans="1:12" ht="33" customHeight="1" x14ac:dyDescent="0.15">
      <c r="A83" s="236"/>
      <c r="B83" s="209"/>
      <c r="C83" s="207"/>
      <c r="D83" s="209"/>
      <c r="E83" s="198"/>
      <c r="F83" s="217"/>
      <c r="G83" s="218"/>
      <c r="H83" s="218"/>
      <c r="I83" s="219" t="s">
        <v>234</v>
      </c>
      <c r="J83" s="211"/>
      <c r="K83" s="212"/>
      <c r="L83" s="204" t="s">
        <v>233</v>
      </c>
    </row>
    <row r="84" spans="1:12" x14ac:dyDescent="0.15">
      <c r="A84" s="236"/>
      <c r="B84" s="209"/>
      <c r="C84" s="207"/>
      <c r="D84" s="209"/>
      <c r="E84" s="199"/>
      <c r="F84" s="145"/>
      <c r="G84" s="145"/>
      <c r="H84" s="145"/>
      <c r="I84" s="148">
        <v>2</v>
      </c>
      <c r="J84" s="148">
        <v>0</v>
      </c>
      <c r="K84" s="148">
        <v>2</v>
      </c>
      <c r="L84" s="205"/>
    </row>
    <row r="85" spans="1:12" ht="33" customHeight="1" x14ac:dyDescent="0.15">
      <c r="A85" s="236"/>
      <c r="B85" s="209"/>
      <c r="C85" s="207"/>
      <c r="D85" s="209"/>
      <c r="E85" s="198"/>
      <c r="F85" s="217"/>
      <c r="G85" s="218"/>
      <c r="H85" s="218"/>
      <c r="I85" s="219" t="s">
        <v>251</v>
      </c>
      <c r="J85" s="211"/>
      <c r="K85" s="212"/>
      <c r="L85" s="204" t="s">
        <v>79</v>
      </c>
    </row>
    <row r="86" spans="1:12" x14ac:dyDescent="0.15">
      <c r="A86" s="236"/>
      <c r="B86" s="209"/>
      <c r="C86" s="207"/>
      <c r="D86" s="209"/>
      <c r="E86" s="199"/>
      <c r="F86" s="145"/>
      <c r="G86" s="145"/>
      <c r="H86" s="145"/>
      <c r="I86" s="148">
        <v>2</v>
      </c>
      <c r="J86" s="148">
        <v>0</v>
      </c>
      <c r="K86" s="148">
        <v>2</v>
      </c>
      <c r="L86" s="205"/>
    </row>
    <row r="87" spans="1:12" x14ac:dyDescent="0.15">
      <c r="A87" s="236"/>
      <c r="B87" s="209"/>
      <c r="C87" s="223" t="s">
        <v>32</v>
      </c>
      <c r="D87" s="224"/>
      <c r="E87" s="215"/>
      <c r="F87" s="127">
        <f>SUM(F72,F64,F66,F68,F70,F74,F76,F78,F80,F82,F84,F86)</f>
        <v>18</v>
      </c>
      <c r="G87" s="147">
        <f t="shared" ref="G87:K87" si="7">SUM(G72,G64,G66,G68,G70,G74,G76,G78,G80,G82,G84,G86)</f>
        <v>3</v>
      </c>
      <c r="H87" s="147">
        <f t="shared" si="7"/>
        <v>15</v>
      </c>
      <c r="I87" s="147">
        <f t="shared" si="7"/>
        <v>17</v>
      </c>
      <c r="J87" s="147">
        <f t="shared" si="7"/>
        <v>2</v>
      </c>
      <c r="K87" s="147">
        <f t="shared" si="7"/>
        <v>15</v>
      </c>
      <c r="L87" s="64"/>
    </row>
    <row r="88" spans="1:12" x14ac:dyDescent="0.15">
      <c r="A88" s="236"/>
      <c r="B88" s="225" t="s">
        <v>27</v>
      </c>
      <c r="C88" s="226"/>
      <c r="D88" s="226"/>
      <c r="E88" s="227"/>
      <c r="F88" s="130">
        <f>SUM(F62,F87)</f>
        <v>18</v>
      </c>
      <c r="G88" s="130">
        <f t="shared" ref="G88:H88" si="8">SUM(G62,G87)</f>
        <v>3</v>
      </c>
      <c r="H88" s="130">
        <f t="shared" si="8"/>
        <v>15</v>
      </c>
      <c r="I88" s="130">
        <f>SUM(I62,I87)</f>
        <v>19</v>
      </c>
      <c r="J88" s="130">
        <f>SUM(J62,J87)</f>
        <v>4</v>
      </c>
      <c r="K88" s="130">
        <f>SUM(K62,K87)</f>
        <v>15</v>
      </c>
      <c r="L88" s="66"/>
    </row>
    <row r="89" spans="1:12" x14ac:dyDescent="0.15">
      <c r="A89" s="236"/>
      <c r="B89" s="221"/>
      <c r="C89" s="198"/>
      <c r="D89" s="198" t="s">
        <v>20</v>
      </c>
      <c r="E89" s="198"/>
      <c r="F89" s="210"/>
      <c r="G89" s="211"/>
      <c r="H89" s="212"/>
      <c r="I89" s="210" t="s">
        <v>97</v>
      </c>
      <c r="J89" s="211"/>
      <c r="K89" s="212"/>
      <c r="L89" s="204"/>
    </row>
    <row r="90" spans="1:12" x14ac:dyDescent="0.15">
      <c r="A90" s="236"/>
      <c r="B90" s="222"/>
      <c r="C90" s="199"/>
      <c r="D90" s="199"/>
      <c r="E90" s="199"/>
      <c r="F90" s="133"/>
      <c r="G90" s="133"/>
      <c r="H90" s="133"/>
      <c r="I90" s="133">
        <v>2</v>
      </c>
      <c r="J90" s="133">
        <v>2</v>
      </c>
      <c r="K90" s="133">
        <v>0</v>
      </c>
      <c r="L90" s="205"/>
    </row>
    <row r="91" spans="1:12" x14ac:dyDescent="0.15">
      <c r="A91" s="236"/>
      <c r="B91" s="136"/>
      <c r="C91" s="215" t="s">
        <v>26</v>
      </c>
      <c r="D91" s="216"/>
      <c r="E91" s="216"/>
      <c r="F91" s="127">
        <f>SUM(F90)</f>
        <v>0</v>
      </c>
      <c r="G91" s="127">
        <f t="shared" ref="G91:K91" si="9">SUM(G90)</f>
        <v>0</v>
      </c>
      <c r="H91" s="127">
        <f t="shared" si="9"/>
        <v>0</v>
      </c>
      <c r="I91" s="127">
        <f>SUM(I90)</f>
        <v>2</v>
      </c>
      <c r="J91" s="127">
        <f t="shared" si="9"/>
        <v>2</v>
      </c>
      <c r="K91" s="127">
        <f t="shared" si="9"/>
        <v>0</v>
      </c>
      <c r="L91" s="64"/>
    </row>
    <row r="92" spans="1:12" ht="24.75" customHeight="1" x14ac:dyDescent="0.15">
      <c r="A92" s="236"/>
      <c r="B92" s="221">
        <v>2</v>
      </c>
      <c r="C92" s="228" t="s">
        <v>38</v>
      </c>
      <c r="D92" s="198" t="s">
        <v>20</v>
      </c>
      <c r="E92" s="198"/>
      <c r="F92" s="239" t="s">
        <v>235</v>
      </c>
      <c r="G92" s="240"/>
      <c r="H92" s="240"/>
      <c r="I92" s="219" t="s">
        <v>236</v>
      </c>
      <c r="J92" s="211"/>
      <c r="K92" s="212"/>
      <c r="L92" s="204" t="s">
        <v>76</v>
      </c>
    </row>
    <row r="93" spans="1:12" x14ac:dyDescent="0.15">
      <c r="A93" s="236"/>
      <c r="B93" s="238"/>
      <c r="C93" s="207"/>
      <c r="D93" s="209"/>
      <c r="E93" s="199"/>
      <c r="F93" s="150">
        <v>1</v>
      </c>
      <c r="G93" s="150">
        <v>0</v>
      </c>
      <c r="H93" s="150">
        <v>1</v>
      </c>
      <c r="I93" s="148">
        <v>1</v>
      </c>
      <c r="J93" s="148">
        <v>0</v>
      </c>
      <c r="K93" s="148">
        <v>1</v>
      </c>
      <c r="L93" s="205"/>
    </row>
    <row r="94" spans="1:12" ht="24" customHeight="1" x14ac:dyDescent="0.15">
      <c r="A94" s="236"/>
      <c r="B94" s="238"/>
      <c r="C94" s="207"/>
      <c r="D94" s="209"/>
      <c r="E94" s="198"/>
      <c r="F94" s="241" t="s">
        <v>237</v>
      </c>
      <c r="G94" s="242"/>
      <c r="H94" s="242"/>
      <c r="I94" s="219"/>
      <c r="J94" s="211"/>
      <c r="K94" s="212"/>
      <c r="L94" s="229" t="s">
        <v>238</v>
      </c>
    </row>
    <row r="95" spans="1:12" x14ac:dyDescent="0.15">
      <c r="A95" s="236"/>
      <c r="B95" s="238"/>
      <c r="C95" s="207"/>
      <c r="D95" s="209"/>
      <c r="E95" s="199"/>
      <c r="F95" s="149">
        <v>3</v>
      </c>
      <c r="G95" s="149">
        <v>1</v>
      </c>
      <c r="H95" s="149">
        <v>2</v>
      </c>
      <c r="I95" s="148"/>
      <c r="J95" s="148"/>
      <c r="K95" s="148"/>
      <c r="L95" s="205"/>
    </row>
    <row r="96" spans="1:12" ht="25.5" customHeight="1" x14ac:dyDescent="0.15">
      <c r="A96" s="236"/>
      <c r="B96" s="238"/>
      <c r="C96" s="207"/>
      <c r="D96" s="209"/>
      <c r="E96" s="198"/>
      <c r="F96" s="241" t="s">
        <v>98</v>
      </c>
      <c r="G96" s="242"/>
      <c r="H96" s="242"/>
      <c r="I96" s="219"/>
      <c r="J96" s="211"/>
      <c r="K96" s="212"/>
      <c r="L96" s="229" t="s">
        <v>239</v>
      </c>
    </row>
    <row r="97" spans="1:12" x14ac:dyDescent="0.15">
      <c r="A97" s="236"/>
      <c r="B97" s="238"/>
      <c r="C97" s="207"/>
      <c r="D97" s="209"/>
      <c r="E97" s="199"/>
      <c r="F97" s="149">
        <v>3</v>
      </c>
      <c r="G97" s="149">
        <v>1</v>
      </c>
      <c r="H97" s="149">
        <v>2</v>
      </c>
      <c r="I97" s="148"/>
      <c r="J97" s="148"/>
      <c r="K97" s="148"/>
      <c r="L97" s="205"/>
    </row>
    <row r="98" spans="1:12" ht="25.5" customHeight="1" x14ac:dyDescent="0.15">
      <c r="A98" s="236"/>
      <c r="B98" s="238"/>
      <c r="C98" s="207"/>
      <c r="D98" s="209"/>
      <c r="E98" s="198"/>
      <c r="F98" s="233" t="s">
        <v>240</v>
      </c>
      <c r="G98" s="231"/>
      <c r="H98" s="232"/>
      <c r="I98" s="241" t="s">
        <v>142</v>
      </c>
      <c r="J98" s="242"/>
      <c r="K98" s="242"/>
      <c r="L98" s="229"/>
    </row>
    <row r="99" spans="1:12" x14ac:dyDescent="0.15">
      <c r="A99" s="236"/>
      <c r="B99" s="238"/>
      <c r="C99" s="207"/>
      <c r="D99" s="209"/>
      <c r="E99" s="199"/>
      <c r="F99" s="146">
        <v>2</v>
      </c>
      <c r="G99" s="146">
        <v>0</v>
      </c>
      <c r="H99" s="146">
        <v>2</v>
      </c>
      <c r="I99" s="148">
        <v>2</v>
      </c>
      <c r="J99" s="148">
        <v>0</v>
      </c>
      <c r="K99" s="148">
        <v>2</v>
      </c>
      <c r="L99" s="205"/>
    </row>
    <row r="100" spans="1:12" ht="23.25" customHeight="1" x14ac:dyDescent="0.15">
      <c r="A100" s="236"/>
      <c r="B100" s="238"/>
      <c r="C100" s="207"/>
      <c r="D100" s="209"/>
      <c r="E100" s="198"/>
      <c r="F100" s="217" t="s">
        <v>241</v>
      </c>
      <c r="G100" s="218"/>
      <c r="H100" s="218"/>
      <c r="I100" s="219" t="s">
        <v>242</v>
      </c>
      <c r="J100" s="211"/>
      <c r="K100" s="212"/>
      <c r="L100" s="229" t="s">
        <v>225</v>
      </c>
    </row>
    <row r="101" spans="1:12" x14ac:dyDescent="0.15">
      <c r="A101" s="236"/>
      <c r="B101" s="238"/>
      <c r="C101" s="207"/>
      <c r="D101" s="209"/>
      <c r="E101" s="199"/>
      <c r="F101" s="145">
        <v>2</v>
      </c>
      <c r="G101" s="145">
        <v>0</v>
      </c>
      <c r="H101" s="145">
        <v>2</v>
      </c>
      <c r="I101" s="148">
        <v>3</v>
      </c>
      <c r="J101" s="148">
        <v>1</v>
      </c>
      <c r="K101" s="148">
        <v>2</v>
      </c>
      <c r="L101" s="205"/>
    </row>
    <row r="102" spans="1:12" ht="39.75" customHeight="1" x14ac:dyDescent="0.15">
      <c r="A102" s="236"/>
      <c r="B102" s="238"/>
      <c r="C102" s="207"/>
      <c r="D102" s="209"/>
      <c r="E102" s="198"/>
      <c r="F102" s="208" t="s">
        <v>99</v>
      </c>
      <c r="G102" s="199"/>
      <c r="H102" s="199"/>
      <c r="I102" s="233" t="s">
        <v>243</v>
      </c>
      <c r="J102" s="231"/>
      <c r="K102" s="232"/>
      <c r="L102" s="204" t="s">
        <v>198</v>
      </c>
    </row>
    <row r="103" spans="1:12" x14ac:dyDescent="0.15">
      <c r="A103" s="236"/>
      <c r="B103" s="238"/>
      <c r="C103" s="207"/>
      <c r="D103" s="209"/>
      <c r="E103" s="199"/>
      <c r="F103" s="145">
        <v>2</v>
      </c>
      <c r="G103" s="145">
        <v>0</v>
      </c>
      <c r="H103" s="145">
        <v>2</v>
      </c>
      <c r="I103" s="145">
        <v>2</v>
      </c>
      <c r="J103" s="145">
        <v>0</v>
      </c>
      <c r="K103" s="145">
        <v>2</v>
      </c>
      <c r="L103" s="205"/>
    </row>
    <row r="104" spans="1:12" ht="33" customHeight="1" x14ac:dyDescent="0.15">
      <c r="A104" s="236"/>
      <c r="B104" s="238"/>
      <c r="C104" s="207"/>
      <c r="D104" s="209"/>
      <c r="E104" s="198"/>
      <c r="F104" s="217" t="s">
        <v>244</v>
      </c>
      <c r="G104" s="218"/>
      <c r="H104" s="218"/>
      <c r="I104" s="219"/>
      <c r="J104" s="211"/>
      <c r="K104" s="212"/>
      <c r="L104" s="229" t="s">
        <v>93</v>
      </c>
    </row>
    <row r="105" spans="1:12" x14ac:dyDescent="0.15">
      <c r="A105" s="236"/>
      <c r="B105" s="238"/>
      <c r="C105" s="207"/>
      <c r="D105" s="209"/>
      <c r="E105" s="199"/>
      <c r="F105" s="145">
        <v>2</v>
      </c>
      <c r="G105" s="145">
        <v>0</v>
      </c>
      <c r="H105" s="145">
        <v>2</v>
      </c>
      <c r="I105" s="148"/>
      <c r="J105" s="148"/>
      <c r="K105" s="148"/>
      <c r="L105" s="205"/>
    </row>
    <row r="106" spans="1:12" ht="37.5" customHeight="1" x14ac:dyDescent="0.15">
      <c r="A106" s="236"/>
      <c r="B106" s="238"/>
      <c r="C106" s="207"/>
      <c r="D106" s="209"/>
      <c r="E106" s="198"/>
      <c r="F106" s="233" t="s">
        <v>245</v>
      </c>
      <c r="G106" s="234"/>
      <c r="H106" s="235"/>
      <c r="I106" s="219"/>
      <c r="J106" s="211"/>
      <c r="K106" s="212"/>
      <c r="L106" s="229" t="s">
        <v>246</v>
      </c>
    </row>
    <row r="107" spans="1:12" x14ac:dyDescent="0.15">
      <c r="A107" s="236"/>
      <c r="B107" s="238"/>
      <c r="C107" s="207"/>
      <c r="D107" s="209"/>
      <c r="E107" s="199"/>
      <c r="F107" s="145">
        <v>2</v>
      </c>
      <c r="G107" s="145">
        <v>1</v>
      </c>
      <c r="H107" s="145">
        <v>1</v>
      </c>
      <c r="I107" s="148"/>
      <c r="J107" s="148"/>
      <c r="K107" s="148"/>
      <c r="L107" s="205"/>
    </row>
    <row r="108" spans="1:12" ht="37.5" customHeight="1" x14ac:dyDescent="0.15">
      <c r="A108" s="236"/>
      <c r="B108" s="238"/>
      <c r="C108" s="207"/>
      <c r="D108" s="209"/>
      <c r="E108" s="198"/>
      <c r="F108" s="233"/>
      <c r="G108" s="234"/>
      <c r="H108" s="235"/>
      <c r="I108" s="219" t="s">
        <v>247</v>
      </c>
      <c r="J108" s="211"/>
      <c r="K108" s="212"/>
      <c r="L108" s="204" t="s">
        <v>248</v>
      </c>
    </row>
    <row r="109" spans="1:12" x14ac:dyDescent="0.15">
      <c r="A109" s="236"/>
      <c r="B109" s="238"/>
      <c r="C109" s="207"/>
      <c r="D109" s="209"/>
      <c r="E109" s="199"/>
      <c r="F109" s="145"/>
      <c r="G109" s="145"/>
      <c r="H109" s="145"/>
      <c r="I109" s="148">
        <v>3</v>
      </c>
      <c r="J109" s="148">
        <v>1</v>
      </c>
      <c r="K109" s="148">
        <v>2</v>
      </c>
      <c r="L109" s="205"/>
    </row>
    <row r="110" spans="1:12" ht="33" customHeight="1" x14ac:dyDescent="0.15">
      <c r="A110" s="236"/>
      <c r="B110" s="238"/>
      <c r="C110" s="207"/>
      <c r="D110" s="209"/>
      <c r="E110" s="198"/>
      <c r="F110" s="233"/>
      <c r="G110" s="234"/>
      <c r="H110" s="235"/>
      <c r="I110" s="219" t="s">
        <v>249</v>
      </c>
      <c r="J110" s="211"/>
      <c r="K110" s="212"/>
      <c r="L110" s="204" t="s">
        <v>248</v>
      </c>
    </row>
    <row r="111" spans="1:12" x14ac:dyDescent="0.15">
      <c r="A111" s="236"/>
      <c r="B111" s="238"/>
      <c r="C111" s="207"/>
      <c r="D111" s="209"/>
      <c r="E111" s="199"/>
      <c r="F111" s="145"/>
      <c r="G111" s="145"/>
      <c r="H111" s="145"/>
      <c r="I111" s="148">
        <v>2</v>
      </c>
      <c r="J111" s="148">
        <v>0</v>
      </c>
      <c r="K111" s="148">
        <v>2</v>
      </c>
      <c r="L111" s="205"/>
    </row>
    <row r="112" spans="1:12" ht="33" customHeight="1" x14ac:dyDescent="0.15">
      <c r="A112" s="236"/>
      <c r="B112" s="238"/>
      <c r="C112" s="207"/>
      <c r="D112" s="209"/>
      <c r="E112" s="198"/>
      <c r="F112" s="217"/>
      <c r="G112" s="218"/>
      <c r="H112" s="218"/>
      <c r="I112" s="219" t="s">
        <v>250</v>
      </c>
      <c r="J112" s="211"/>
      <c r="K112" s="212"/>
      <c r="L112" s="204" t="s">
        <v>248</v>
      </c>
    </row>
    <row r="113" spans="1:12" x14ac:dyDescent="0.15">
      <c r="A113" s="236"/>
      <c r="B113" s="238"/>
      <c r="C113" s="207"/>
      <c r="D113" s="209"/>
      <c r="E113" s="199"/>
      <c r="F113" s="145"/>
      <c r="G113" s="145"/>
      <c r="H113" s="145"/>
      <c r="I113" s="148">
        <v>2</v>
      </c>
      <c r="J113" s="148">
        <v>0</v>
      </c>
      <c r="K113" s="148">
        <v>2</v>
      </c>
      <c r="L113" s="205"/>
    </row>
    <row r="114" spans="1:12" ht="33" customHeight="1" x14ac:dyDescent="0.15">
      <c r="A114" s="236"/>
      <c r="B114" s="238"/>
      <c r="C114" s="207"/>
      <c r="D114" s="209"/>
      <c r="E114" s="198"/>
      <c r="F114" s="217"/>
      <c r="G114" s="218"/>
      <c r="H114" s="218"/>
      <c r="I114" s="219" t="s">
        <v>252</v>
      </c>
      <c r="J114" s="211"/>
      <c r="K114" s="212"/>
      <c r="L114" s="204" t="s">
        <v>248</v>
      </c>
    </row>
    <row r="115" spans="1:12" x14ac:dyDescent="0.15">
      <c r="A115" s="236"/>
      <c r="B115" s="238"/>
      <c r="C115" s="207"/>
      <c r="D115" s="209"/>
      <c r="E115" s="199"/>
      <c r="F115" s="145"/>
      <c r="G115" s="145"/>
      <c r="H115" s="145"/>
      <c r="I115" s="148">
        <v>2</v>
      </c>
      <c r="J115" s="148">
        <v>0</v>
      </c>
      <c r="K115" s="148">
        <v>2</v>
      </c>
      <c r="L115" s="205"/>
    </row>
    <row r="116" spans="1:12" x14ac:dyDescent="0.15">
      <c r="A116" s="236"/>
      <c r="B116" s="238"/>
      <c r="C116" s="223" t="s">
        <v>32</v>
      </c>
      <c r="D116" s="224"/>
      <c r="E116" s="215"/>
      <c r="F116" s="127">
        <f>SUM(F93,F95,F97,F99,F101,F103,F105,F107,F109,F111,F113,F115)</f>
        <v>17</v>
      </c>
      <c r="G116" s="147">
        <f t="shared" ref="G116:K116" si="10">SUM(G93,G95,G97,G99,G101,G103,G105,G107,G109,G111,G113,G115)</f>
        <v>3</v>
      </c>
      <c r="H116" s="147">
        <f t="shared" si="10"/>
        <v>14</v>
      </c>
      <c r="I116" s="147">
        <f t="shared" si="10"/>
        <v>17</v>
      </c>
      <c r="J116" s="147">
        <f t="shared" si="10"/>
        <v>2</v>
      </c>
      <c r="K116" s="147">
        <f t="shared" si="10"/>
        <v>15</v>
      </c>
      <c r="L116" s="64"/>
    </row>
    <row r="117" spans="1:12" ht="26.25" customHeight="1" x14ac:dyDescent="0.15">
      <c r="A117" s="236"/>
      <c r="B117" s="238"/>
      <c r="C117" s="228" t="s">
        <v>42</v>
      </c>
      <c r="D117" s="198" t="s">
        <v>31</v>
      </c>
      <c r="E117" s="198"/>
      <c r="F117" s="233" t="s">
        <v>106</v>
      </c>
      <c r="G117" s="231"/>
      <c r="H117" s="232"/>
      <c r="I117" s="233"/>
      <c r="J117" s="231"/>
      <c r="K117" s="232"/>
      <c r="L117" s="287" t="s">
        <v>107</v>
      </c>
    </row>
    <row r="118" spans="1:12" x14ac:dyDescent="0.15">
      <c r="A118" s="236"/>
      <c r="B118" s="238"/>
      <c r="C118" s="207"/>
      <c r="D118" s="199"/>
      <c r="E118" s="199"/>
      <c r="F118" s="132">
        <v>3</v>
      </c>
      <c r="G118" s="132">
        <v>0</v>
      </c>
      <c r="H118" s="132">
        <v>0</v>
      </c>
      <c r="I118" s="132"/>
      <c r="J118" s="132"/>
      <c r="K118" s="132"/>
      <c r="L118" s="288"/>
    </row>
    <row r="119" spans="1:12" x14ac:dyDescent="0.15">
      <c r="A119" s="236"/>
      <c r="B119" s="238"/>
      <c r="C119" s="207"/>
      <c r="D119" s="198" t="s">
        <v>20</v>
      </c>
      <c r="E119" s="198"/>
      <c r="F119" s="218" t="s">
        <v>108</v>
      </c>
      <c r="G119" s="218"/>
      <c r="H119" s="218"/>
      <c r="I119" s="230"/>
      <c r="J119" s="231"/>
      <c r="K119" s="232"/>
      <c r="L119" s="287" t="s">
        <v>105</v>
      </c>
    </row>
    <row r="120" spans="1:12" x14ac:dyDescent="0.15">
      <c r="A120" s="236"/>
      <c r="B120" s="222"/>
      <c r="C120" s="208"/>
      <c r="D120" s="199"/>
      <c r="E120" s="199"/>
      <c r="F120" s="132">
        <v>1</v>
      </c>
      <c r="G120" s="132">
        <v>1</v>
      </c>
      <c r="H120" s="132">
        <v>0</v>
      </c>
      <c r="I120" s="132"/>
      <c r="J120" s="132"/>
      <c r="K120" s="132"/>
      <c r="L120" s="288"/>
    </row>
    <row r="121" spans="1:12" x14ac:dyDescent="0.15">
      <c r="A121" s="236"/>
      <c r="B121" s="135"/>
      <c r="C121" s="216" t="s">
        <v>33</v>
      </c>
      <c r="D121" s="216"/>
      <c r="E121" s="216"/>
      <c r="F121" s="134">
        <f>SUM(F118,F120)</f>
        <v>4</v>
      </c>
      <c r="G121" s="134">
        <f t="shared" ref="G121:K121" si="11">SUM(G118,G120)</f>
        <v>1</v>
      </c>
      <c r="H121" s="134">
        <f t="shared" si="11"/>
        <v>0</v>
      </c>
      <c r="I121" s="134">
        <f t="shared" si="11"/>
        <v>0</v>
      </c>
      <c r="J121" s="134">
        <f t="shared" si="11"/>
        <v>0</v>
      </c>
      <c r="K121" s="134">
        <f t="shared" si="11"/>
        <v>0</v>
      </c>
      <c r="L121" s="64"/>
    </row>
    <row r="122" spans="1:12" x14ac:dyDescent="0.15">
      <c r="A122" s="236"/>
      <c r="B122" s="220" t="s">
        <v>27</v>
      </c>
      <c r="C122" s="220"/>
      <c r="D122" s="220"/>
      <c r="E122" s="220"/>
      <c r="F122" s="129">
        <f>SUM(F91,F116,F121)</f>
        <v>21</v>
      </c>
      <c r="G122" s="130">
        <f t="shared" ref="G122:K122" si="12">SUM(G91,G116,G121)</f>
        <v>4</v>
      </c>
      <c r="H122" s="130">
        <f t="shared" si="12"/>
        <v>14</v>
      </c>
      <c r="I122" s="130">
        <f>SUM(I91,I116,I121)</f>
        <v>19</v>
      </c>
      <c r="J122" s="130">
        <f t="shared" si="12"/>
        <v>4</v>
      </c>
      <c r="K122" s="130">
        <f t="shared" si="12"/>
        <v>15</v>
      </c>
      <c r="L122" s="66"/>
    </row>
    <row r="123" spans="1:12" ht="25.5" customHeight="1" x14ac:dyDescent="0.15">
      <c r="A123" s="236">
        <v>3</v>
      </c>
      <c r="B123" s="221">
        <v>1</v>
      </c>
      <c r="C123" s="228" t="s">
        <v>41</v>
      </c>
      <c r="D123" s="198" t="s">
        <v>20</v>
      </c>
      <c r="E123" s="198"/>
      <c r="F123" s="210"/>
      <c r="G123" s="211"/>
      <c r="H123" s="212"/>
      <c r="I123" s="219" t="s">
        <v>253</v>
      </c>
      <c r="J123" s="211"/>
      <c r="K123" s="212"/>
      <c r="L123" s="204" t="s">
        <v>79</v>
      </c>
    </row>
    <row r="124" spans="1:12" x14ac:dyDescent="0.15">
      <c r="A124" s="236"/>
      <c r="B124" s="238"/>
      <c r="C124" s="207"/>
      <c r="D124" s="209"/>
      <c r="E124" s="199"/>
      <c r="F124" s="128"/>
      <c r="G124" s="128"/>
      <c r="H124" s="128"/>
      <c r="I124" s="148">
        <v>1</v>
      </c>
      <c r="J124" s="148">
        <v>0</v>
      </c>
      <c r="K124" s="148">
        <v>1</v>
      </c>
      <c r="L124" s="205"/>
    </row>
    <row r="125" spans="1:12" ht="26.25" customHeight="1" x14ac:dyDescent="0.15">
      <c r="A125" s="236"/>
      <c r="B125" s="238"/>
      <c r="C125" s="207"/>
      <c r="D125" s="209"/>
      <c r="E125" s="218"/>
      <c r="F125" s="230"/>
      <c r="G125" s="231"/>
      <c r="H125" s="232"/>
      <c r="I125" s="233" t="s">
        <v>140</v>
      </c>
      <c r="J125" s="231"/>
      <c r="K125" s="232"/>
      <c r="L125" s="204" t="s">
        <v>79</v>
      </c>
    </row>
    <row r="126" spans="1:12" x14ac:dyDescent="0.15">
      <c r="A126" s="236"/>
      <c r="B126" s="238"/>
      <c r="C126" s="207"/>
      <c r="D126" s="209"/>
      <c r="E126" s="218"/>
      <c r="F126" s="126"/>
      <c r="G126" s="126"/>
      <c r="H126" s="126"/>
      <c r="I126" s="145">
        <v>3</v>
      </c>
      <c r="J126" s="145">
        <v>1</v>
      </c>
      <c r="K126" s="145">
        <v>2</v>
      </c>
      <c r="L126" s="205"/>
    </row>
    <row r="127" spans="1:12" ht="25.5" customHeight="1" x14ac:dyDescent="0.15">
      <c r="A127" s="236"/>
      <c r="B127" s="238"/>
      <c r="C127" s="207"/>
      <c r="D127" s="209"/>
      <c r="E127" s="198"/>
      <c r="F127" s="210"/>
      <c r="G127" s="211"/>
      <c r="H127" s="212"/>
      <c r="I127" s="219" t="s">
        <v>254</v>
      </c>
      <c r="J127" s="211"/>
      <c r="K127" s="212"/>
      <c r="L127" s="204" t="s">
        <v>79</v>
      </c>
    </row>
    <row r="128" spans="1:12" x14ac:dyDescent="0.15">
      <c r="A128" s="236"/>
      <c r="B128" s="238"/>
      <c r="C128" s="207"/>
      <c r="D128" s="209"/>
      <c r="E128" s="199"/>
      <c r="F128" s="128"/>
      <c r="G128" s="128"/>
      <c r="H128" s="128"/>
      <c r="I128" s="148">
        <v>2</v>
      </c>
      <c r="J128" s="148">
        <v>0</v>
      </c>
      <c r="K128" s="148">
        <v>2</v>
      </c>
      <c r="L128" s="205"/>
    </row>
    <row r="129" spans="1:12" ht="38.25" customHeight="1" x14ac:dyDescent="0.15">
      <c r="A129" s="236"/>
      <c r="B129" s="238"/>
      <c r="C129" s="207"/>
      <c r="D129" s="209"/>
      <c r="E129" s="218"/>
      <c r="F129" s="230"/>
      <c r="G129" s="231"/>
      <c r="H129" s="232"/>
      <c r="I129" s="233" t="s">
        <v>101</v>
      </c>
      <c r="J129" s="231"/>
      <c r="K129" s="232"/>
      <c r="L129" s="204" t="s">
        <v>79</v>
      </c>
    </row>
    <row r="130" spans="1:12" x14ac:dyDescent="0.15">
      <c r="A130" s="236"/>
      <c r="B130" s="238"/>
      <c r="C130" s="207"/>
      <c r="D130" s="209"/>
      <c r="E130" s="218"/>
      <c r="F130" s="126"/>
      <c r="G130" s="126"/>
      <c r="H130" s="126"/>
      <c r="I130" s="145">
        <v>2</v>
      </c>
      <c r="J130" s="145">
        <v>0</v>
      </c>
      <c r="K130" s="145">
        <v>2</v>
      </c>
      <c r="L130" s="205"/>
    </row>
    <row r="131" spans="1:12" ht="25.5" customHeight="1" x14ac:dyDescent="0.15">
      <c r="A131" s="236"/>
      <c r="B131" s="238"/>
      <c r="C131" s="207"/>
      <c r="D131" s="209"/>
      <c r="E131" s="198"/>
      <c r="F131" s="210"/>
      <c r="G131" s="211"/>
      <c r="H131" s="212"/>
      <c r="I131" s="219" t="s">
        <v>102</v>
      </c>
      <c r="J131" s="211"/>
      <c r="K131" s="212"/>
      <c r="L131" s="229" t="s">
        <v>255</v>
      </c>
    </row>
    <row r="132" spans="1:12" x14ac:dyDescent="0.15">
      <c r="A132" s="236"/>
      <c r="B132" s="238"/>
      <c r="C132" s="207"/>
      <c r="D132" s="209"/>
      <c r="E132" s="199"/>
      <c r="F132" s="128"/>
      <c r="G132" s="128"/>
      <c r="H132" s="128"/>
      <c r="I132" s="148">
        <v>2</v>
      </c>
      <c r="J132" s="148">
        <v>0</v>
      </c>
      <c r="K132" s="148">
        <v>2</v>
      </c>
      <c r="L132" s="205"/>
    </row>
    <row r="133" spans="1:12" ht="26.25" customHeight="1" x14ac:dyDescent="0.15">
      <c r="A133" s="236"/>
      <c r="B133" s="238"/>
      <c r="C133" s="207"/>
      <c r="D133" s="209"/>
      <c r="E133" s="218"/>
      <c r="F133" s="230"/>
      <c r="G133" s="231"/>
      <c r="H133" s="232"/>
      <c r="I133" s="233" t="s">
        <v>103</v>
      </c>
      <c r="J133" s="231"/>
      <c r="K133" s="232"/>
      <c r="L133" s="204" t="s">
        <v>79</v>
      </c>
    </row>
    <row r="134" spans="1:12" x14ac:dyDescent="0.15">
      <c r="A134" s="236"/>
      <c r="B134" s="238"/>
      <c r="C134" s="207"/>
      <c r="D134" s="209"/>
      <c r="E134" s="218"/>
      <c r="F134" s="126"/>
      <c r="G134" s="126"/>
      <c r="H134" s="126"/>
      <c r="I134" s="145">
        <v>2</v>
      </c>
      <c r="J134" s="145">
        <v>0</v>
      </c>
      <c r="K134" s="145">
        <v>2</v>
      </c>
      <c r="L134" s="205"/>
    </row>
    <row r="135" spans="1:12" ht="25.5" customHeight="1" x14ac:dyDescent="0.15">
      <c r="A135" s="236"/>
      <c r="B135" s="238"/>
      <c r="C135" s="207"/>
      <c r="D135" s="209"/>
      <c r="E135" s="198"/>
      <c r="F135" s="210"/>
      <c r="G135" s="211"/>
      <c r="H135" s="212"/>
      <c r="I135" s="219" t="s">
        <v>256</v>
      </c>
      <c r="J135" s="211"/>
      <c r="K135" s="212"/>
      <c r="L135" s="204" t="s">
        <v>79</v>
      </c>
    </row>
    <row r="136" spans="1:12" x14ac:dyDescent="0.15">
      <c r="A136" s="236"/>
      <c r="B136" s="238"/>
      <c r="C136" s="207"/>
      <c r="D136" s="209"/>
      <c r="E136" s="199"/>
      <c r="F136" s="128"/>
      <c r="G136" s="128"/>
      <c r="H136" s="128"/>
      <c r="I136" s="148">
        <v>2</v>
      </c>
      <c r="J136" s="148">
        <v>0</v>
      </c>
      <c r="K136" s="148">
        <v>2</v>
      </c>
      <c r="L136" s="205"/>
    </row>
    <row r="137" spans="1:12" ht="24.75" customHeight="1" x14ac:dyDescent="0.15">
      <c r="A137" s="236"/>
      <c r="B137" s="238"/>
      <c r="C137" s="207"/>
      <c r="D137" s="209"/>
      <c r="E137" s="218"/>
      <c r="F137" s="230"/>
      <c r="G137" s="231"/>
      <c r="H137" s="232"/>
      <c r="I137" s="233" t="s">
        <v>257</v>
      </c>
      <c r="J137" s="231"/>
      <c r="K137" s="232"/>
      <c r="L137" s="229" t="s">
        <v>213</v>
      </c>
    </row>
    <row r="138" spans="1:12" x14ac:dyDescent="0.15">
      <c r="A138" s="236"/>
      <c r="B138" s="238"/>
      <c r="C138" s="208"/>
      <c r="D138" s="199"/>
      <c r="E138" s="218"/>
      <c r="F138" s="49"/>
      <c r="G138" s="49"/>
      <c r="H138" s="49"/>
      <c r="I138" s="145">
        <v>2</v>
      </c>
      <c r="J138" s="145">
        <v>1</v>
      </c>
      <c r="K138" s="145">
        <v>1</v>
      </c>
      <c r="L138" s="205"/>
    </row>
    <row r="139" spans="1:12" x14ac:dyDescent="0.15">
      <c r="A139" s="236"/>
      <c r="B139" s="238"/>
      <c r="C139" s="216" t="s">
        <v>32</v>
      </c>
      <c r="D139" s="216"/>
      <c r="E139" s="216"/>
      <c r="F139" s="63"/>
      <c r="G139" s="63"/>
      <c r="H139" s="63"/>
      <c r="I139" s="147">
        <f>SUM(I138,I136,I134,I132,I130,I128,I126,I124)</f>
        <v>16</v>
      </c>
      <c r="J139" s="147">
        <f t="shared" ref="J139:K139" si="13">SUM(J138,J136,J134,J132,J130,J128,J126,J124)</f>
        <v>2</v>
      </c>
      <c r="K139" s="147">
        <f t="shared" si="13"/>
        <v>14</v>
      </c>
      <c r="L139" s="64"/>
    </row>
    <row r="140" spans="1:12" x14ac:dyDescent="0.15">
      <c r="A140" s="236"/>
      <c r="B140" s="238"/>
      <c r="C140" s="228" t="s">
        <v>42</v>
      </c>
      <c r="D140" s="198" t="s">
        <v>31</v>
      </c>
      <c r="E140" s="198"/>
      <c r="F140" s="230"/>
      <c r="G140" s="231"/>
      <c r="H140" s="232"/>
      <c r="I140" s="230"/>
      <c r="J140" s="231"/>
      <c r="K140" s="232"/>
      <c r="L140" s="204"/>
    </row>
    <row r="141" spans="1:12" x14ac:dyDescent="0.15">
      <c r="A141" s="236"/>
      <c r="B141" s="238"/>
      <c r="C141" s="209"/>
      <c r="D141" s="209"/>
      <c r="E141" s="199"/>
      <c r="F141" s="126"/>
      <c r="G141" s="126"/>
      <c r="H141" s="126"/>
      <c r="I141" s="126"/>
      <c r="J141" s="126"/>
      <c r="K141" s="126"/>
      <c r="L141" s="205"/>
    </row>
    <row r="142" spans="1:12" x14ac:dyDescent="0.15">
      <c r="A142" s="236"/>
      <c r="B142" s="222"/>
      <c r="C142" s="216" t="s">
        <v>33</v>
      </c>
      <c r="D142" s="216"/>
      <c r="E142" s="216"/>
      <c r="F142" s="63"/>
      <c r="G142" s="63"/>
      <c r="H142" s="63"/>
      <c r="I142" s="63">
        <f>SUM(I141)</f>
        <v>0</v>
      </c>
      <c r="J142" s="127">
        <f t="shared" ref="J142:K142" si="14">SUM(J141)</f>
        <v>0</v>
      </c>
      <c r="K142" s="127">
        <f t="shared" si="14"/>
        <v>0</v>
      </c>
      <c r="L142" s="64"/>
    </row>
    <row r="143" spans="1:12" x14ac:dyDescent="0.15">
      <c r="A143" s="236"/>
      <c r="B143" s="220" t="s">
        <v>34</v>
      </c>
      <c r="C143" s="220"/>
      <c r="D143" s="220"/>
      <c r="E143" s="220"/>
      <c r="F143" s="62"/>
      <c r="G143" s="62"/>
      <c r="H143" s="62"/>
      <c r="I143" s="62">
        <f>SUM(I139,I142)</f>
        <v>16</v>
      </c>
      <c r="J143" s="129">
        <f t="shared" ref="J143:K143" si="15">SUM(J139,J142)</f>
        <v>2</v>
      </c>
      <c r="K143" s="129">
        <f t="shared" si="15"/>
        <v>14</v>
      </c>
      <c r="L143" s="66"/>
    </row>
    <row r="144" spans="1:12" ht="25.5" customHeight="1" x14ac:dyDescent="0.15">
      <c r="A144" s="236"/>
      <c r="B144" s="221">
        <v>2</v>
      </c>
      <c r="C144" s="228" t="s">
        <v>41</v>
      </c>
      <c r="D144" s="198" t="s">
        <v>20</v>
      </c>
      <c r="E144" s="198"/>
      <c r="F144" s="210"/>
      <c r="G144" s="211"/>
      <c r="H144" s="212"/>
      <c r="I144" s="219" t="s">
        <v>149</v>
      </c>
      <c r="J144" s="211"/>
      <c r="K144" s="212"/>
      <c r="L144" s="204" t="s">
        <v>100</v>
      </c>
    </row>
    <row r="145" spans="1:12" x14ac:dyDescent="0.15">
      <c r="A145" s="236"/>
      <c r="B145" s="238"/>
      <c r="C145" s="207"/>
      <c r="D145" s="209"/>
      <c r="E145" s="199"/>
      <c r="F145" s="133"/>
      <c r="G145" s="133"/>
      <c r="H145" s="133"/>
      <c r="I145" s="133">
        <v>1</v>
      </c>
      <c r="J145" s="133">
        <v>0</v>
      </c>
      <c r="K145" s="133">
        <v>1</v>
      </c>
      <c r="L145" s="205"/>
    </row>
    <row r="146" spans="1:12" ht="26.25" customHeight="1" x14ac:dyDescent="0.15">
      <c r="A146" s="236"/>
      <c r="B146" s="238"/>
      <c r="C146" s="207"/>
      <c r="D146" s="209"/>
      <c r="E146" s="218"/>
      <c r="F146" s="230"/>
      <c r="G146" s="231"/>
      <c r="H146" s="232"/>
      <c r="I146" s="233" t="s">
        <v>150</v>
      </c>
      <c r="J146" s="231"/>
      <c r="K146" s="232"/>
      <c r="L146" s="204" t="s">
        <v>100</v>
      </c>
    </row>
    <row r="147" spans="1:12" x14ac:dyDescent="0.15">
      <c r="A147" s="236"/>
      <c r="B147" s="238"/>
      <c r="C147" s="207"/>
      <c r="D147" s="209"/>
      <c r="E147" s="218"/>
      <c r="F147" s="132"/>
      <c r="G147" s="132"/>
      <c r="H147" s="132"/>
      <c r="I147" s="132">
        <v>3</v>
      </c>
      <c r="J147" s="132">
        <v>1</v>
      </c>
      <c r="K147" s="132">
        <v>2</v>
      </c>
      <c r="L147" s="205"/>
    </row>
    <row r="148" spans="1:12" ht="25.5" customHeight="1" x14ac:dyDescent="0.15">
      <c r="A148" s="236"/>
      <c r="B148" s="238"/>
      <c r="C148" s="207"/>
      <c r="D148" s="209"/>
      <c r="E148" s="198"/>
      <c r="F148" s="210"/>
      <c r="G148" s="211"/>
      <c r="H148" s="212"/>
      <c r="I148" s="219" t="s">
        <v>151</v>
      </c>
      <c r="J148" s="211"/>
      <c r="K148" s="212"/>
      <c r="L148" s="204" t="s">
        <v>100</v>
      </c>
    </row>
    <row r="149" spans="1:12" x14ac:dyDescent="0.15">
      <c r="A149" s="236"/>
      <c r="B149" s="238"/>
      <c r="C149" s="207"/>
      <c r="D149" s="209"/>
      <c r="E149" s="199"/>
      <c r="F149" s="133"/>
      <c r="G149" s="133"/>
      <c r="H149" s="133"/>
      <c r="I149" s="133">
        <v>2</v>
      </c>
      <c r="J149" s="133">
        <v>0</v>
      </c>
      <c r="K149" s="133">
        <v>2</v>
      </c>
      <c r="L149" s="205"/>
    </row>
    <row r="150" spans="1:12" ht="38.25" customHeight="1" x14ac:dyDescent="0.15">
      <c r="A150" s="236"/>
      <c r="B150" s="238"/>
      <c r="C150" s="207"/>
      <c r="D150" s="209"/>
      <c r="E150" s="218"/>
      <c r="F150" s="230"/>
      <c r="G150" s="231"/>
      <c r="H150" s="232"/>
      <c r="I150" s="233" t="s">
        <v>152</v>
      </c>
      <c r="J150" s="231"/>
      <c r="K150" s="232"/>
      <c r="L150" s="204" t="s">
        <v>100</v>
      </c>
    </row>
    <row r="151" spans="1:12" x14ac:dyDescent="0.15">
      <c r="A151" s="236"/>
      <c r="B151" s="238"/>
      <c r="C151" s="207"/>
      <c r="D151" s="209"/>
      <c r="E151" s="218"/>
      <c r="F151" s="132"/>
      <c r="G151" s="132"/>
      <c r="H151" s="132"/>
      <c r="I151" s="132">
        <v>2</v>
      </c>
      <c r="J151" s="132">
        <v>0</v>
      </c>
      <c r="K151" s="132">
        <v>2</v>
      </c>
      <c r="L151" s="205"/>
    </row>
    <row r="152" spans="1:12" ht="25.5" customHeight="1" x14ac:dyDescent="0.15">
      <c r="A152" s="236"/>
      <c r="B152" s="238"/>
      <c r="C152" s="207"/>
      <c r="D152" s="209"/>
      <c r="E152" s="198"/>
      <c r="F152" s="210"/>
      <c r="G152" s="211"/>
      <c r="H152" s="212"/>
      <c r="I152" s="219" t="s">
        <v>153</v>
      </c>
      <c r="J152" s="211"/>
      <c r="K152" s="212"/>
      <c r="L152" s="204" t="s">
        <v>100</v>
      </c>
    </row>
    <row r="153" spans="1:12" x14ac:dyDescent="0.15">
      <c r="A153" s="236"/>
      <c r="B153" s="238"/>
      <c r="C153" s="207"/>
      <c r="D153" s="209"/>
      <c r="E153" s="199"/>
      <c r="F153" s="133"/>
      <c r="G153" s="133"/>
      <c r="H153" s="133"/>
      <c r="I153" s="133">
        <v>2</v>
      </c>
      <c r="J153" s="133">
        <v>0</v>
      </c>
      <c r="K153" s="133">
        <v>2</v>
      </c>
      <c r="L153" s="205"/>
    </row>
    <row r="154" spans="1:12" ht="26.25" customHeight="1" x14ac:dyDescent="0.15">
      <c r="A154" s="236"/>
      <c r="B154" s="238"/>
      <c r="C154" s="207"/>
      <c r="D154" s="209"/>
      <c r="E154" s="218"/>
      <c r="F154" s="230"/>
      <c r="G154" s="231"/>
      <c r="H154" s="232"/>
      <c r="I154" s="233" t="s">
        <v>154</v>
      </c>
      <c r="J154" s="231"/>
      <c r="K154" s="232"/>
      <c r="L154" s="204" t="s">
        <v>100</v>
      </c>
    </row>
    <row r="155" spans="1:12" x14ac:dyDescent="0.15">
      <c r="A155" s="236"/>
      <c r="B155" s="238"/>
      <c r="C155" s="207"/>
      <c r="D155" s="209"/>
      <c r="E155" s="218"/>
      <c r="F155" s="132"/>
      <c r="G155" s="132"/>
      <c r="H155" s="132"/>
      <c r="I155" s="132">
        <v>2</v>
      </c>
      <c r="J155" s="132">
        <v>0</v>
      </c>
      <c r="K155" s="132">
        <v>2</v>
      </c>
      <c r="L155" s="205"/>
    </row>
    <row r="156" spans="1:12" ht="25.5" customHeight="1" x14ac:dyDescent="0.15">
      <c r="A156" s="236"/>
      <c r="B156" s="238"/>
      <c r="C156" s="207"/>
      <c r="D156" s="209"/>
      <c r="E156" s="198"/>
      <c r="F156" s="210"/>
      <c r="G156" s="211"/>
      <c r="H156" s="212"/>
      <c r="I156" s="219" t="s">
        <v>155</v>
      </c>
      <c r="J156" s="211"/>
      <c r="K156" s="212"/>
      <c r="L156" s="204" t="s">
        <v>100</v>
      </c>
    </row>
    <row r="157" spans="1:12" x14ac:dyDescent="0.15">
      <c r="A157" s="236"/>
      <c r="B157" s="238"/>
      <c r="C157" s="207"/>
      <c r="D157" s="209"/>
      <c r="E157" s="199"/>
      <c r="F157" s="133"/>
      <c r="G157" s="133"/>
      <c r="H157" s="133"/>
      <c r="I157" s="133">
        <v>2</v>
      </c>
      <c r="J157" s="133">
        <v>0</v>
      </c>
      <c r="K157" s="133">
        <v>2</v>
      </c>
      <c r="L157" s="205"/>
    </row>
    <row r="158" spans="1:12" x14ac:dyDescent="0.15">
      <c r="A158" s="236"/>
      <c r="B158" s="238"/>
      <c r="C158" s="216" t="s">
        <v>32</v>
      </c>
      <c r="D158" s="216"/>
      <c r="E158" s="216"/>
      <c r="F158" s="134"/>
      <c r="G158" s="134"/>
      <c r="H158" s="134"/>
      <c r="I158" s="134">
        <f>SUM(I145,I147,I149,I151,I153,I155,I157)</f>
        <v>14</v>
      </c>
      <c r="J158" s="134">
        <f t="shared" ref="J158:K158" si="16">SUM(J145,J147,J149,J151,J153,J155,J157)</f>
        <v>1</v>
      </c>
      <c r="K158" s="134">
        <f t="shared" si="16"/>
        <v>13</v>
      </c>
      <c r="L158" s="64"/>
    </row>
    <row r="159" spans="1:12" x14ac:dyDescent="0.15">
      <c r="A159" s="236"/>
      <c r="B159" s="238"/>
      <c r="C159" s="228" t="s">
        <v>42</v>
      </c>
      <c r="D159" s="198" t="s">
        <v>31</v>
      </c>
      <c r="E159" s="198"/>
      <c r="F159" s="230"/>
      <c r="G159" s="231"/>
      <c r="H159" s="232"/>
      <c r="I159" s="230" t="s">
        <v>104</v>
      </c>
      <c r="J159" s="231"/>
      <c r="K159" s="232"/>
      <c r="L159" s="204" t="s">
        <v>105</v>
      </c>
    </row>
    <row r="160" spans="1:12" x14ac:dyDescent="0.15">
      <c r="A160" s="236"/>
      <c r="B160" s="238"/>
      <c r="C160" s="209"/>
      <c r="D160" s="209"/>
      <c r="E160" s="199"/>
      <c r="F160" s="155"/>
      <c r="G160" s="155"/>
      <c r="H160" s="155"/>
      <c r="I160" s="155">
        <v>1</v>
      </c>
      <c r="J160" s="155">
        <v>1</v>
      </c>
      <c r="K160" s="155">
        <v>0</v>
      </c>
      <c r="L160" s="205"/>
    </row>
    <row r="161" spans="1:12" ht="24.75" customHeight="1" x14ac:dyDescent="0.15">
      <c r="A161" s="236"/>
      <c r="B161" s="238"/>
      <c r="C161" s="228" t="s">
        <v>42</v>
      </c>
      <c r="D161" s="198" t="s">
        <v>20</v>
      </c>
      <c r="E161" s="198"/>
      <c r="F161" s="230"/>
      <c r="G161" s="231"/>
      <c r="H161" s="232"/>
      <c r="I161" s="233" t="s">
        <v>106</v>
      </c>
      <c r="J161" s="234"/>
      <c r="K161" s="235"/>
      <c r="L161" s="287"/>
    </row>
    <row r="162" spans="1:12" x14ac:dyDescent="0.15">
      <c r="A162" s="236"/>
      <c r="B162" s="238"/>
      <c r="C162" s="207"/>
      <c r="D162" s="209"/>
      <c r="E162" s="199"/>
      <c r="F162" s="155"/>
      <c r="G162" s="155"/>
      <c r="H162" s="155"/>
      <c r="I162" s="155">
        <v>3</v>
      </c>
      <c r="J162" s="155">
        <v>0</v>
      </c>
      <c r="K162" s="155">
        <v>0</v>
      </c>
      <c r="L162" s="288"/>
    </row>
    <row r="163" spans="1:12" x14ac:dyDescent="0.15">
      <c r="A163" s="236"/>
      <c r="B163" s="238"/>
      <c r="C163" s="207"/>
      <c r="D163" s="209"/>
      <c r="E163" s="198"/>
      <c r="F163" s="230"/>
      <c r="G163" s="231"/>
      <c r="H163" s="232"/>
      <c r="I163" s="241" t="s">
        <v>258</v>
      </c>
      <c r="J163" s="242"/>
      <c r="K163" s="242"/>
      <c r="L163" s="229" t="s">
        <v>238</v>
      </c>
    </row>
    <row r="164" spans="1:12" x14ac:dyDescent="0.15">
      <c r="A164" s="236"/>
      <c r="B164" s="238"/>
      <c r="C164" s="208"/>
      <c r="D164" s="199"/>
      <c r="E164" s="199"/>
      <c r="F164" s="132"/>
      <c r="G164" s="132"/>
      <c r="H164" s="132"/>
      <c r="I164" s="145">
        <v>3</v>
      </c>
      <c r="J164" s="145">
        <v>0</v>
      </c>
      <c r="K164" s="145">
        <v>3</v>
      </c>
      <c r="L164" s="205"/>
    </row>
    <row r="165" spans="1:12" x14ac:dyDescent="0.15">
      <c r="A165" s="236"/>
      <c r="B165" s="222"/>
      <c r="C165" s="223" t="s">
        <v>33</v>
      </c>
      <c r="D165" s="224"/>
      <c r="E165" s="215"/>
      <c r="F165" s="134"/>
      <c r="G165" s="134"/>
      <c r="H165" s="134"/>
      <c r="I165" s="134">
        <f>SUM(I162,I160,I164)</f>
        <v>7</v>
      </c>
      <c r="J165" s="156">
        <f t="shared" ref="J165:K165" si="17">SUM(J162,J160,J164)</f>
        <v>1</v>
      </c>
      <c r="K165" s="156">
        <f t="shared" si="17"/>
        <v>3</v>
      </c>
      <c r="L165" s="65"/>
    </row>
    <row r="166" spans="1:12" x14ac:dyDescent="0.15">
      <c r="A166" s="237"/>
      <c r="B166" s="225" t="s">
        <v>34</v>
      </c>
      <c r="C166" s="226"/>
      <c r="D166" s="226"/>
      <c r="E166" s="227"/>
      <c r="F166" s="130"/>
      <c r="G166" s="130"/>
      <c r="H166" s="130"/>
      <c r="I166" s="130">
        <f>SUM(I158,I165)</f>
        <v>21</v>
      </c>
      <c r="J166" s="130">
        <f t="shared" ref="J166:K166" si="18">SUM(J158,J165)</f>
        <v>2</v>
      </c>
      <c r="K166" s="130">
        <f t="shared" si="18"/>
        <v>16</v>
      </c>
      <c r="L166" s="67"/>
    </row>
    <row r="167" spans="1:12" x14ac:dyDescent="0.15">
      <c r="A167" s="270" t="s">
        <v>21</v>
      </c>
      <c r="B167" s="226"/>
      <c r="C167" s="226"/>
      <c r="D167" s="226"/>
      <c r="E167" s="227"/>
      <c r="F167" s="130">
        <f>SUM(F166,F143,F122,F88,F59,F34)</f>
        <v>80</v>
      </c>
      <c r="G167" s="130">
        <f t="shared" ref="G167:K167" si="19">SUM(G166,G143,G122,G88,G59,G34)</f>
        <v>25</v>
      </c>
      <c r="H167" s="130">
        <f t="shared" si="19"/>
        <v>52</v>
      </c>
      <c r="I167" s="130">
        <f t="shared" si="19"/>
        <v>116</v>
      </c>
      <c r="J167" s="130">
        <f t="shared" si="19"/>
        <v>27</v>
      </c>
      <c r="K167" s="130">
        <f t="shared" si="19"/>
        <v>86</v>
      </c>
      <c r="L167" s="66"/>
    </row>
    <row r="168" spans="1:12" x14ac:dyDescent="0.15">
      <c r="A168" s="271" t="s">
        <v>66</v>
      </c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3"/>
    </row>
    <row r="169" spans="1:12" ht="20.100000000000001" customHeight="1" x14ac:dyDescent="0.15">
      <c r="A169" s="274" t="s">
        <v>22</v>
      </c>
      <c r="B169" s="275"/>
      <c r="C169" s="278" t="s">
        <v>28</v>
      </c>
      <c r="D169" s="272"/>
      <c r="E169" s="272"/>
      <c r="F169" s="272"/>
      <c r="G169" s="279"/>
      <c r="H169" s="278" t="s">
        <v>23</v>
      </c>
      <c r="I169" s="272"/>
      <c r="J169" s="272"/>
      <c r="K169" s="279"/>
      <c r="L169" s="131" t="s">
        <v>24</v>
      </c>
    </row>
    <row r="170" spans="1:12" x14ac:dyDescent="0.15">
      <c r="A170" s="276"/>
      <c r="B170" s="277"/>
      <c r="C170" s="278">
        <v>0</v>
      </c>
      <c r="D170" s="272"/>
      <c r="E170" s="272"/>
      <c r="F170" s="272"/>
      <c r="G170" s="279"/>
      <c r="H170" s="278">
        <v>99</v>
      </c>
      <c r="I170" s="272"/>
      <c r="J170" s="272"/>
      <c r="K170" s="279"/>
      <c r="L170" s="5">
        <v>99</v>
      </c>
    </row>
    <row r="171" spans="1:12" ht="16.5" customHeight="1" x14ac:dyDescent="0.15">
      <c r="A171" s="280" t="s">
        <v>51</v>
      </c>
      <c r="B171" s="281"/>
      <c r="C171" s="278" t="s">
        <v>55</v>
      </c>
      <c r="D171" s="272"/>
      <c r="E171" s="272"/>
      <c r="F171" s="272"/>
      <c r="G171" s="279"/>
      <c r="H171" s="278"/>
      <c r="I171" s="272"/>
      <c r="J171" s="272"/>
      <c r="K171" s="279"/>
      <c r="L171" s="131" t="s">
        <v>56</v>
      </c>
    </row>
    <row r="172" spans="1:12" x14ac:dyDescent="0.15">
      <c r="A172" s="282"/>
      <c r="B172" s="283"/>
      <c r="C172" s="278">
        <v>17</v>
      </c>
      <c r="D172" s="272"/>
      <c r="E172" s="272"/>
      <c r="F172" s="272"/>
      <c r="G172" s="279"/>
      <c r="H172" s="278"/>
      <c r="I172" s="272"/>
      <c r="J172" s="272"/>
      <c r="K172" s="279"/>
      <c r="L172" s="131">
        <v>17</v>
      </c>
    </row>
    <row r="173" spans="1:12" ht="24.75" customHeight="1" x14ac:dyDescent="0.15">
      <c r="A173" s="261" t="s">
        <v>25</v>
      </c>
      <c r="B173" s="262"/>
      <c r="C173" s="265" t="s">
        <v>58</v>
      </c>
      <c r="D173" s="266"/>
      <c r="E173" s="267"/>
      <c r="F173" s="268" t="s">
        <v>52</v>
      </c>
      <c r="G173" s="269"/>
      <c r="H173" s="268" t="s">
        <v>35</v>
      </c>
      <c r="I173" s="269"/>
      <c r="J173" s="268" t="s">
        <v>29</v>
      </c>
      <c r="K173" s="269"/>
      <c r="L173" s="6" t="s">
        <v>57</v>
      </c>
    </row>
    <row r="174" spans="1:12" ht="17.25" thickBot="1" x14ac:dyDescent="0.2">
      <c r="A174" s="263"/>
      <c r="B174" s="264"/>
      <c r="C174" s="284">
        <v>57</v>
      </c>
      <c r="D174" s="285"/>
      <c r="E174" s="286"/>
      <c r="F174" s="284">
        <v>9</v>
      </c>
      <c r="G174" s="286"/>
      <c r="H174" s="284">
        <v>45</v>
      </c>
      <c r="I174" s="286"/>
      <c r="J174" s="284">
        <v>3</v>
      </c>
      <c r="K174" s="286"/>
      <c r="L174" s="7">
        <v>116</v>
      </c>
    </row>
    <row r="176" spans="1:12" x14ac:dyDescent="0.15">
      <c r="A176" s="31" t="s">
        <v>186</v>
      </c>
    </row>
  </sheetData>
  <mergeCells count="382">
    <mergeCell ref="E159:E160"/>
    <mergeCell ref="F159:H159"/>
    <mergeCell ref="I159:K159"/>
    <mergeCell ref="L159:L160"/>
    <mergeCell ref="D161:D164"/>
    <mergeCell ref="E8:E9"/>
    <mergeCell ref="F8:H8"/>
    <mergeCell ref="I8:K8"/>
    <mergeCell ref="L8:L9"/>
    <mergeCell ref="D6:D9"/>
    <mergeCell ref="E75:E76"/>
    <mergeCell ref="F75:H75"/>
    <mergeCell ref="I75:K75"/>
    <mergeCell ref="L75:L76"/>
    <mergeCell ref="L19:L20"/>
    <mergeCell ref="L21:L22"/>
    <mergeCell ref="L23:L24"/>
    <mergeCell ref="L25:L26"/>
    <mergeCell ref="I12:K12"/>
    <mergeCell ref="L12:L13"/>
    <mergeCell ref="I27:K27"/>
    <mergeCell ref="L27:L28"/>
    <mergeCell ref="I29:K29"/>
    <mergeCell ref="L29:L30"/>
    <mergeCell ref="I19:K19"/>
    <mergeCell ref="I6:K6"/>
    <mergeCell ref="L6:L7"/>
    <mergeCell ref="E14:E15"/>
    <mergeCell ref="F14:H14"/>
    <mergeCell ref="B143:E143"/>
    <mergeCell ref="E150:E151"/>
    <mergeCell ref="F150:H150"/>
    <mergeCell ref="I150:K150"/>
    <mergeCell ref="E127:E128"/>
    <mergeCell ref="F127:H127"/>
    <mergeCell ref="B123:B142"/>
    <mergeCell ref="C121:E121"/>
    <mergeCell ref="C117:C120"/>
    <mergeCell ref="D117:D118"/>
    <mergeCell ref="E117:E118"/>
    <mergeCell ref="F117:H117"/>
    <mergeCell ref="I117:K117"/>
    <mergeCell ref="L117:L118"/>
    <mergeCell ref="D119:D120"/>
    <mergeCell ref="E119:E120"/>
    <mergeCell ref="F119:H119"/>
    <mergeCell ref="I119:K119"/>
    <mergeCell ref="L119:L120"/>
    <mergeCell ref="C144:C157"/>
    <mergeCell ref="D144:D157"/>
    <mergeCell ref="E144:E145"/>
    <mergeCell ref="F144:H144"/>
    <mergeCell ref="I144:K144"/>
    <mergeCell ref="L144:L145"/>
    <mergeCell ref="E146:E147"/>
    <mergeCell ref="F146:H146"/>
    <mergeCell ref="I146:K146"/>
    <mergeCell ref="L146:L147"/>
    <mergeCell ref="E148:E149"/>
    <mergeCell ref="F148:H148"/>
    <mergeCell ref="I148:K148"/>
    <mergeCell ref="L150:L151"/>
    <mergeCell ref="E152:E153"/>
    <mergeCell ref="F152:H152"/>
    <mergeCell ref="I152:K152"/>
    <mergeCell ref="L152:L153"/>
    <mergeCell ref="L125:L126"/>
    <mergeCell ref="C142:E142"/>
    <mergeCell ref="L135:L136"/>
    <mergeCell ref="E137:E138"/>
    <mergeCell ref="C165:E165"/>
    <mergeCell ref="B166:E166"/>
    <mergeCell ref="L161:L162"/>
    <mergeCell ref="E163:E164"/>
    <mergeCell ref="F163:H163"/>
    <mergeCell ref="I163:K163"/>
    <mergeCell ref="L163:L164"/>
    <mergeCell ref="C161:C164"/>
    <mergeCell ref="E161:E162"/>
    <mergeCell ref="F161:H161"/>
    <mergeCell ref="I161:K161"/>
    <mergeCell ref="B144:B165"/>
    <mergeCell ref="E154:E155"/>
    <mergeCell ref="F154:H154"/>
    <mergeCell ref="I154:K154"/>
    <mergeCell ref="L154:L155"/>
    <mergeCell ref="L156:L157"/>
    <mergeCell ref="C158:E158"/>
    <mergeCell ref="L148:L149"/>
    <mergeCell ref="E156:E157"/>
    <mergeCell ref="F156:H156"/>
    <mergeCell ref="I156:K156"/>
    <mergeCell ref="C159:C160"/>
    <mergeCell ref="D159:D160"/>
    <mergeCell ref="A173:B174"/>
    <mergeCell ref="C173:E173"/>
    <mergeCell ref="F173:G173"/>
    <mergeCell ref="H173:I173"/>
    <mergeCell ref="J173:K173"/>
    <mergeCell ref="A167:E167"/>
    <mergeCell ref="A168:L168"/>
    <mergeCell ref="A169:B170"/>
    <mergeCell ref="C169:G169"/>
    <mergeCell ref="H169:K169"/>
    <mergeCell ref="C170:G170"/>
    <mergeCell ref="H170:K170"/>
    <mergeCell ref="A171:B172"/>
    <mergeCell ref="C171:G171"/>
    <mergeCell ref="H171:K171"/>
    <mergeCell ref="C172:G172"/>
    <mergeCell ref="H172:K172"/>
    <mergeCell ref="C174:E174"/>
    <mergeCell ref="F174:G174"/>
    <mergeCell ref="H174:I174"/>
    <mergeCell ref="J174:K174"/>
    <mergeCell ref="F137:H137"/>
    <mergeCell ref="I137:K137"/>
    <mergeCell ref="L137:L138"/>
    <mergeCell ref="E135:E136"/>
    <mergeCell ref="F135:H135"/>
    <mergeCell ref="I135:K135"/>
    <mergeCell ref="C139:E139"/>
    <mergeCell ref="C140:C141"/>
    <mergeCell ref="E125:E126"/>
    <mergeCell ref="F125:H125"/>
    <mergeCell ref="I125:K125"/>
    <mergeCell ref="I127:K127"/>
    <mergeCell ref="L127:L128"/>
    <mergeCell ref="E129:E130"/>
    <mergeCell ref="F129:H129"/>
    <mergeCell ref="I129:K129"/>
    <mergeCell ref="L129:L130"/>
    <mergeCell ref="I14:K14"/>
    <mergeCell ref="L14:L15"/>
    <mergeCell ref="F10:H10"/>
    <mergeCell ref="I10:K10"/>
    <mergeCell ref="L10:L11"/>
    <mergeCell ref="A6:A59"/>
    <mergeCell ref="B6:B33"/>
    <mergeCell ref="E6:E7"/>
    <mergeCell ref="F6:H6"/>
    <mergeCell ref="C18:E18"/>
    <mergeCell ref="E31:E32"/>
    <mergeCell ref="F31:H31"/>
    <mergeCell ref="B34:E34"/>
    <mergeCell ref="E10:E11"/>
    <mergeCell ref="F12:H12"/>
    <mergeCell ref="E12:E13"/>
    <mergeCell ref="C33:E33"/>
    <mergeCell ref="E27:E28"/>
    <mergeCell ref="F27:H27"/>
    <mergeCell ref="E29:E30"/>
    <mergeCell ref="F29:H29"/>
    <mergeCell ref="C19:C32"/>
    <mergeCell ref="D19:D32"/>
    <mergeCell ref="E19:E20"/>
    <mergeCell ref="E21:E22"/>
    <mergeCell ref="E23:E24"/>
    <mergeCell ref="E25:E26"/>
    <mergeCell ref="F19:H19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F21:H21"/>
    <mergeCell ref="I21:K21"/>
    <mergeCell ref="F23:H23"/>
    <mergeCell ref="I31:K31"/>
    <mergeCell ref="E50:E51"/>
    <mergeCell ref="F50:H50"/>
    <mergeCell ref="I50:K50"/>
    <mergeCell ref="F44:H44"/>
    <mergeCell ref="L50:L51"/>
    <mergeCell ref="I44:K44"/>
    <mergeCell ref="L44:L45"/>
    <mergeCell ref="E46:E47"/>
    <mergeCell ref="F46:H46"/>
    <mergeCell ref="I46:K46"/>
    <mergeCell ref="L46:L47"/>
    <mergeCell ref="E48:E49"/>
    <mergeCell ref="F48:H48"/>
    <mergeCell ref="I48:K48"/>
    <mergeCell ref="L48:L49"/>
    <mergeCell ref="L31:L32"/>
    <mergeCell ref="L42:L43"/>
    <mergeCell ref="L35:L36"/>
    <mergeCell ref="L37:L38"/>
    <mergeCell ref="L39:L40"/>
    <mergeCell ref="I23:K23"/>
    <mergeCell ref="F25:H25"/>
    <mergeCell ref="I25:K25"/>
    <mergeCell ref="C58:E58"/>
    <mergeCell ref="B35:B58"/>
    <mergeCell ref="C41:E41"/>
    <mergeCell ref="C42:C57"/>
    <mergeCell ref="D42:D57"/>
    <mergeCell ref="E42:E43"/>
    <mergeCell ref="F42:H42"/>
    <mergeCell ref="I42:K42"/>
    <mergeCell ref="E44:E45"/>
    <mergeCell ref="C35:C40"/>
    <mergeCell ref="D35:D40"/>
    <mergeCell ref="E35:E36"/>
    <mergeCell ref="F35:H35"/>
    <mergeCell ref="I35:K35"/>
    <mergeCell ref="E37:E38"/>
    <mergeCell ref="F37:H37"/>
    <mergeCell ref="I37:K37"/>
    <mergeCell ref="E39:E40"/>
    <mergeCell ref="F39:H39"/>
    <mergeCell ref="I39:K39"/>
    <mergeCell ref="E54:E55"/>
    <mergeCell ref="F54:H54"/>
    <mergeCell ref="I54:K54"/>
    <mergeCell ref="L54:L55"/>
    <mergeCell ref="E52:E53"/>
    <mergeCell ref="F52:H52"/>
    <mergeCell ref="I52:K52"/>
    <mergeCell ref="L52:L53"/>
    <mergeCell ref="E56:E57"/>
    <mergeCell ref="F56:H56"/>
    <mergeCell ref="I56:K56"/>
    <mergeCell ref="L56:L57"/>
    <mergeCell ref="A60:A122"/>
    <mergeCell ref="E71:E72"/>
    <mergeCell ref="F71:H71"/>
    <mergeCell ref="I71:K71"/>
    <mergeCell ref="L71:L72"/>
    <mergeCell ref="E73:E74"/>
    <mergeCell ref="F73:H73"/>
    <mergeCell ref="I73:K73"/>
    <mergeCell ref="L73:L74"/>
    <mergeCell ref="E77:E78"/>
    <mergeCell ref="F77:H77"/>
    <mergeCell ref="I77:K77"/>
    <mergeCell ref="L77:L78"/>
    <mergeCell ref="I65:K65"/>
    <mergeCell ref="L65:L66"/>
    <mergeCell ref="E67:E68"/>
    <mergeCell ref="F67:H67"/>
    <mergeCell ref="I67:K67"/>
    <mergeCell ref="L67:L68"/>
    <mergeCell ref="E69:E70"/>
    <mergeCell ref="F69:H69"/>
    <mergeCell ref="I69:K69"/>
    <mergeCell ref="L69:L70"/>
    <mergeCell ref="B60:B87"/>
    <mergeCell ref="E98:E99"/>
    <mergeCell ref="F98:H98"/>
    <mergeCell ref="I98:K98"/>
    <mergeCell ref="L98:L99"/>
    <mergeCell ref="L110:L111"/>
    <mergeCell ref="E112:E113"/>
    <mergeCell ref="F112:H112"/>
    <mergeCell ref="I112:K112"/>
    <mergeCell ref="L112:L113"/>
    <mergeCell ref="E102:E103"/>
    <mergeCell ref="E106:E107"/>
    <mergeCell ref="F106:H106"/>
    <mergeCell ref="I106:K106"/>
    <mergeCell ref="L106:L107"/>
    <mergeCell ref="E92:E93"/>
    <mergeCell ref="F92:H92"/>
    <mergeCell ref="I92:K92"/>
    <mergeCell ref="L92:L93"/>
    <mergeCell ref="E94:E95"/>
    <mergeCell ref="F94:H94"/>
    <mergeCell ref="I94:K94"/>
    <mergeCell ref="L94:L95"/>
    <mergeCell ref="E96:E97"/>
    <mergeCell ref="F96:H96"/>
    <mergeCell ref="I96:K96"/>
    <mergeCell ref="L96:L97"/>
    <mergeCell ref="A123:A166"/>
    <mergeCell ref="C123:C138"/>
    <mergeCell ref="D123:D138"/>
    <mergeCell ref="E140:E141"/>
    <mergeCell ref="F140:H140"/>
    <mergeCell ref="I140:K140"/>
    <mergeCell ref="L140:L141"/>
    <mergeCell ref="D140:D141"/>
    <mergeCell ref="C116:E116"/>
    <mergeCell ref="B122:E122"/>
    <mergeCell ref="B92:B120"/>
    <mergeCell ref="E100:E101"/>
    <mergeCell ref="F100:H100"/>
    <mergeCell ref="F102:H102"/>
    <mergeCell ref="I102:K102"/>
    <mergeCell ref="L102:L103"/>
    <mergeCell ref="E104:E105"/>
    <mergeCell ref="F104:H104"/>
    <mergeCell ref="I104:K104"/>
    <mergeCell ref="L104:L105"/>
    <mergeCell ref="L114:L115"/>
    <mergeCell ref="I108:K108"/>
    <mergeCell ref="L108:L109"/>
    <mergeCell ref="I110:K110"/>
    <mergeCell ref="C91:E91"/>
    <mergeCell ref="E131:E132"/>
    <mergeCell ref="F131:H131"/>
    <mergeCell ref="I131:K131"/>
    <mergeCell ref="L131:L132"/>
    <mergeCell ref="E133:E134"/>
    <mergeCell ref="F133:H133"/>
    <mergeCell ref="I133:K133"/>
    <mergeCell ref="L133:L134"/>
    <mergeCell ref="E123:E124"/>
    <mergeCell ref="F123:H123"/>
    <mergeCell ref="I123:K123"/>
    <mergeCell ref="L123:L124"/>
    <mergeCell ref="I100:K100"/>
    <mergeCell ref="L100:L101"/>
    <mergeCell ref="E108:E109"/>
    <mergeCell ref="F108:H108"/>
    <mergeCell ref="E110:E111"/>
    <mergeCell ref="F110:H110"/>
    <mergeCell ref="E114:E115"/>
    <mergeCell ref="F114:H114"/>
    <mergeCell ref="I114:K114"/>
    <mergeCell ref="C92:C115"/>
    <mergeCell ref="D92:D115"/>
    <mergeCell ref="B89:B90"/>
    <mergeCell ref="C89:C90"/>
    <mergeCell ref="D89:D90"/>
    <mergeCell ref="E89:E90"/>
    <mergeCell ref="F89:H89"/>
    <mergeCell ref="E85:E86"/>
    <mergeCell ref="F85:H85"/>
    <mergeCell ref="I85:K85"/>
    <mergeCell ref="L85:L86"/>
    <mergeCell ref="C87:E87"/>
    <mergeCell ref="B88:E88"/>
    <mergeCell ref="C63:C86"/>
    <mergeCell ref="D63:D86"/>
    <mergeCell ref="E63:E64"/>
    <mergeCell ref="F63:H63"/>
    <mergeCell ref="I63:K63"/>
    <mergeCell ref="L63:L64"/>
    <mergeCell ref="E65:E66"/>
    <mergeCell ref="F65:H65"/>
    <mergeCell ref="E83:E84"/>
    <mergeCell ref="F83:H83"/>
    <mergeCell ref="I83:K83"/>
    <mergeCell ref="L83:L84"/>
    <mergeCell ref="E79:E80"/>
    <mergeCell ref="O14:Q14"/>
    <mergeCell ref="E16:E17"/>
    <mergeCell ref="F16:H16"/>
    <mergeCell ref="I16:K16"/>
    <mergeCell ref="L16:L17"/>
    <mergeCell ref="C6:C17"/>
    <mergeCell ref="D10:D17"/>
    <mergeCell ref="I89:K89"/>
    <mergeCell ref="L89:L90"/>
    <mergeCell ref="C60:C61"/>
    <mergeCell ref="D60:D61"/>
    <mergeCell ref="E60:E61"/>
    <mergeCell ref="F60:H60"/>
    <mergeCell ref="I60:K60"/>
    <mergeCell ref="L60:L61"/>
    <mergeCell ref="C62:E62"/>
    <mergeCell ref="F79:H79"/>
    <mergeCell ref="I79:K79"/>
    <mergeCell ref="L79:L80"/>
    <mergeCell ref="E81:E82"/>
    <mergeCell ref="F81:H81"/>
    <mergeCell ref="I81:K81"/>
    <mergeCell ref="L81:L82"/>
    <mergeCell ref="B59:E59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2018~2020학년도 신구교과목대비표(3년제)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3년제 과정 구성표</vt:lpstr>
      <vt:lpstr>3년제 과정 대비표</vt:lpstr>
      <vt:lpstr>'3년제 과정 구성표'!Print_Area</vt:lpstr>
      <vt:lpstr>'3년제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2019-06-12T06:20:43Z</cp:lastPrinted>
  <dcterms:created xsi:type="dcterms:W3CDTF">2015-01-27T09:59:54Z</dcterms:created>
  <dcterms:modified xsi:type="dcterms:W3CDTF">2019-06-12T06:20:44Z</dcterms:modified>
</cp:coreProperties>
</file>