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결제서류\NCS센터\엔터테인먼트과180131-2018-2019 2018-2019(20)학년도 교육과정구성표 및 신구교과목 대비표\"/>
    </mc:Choice>
  </mc:AlternateContent>
  <bookViews>
    <workbookView xWindow="0" yWindow="0" windowWidth="19200" windowHeight="12135" activeTab="1"/>
  </bookViews>
  <sheets>
    <sheet name=" 2년제 과정 구성표" sheetId="3" r:id="rId1"/>
    <sheet name="2년제 과정 대비표 (수정본)" sheetId="2" r:id="rId2"/>
  </sheets>
  <definedNames>
    <definedName name="_xlnm.Print_Area" localSheetId="0">' 2년제 과정 구성표'!$A$1:$V$48</definedName>
    <definedName name="_xlnm.Print_Area" localSheetId="1">'2년제 과정 대비표 (수정본)'!$A$1:$L$173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7" i="2" l="1"/>
  <c r="K157" i="2"/>
  <c r="I157" i="2"/>
  <c r="J122" i="2"/>
  <c r="K122" i="2"/>
  <c r="I122" i="2"/>
  <c r="V35" i="3"/>
  <c r="U35" i="3"/>
  <c r="T35" i="3"/>
  <c r="V28" i="3"/>
  <c r="U28" i="3"/>
  <c r="T28" i="3"/>
  <c r="F16" i="2" l="1"/>
  <c r="G162" i="2"/>
  <c r="H162" i="2"/>
  <c r="I162" i="2"/>
  <c r="J162" i="2"/>
  <c r="K162" i="2"/>
  <c r="F162" i="2"/>
  <c r="G157" i="2"/>
  <c r="G163" i="2" s="1"/>
  <c r="H157" i="2"/>
  <c r="I163" i="2"/>
  <c r="J163" i="2"/>
  <c r="F157" i="2"/>
  <c r="G122" i="2"/>
  <c r="H122" i="2"/>
  <c r="I128" i="2"/>
  <c r="J128" i="2"/>
  <c r="K128" i="2"/>
  <c r="F122" i="2"/>
  <c r="G87" i="2"/>
  <c r="H87" i="2"/>
  <c r="I87" i="2"/>
  <c r="J87" i="2"/>
  <c r="K87" i="2"/>
  <c r="F87" i="2"/>
  <c r="G60" i="2"/>
  <c r="H60" i="2"/>
  <c r="I60" i="2"/>
  <c r="J60" i="2"/>
  <c r="K60" i="2"/>
  <c r="G41" i="2"/>
  <c r="H41" i="2"/>
  <c r="I41" i="2"/>
  <c r="J41" i="2"/>
  <c r="K41" i="2"/>
  <c r="F41" i="2"/>
  <c r="G16" i="2"/>
  <c r="H16" i="2"/>
  <c r="K16" i="2"/>
  <c r="J16" i="2"/>
  <c r="I16" i="2"/>
  <c r="I47" i="2" s="1"/>
  <c r="F60" i="2"/>
  <c r="F93" i="2" s="1"/>
  <c r="J93" i="2" l="1"/>
  <c r="F163" i="2"/>
  <c r="H163" i="2"/>
  <c r="I93" i="2"/>
  <c r="I164" i="2" s="1"/>
  <c r="K163" i="2"/>
  <c r="F47" i="2"/>
  <c r="K47" i="2"/>
  <c r="H47" i="2"/>
  <c r="J47" i="2"/>
  <c r="J164" i="2" s="1"/>
  <c r="H93" i="2"/>
  <c r="K93" i="2"/>
  <c r="G93" i="2"/>
  <c r="G47" i="2"/>
  <c r="H42" i="3"/>
  <c r="I42" i="3"/>
  <c r="J42" i="3"/>
  <c r="K42" i="3"/>
  <c r="L42" i="3"/>
  <c r="M42" i="3"/>
  <c r="N42" i="3"/>
  <c r="O42" i="3"/>
  <c r="P42" i="3"/>
  <c r="Q42" i="3"/>
  <c r="R42" i="3"/>
  <c r="S42" i="3"/>
  <c r="K164" i="2" l="1"/>
  <c r="V7" i="3"/>
  <c r="U7" i="3"/>
  <c r="T7" i="3"/>
  <c r="T5" i="3" l="1"/>
  <c r="U5" i="3"/>
  <c r="V5" i="3"/>
  <c r="T6" i="3"/>
  <c r="U6" i="3"/>
  <c r="V6" i="3"/>
  <c r="T8" i="3"/>
  <c r="U8" i="3"/>
  <c r="V8" i="3"/>
  <c r="T9" i="3"/>
  <c r="U9" i="3"/>
  <c r="V9" i="3"/>
  <c r="T10" i="3"/>
  <c r="U10" i="3"/>
  <c r="V10" i="3"/>
  <c r="T11" i="3"/>
  <c r="U11" i="3"/>
  <c r="V11" i="3"/>
  <c r="H12" i="3"/>
  <c r="I12" i="3"/>
  <c r="J12" i="3"/>
  <c r="K12" i="3"/>
  <c r="L12" i="3"/>
  <c r="M12" i="3"/>
  <c r="N12" i="3"/>
  <c r="O12" i="3"/>
  <c r="P12" i="3"/>
  <c r="Q12" i="3"/>
  <c r="R12" i="3"/>
  <c r="S12" i="3"/>
  <c r="T13" i="3"/>
  <c r="U13" i="3"/>
  <c r="V13" i="3"/>
  <c r="T14" i="3"/>
  <c r="U14" i="3"/>
  <c r="V14" i="3"/>
  <c r="T15" i="3"/>
  <c r="U15" i="3"/>
  <c r="V15" i="3"/>
  <c r="T16" i="3"/>
  <c r="U16" i="3"/>
  <c r="V16" i="3"/>
  <c r="T17" i="3"/>
  <c r="U17" i="3"/>
  <c r="V17" i="3"/>
  <c r="T18" i="3"/>
  <c r="U18" i="3"/>
  <c r="V18" i="3"/>
  <c r="T19" i="3"/>
  <c r="U19" i="3"/>
  <c r="V19" i="3"/>
  <c r="T20" i="3"/>
  <c r="U20" i="3"/>
  <c r="V20" i="3"/>
  <c r="T21" i="3"/>
  <c r="U21" i="3"/>
  <c r="V21" i="3"/>
  <c r="T22" i="3"/>
  <c r="U22" i="3"/>
  <c r="V22" i="3"/>
  <c r="T23" i="3"/>
  <c r="U23" i="3"/>
  <c r="V23" i="3"/>
  <c r="T24" i="3"/>
  <c r="U24" i="3"/>
  <c r="V24" i="3"/>
  <c r="T25" i="3"/>
  <c r="U25" i="3"/>
  <c r="V25" i="3"/>
  <c r="T26" i="3"/>
  <c r="U26" i="3"/>
  <c r="V26" i="3"/>
  <c r="T27" i="3"/>
  <c r="U27" i="3"/>
  <c r="V27" i="3"/>
  <c r="T29" i="3"/>
  <c r="U29" i="3"/>
  <c r="V29" i="3"/>
  <c r="T30" i="3"/>
  <c r="U30" i="3"/>
  <c r="V30" i="3"/>
  <c r="T31" i="3"/>
  <c r="U31" i="3"/>
  <c r="V31" i="3"/>
  <c r="T32" i="3"/>
  <c r="U32" i="3"/>
  <c r="V32" i="3"/>
  <c r="T33" i="3"/>
  <c r="U33" i="3"/>
  <c r="V33" i="3"/>
  <c r="T34" i="3"/>
  <c r="U34" i="3"/>
  <c r="V34" i="3"/>
  <c r="T36" i="3"/>
  <c r="U36" i="3"/>
  <c r="V36" i="3"/>
  <c r="T37" i="3"/>
  <c r="U37" i="3"/>
  <c r="V37" i="3"/>
  <c r="T38" i="3"/>
  <c r="U38" i="3"/>
  <c r="V38" i="3"/>
  <c r="T39" i="3"/>
  <c r="U39" i="3"/>
  <c r="V39" i="3"/>
  <c r="T40" i="3"/>
  <c r="U40" i="3"/>
  <c r="V40" i="3"/>
  <c r="T41" i="3"/>
  <c r="U41" i="3"/>
  <c r="V41" i="3"/>
  <c r="T43" i="3"/>
  <c r="U43" i="3"/>
  <c r="V43" i="3"/>
  <c r="T44" i="3"/>
  <c r="U44" i="3"/>
  <c r="V44" i="3"/>
  <c r="H45" i="3"/>
  <c r="I45" i="3"/>
  <c r="J45" i="3"/>
  <c r="K45" i="3"/>
  <c r="L45" i="3"/>
  <c r="M45" i="3"/>
  <c r="N45" i="3"/>
  <c r="O45" i="3"/>
  <c r="P45" i="3"/>
  <c r="Q45" i="3"/>
  <c r="R45" i="3"/>
  <c r="S45" i="3"/>
  <c r="Q46" i="3" l="1"/>
  <c r="M46" i="3"/>
  <c r="I46" i="3"/>
  <c r="R46" i="3"/>
  <c r="N46" i="3"/>
  <c r="V45" i="3"/>
  <c r="T42" i="3"/>
  <c r="P46" i="3"/>
  <c r="L46" i="3"/>
  <c r="H46" i="3"/>
  <c r="S46" i="3"/>
  <c r="O46" i="3"/>
  <c r="K46" i="3"/>
  <c r="U42" i="3"/>
  <c r="V42" i="3"/>
  <c r="J46" i="3"/>
  <c r="U45" i="3"/>
  <c r="T45" i="3"/>
  <c r="V12" i="3"/>
  <c r="U12" i="3"/>
  <c r="T12" i="3"/>
  <c r="T46" i="3" l="1"/>
  <c r="U46" i="3"/>
  <c r="V46" i="3"/>
  <c r="L167" i="2"/>
  <c r="H127" i="2"/>
  <c r="H128" i="2" s="1"/>
  <c r="H164" i="2" s="1"/>
  <c r="G127" i="2"/>
  <c r="G128" i="2" s="1"/>
  <c r="G164" i="2" s="1"/>
  <c r="F127" i="2"/>
  <c r="F128" i="2" s="1"/>
  <c r="F164" i="2" s="1"/>
</calcChain>
</file>

<file path=xl/sharedStrings.xml><?xml version="1.0" encoding="utf-8"?>
<sst xmlns="http://schemas.openxmlformats.org/spreadsheetml/2006/main" count="390" uniqueCount="226">
  <si>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</si>
  <si>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</si>
  <si>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</si>
  <si>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</si>
  <si>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</si>
  <si>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</si>
  <si>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</si>
  <si>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</si>
  <si>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</si>
  <si>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3" type="noConversion"/>
  </si>
  <si>
    <t>선택</t>
    <phoneticPr fontId="3" type="noConversion"/>
  </si>
  <si>
    <t>대학생활과 진로탐색</t>
    <phoneticPr fontId="3" type="noConversion"/>
  </si>
  <si>
    <t>소계</t>
    <phoneticPr fontId="3" type="noConversion"/>
  </si>
  <si>
    <t>현장실습 대체과목</t>
    <phoneticPr fontId="3" type="noConversion"/>
  </si>
  <si>
    <t>합   계</t>
  </si>
  <si>
    <t>학과명(전공명/과정명) : 엔터테인먼트과(K-POP스타전공)</t>
    <phoneticPr fontId="3" type="noConversion"/>
  </si>
  <si>
    <t>인재양성유형명 : 실용음악유형</t>
    <phoneticPr fontId="3" type="noConversion"/>
  </si>
  <si>
    <t>2018~2019 교육과정(2년제)</t>
    <phoneticPr fontId="18" type="noConversion"/>
  </si>
  <si>
    <t>학년</t>
  </si>
  <si>
    <t>학기</t>
  </si>
  <si>
    <t>이수
구분</t>
  </si>
  <si>
    <t>과목
구분</t>
  </si>
  <si>
    <t>교과목
코드</t>
    <phoneticPr fontId="3" type="noConversion"/>
  </si>
  <si>
    <t>2017~2018학년도 교육과정</t>
    <phoneticPr fontId="18" type="noConversion"/>
  </si>
  <si>
    <t>2018~2019학년도 교육과정</t>
    <phoneticPr fontId="18" type="noConversion"/>
  </si>
  <si>
    <t>비고</t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</si>
  <si>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3" type="noConversion"/>
  </si>
  <si>
    <t>시간</t>
  </si>
  <si>
    <t>교양
·
직업
기초</t>
    <phoneticPr fontId="18" type="noConversion"/>
  </si>
  <si>
    <t>필수</t>
  </si>
  <si>
    <r>
      <t xml:space="preserve">의사소통능력
</t>
    </r>
    <r>
      <rPr>
        <sz val="9"/>
        <color rgb="FF0000FF"/>
        <rFont val="맑은 고딕"/>
        <family val="3"/>
        <charset val="129"/>
        <scheme val="major"/>
      </rPr>
      <t xml:space="preserve">(Communication) </t>
    </r>
    <phoneticPr fontId="3" type="noConversion"/>
  </si>
  <si>
    <t>시수변경</t>
    <phoneticPr fontId="3" type="noConversion"/>
  </si>
  <si>
    <t>선택</t>
    <phoneticPr fontId="18" type="noConversion"/>
  </si>
  <si>
    <t>대학생활과 인성 I</t>
    <phoneticPr fontId="3" type="noConversion"/>
  </si>
  <si>
    <t>대학생활과 진로탐색</t>
    <phoneticPr fontId="3" type="noConversion"/>
  </si>
  <si>
    <t>명칭변경</t>
    <phoneticPr fontId="3" type="noConversion"/>
  </si>
  <si>
    <r>
      <t xml:space="preserve">기술능력
</t>
    </r>
    <r>
      <rPr>
        <sz val="9"/>
        <color rgb="FF0000FF"/>
        <rFont val="맑은 고딕"/>
        <family val="3"/>
        <charset val="129"/>
        <scheme val="major"/>
      </rPr>
      <t>(Technical skills)</t>
    </r>
    <phoneticPr fontId="3" type="noConversion"/>
  </si>
  <si>
    <t>교양·직업기초 계</t>
    <phoneticPr fontId="3" type="noConversion"/>
  </si>
  <si>
    <t>전공
·
NCS</t>
    <phoneticPr fontId="3" type="noConversion"/>
  </si>
  <si>
    <t>필수</t>
    <phoneticPr fontId="18" type="noConversion"/>
  </si>
  <si>
    <r>
      <t xml:space="preserve">베이직보컬
</t>
    </r>
    <r>
      <rPr>
        <sz val="9"/>
        <color rgb="FF0000FF"/>
        <rFont val="맑은 고딕"/>
        <family val="3"/>
        <charset val="129"/>
        <scheme val="major"/>
      </rPr>
      <t>(Basic Vocal)</t>
    </r>
    <phoneticPr fontId="3" type="noConversion"/>
  </si>
  <si>
    <r>
      <t xml:space="preserve">솔로보컬기초
</t>
    </r>
    <r>
      <rPr>
        <sz val="9"/>
        <color rgb="FF0000FF"/>
        <rFont val="맑은 고딕"/>
        <family val="3"/>
        <charset val="129"/>
        <scheme val="major"/>
      </rPr>
      <t>(Basic solo vocal)</t>
    </r>
    <phoneticPr fontId="3" type="noConversion"/>
  </si>
  <si>
    <r>
      <t xml:space="preserve">공연리허설 기초
</t>
    </r>
    <r>
      <rPr>
        <sz val="9"/>
        <color rgb="FF0000FF"/>
        <rFont val="맑은 고딕"/>
        <family val="3"/>
        <charset val="129"/>
        <scheme val="major"/>
      </rPr>
      <t>(Performance Rehearsal Basic)</t>
    </r>
    <phoneticPr fontId="3" type="noConversion"/>
  </si>
  <si>
    <t>과목폐지</t>
    <phoneticPr fontId="3" type="noConversion"/>
  </si>
  <si>
    <r>
      <t xml:space="preserve">보컬메이킹 기초
</t>
    </r>
    <r>
      <rPr>
        <sz val="9"/>
        <color rgb="FF0000FF"/>
        <rFont val="맑은 고딕"/>
        <family val="3"/>
        <charset val="129"/>
        <scheme val="major"/>
      </rPr>
      <t>(Vocal Making Basic)</t>
    </r>
    <phoneticPr fontId="3" type="noConversion"/>
  </si>
  <si>
    <r>
      <t xml:space="preserve">보컬녹음기초
</t>
    </r>
    <r>
      <rPr>
        <sz val="9"/>
        <color rgb="FF0000FF"/>
        <rFont val="맑은 고딕"/>
        <family val="3"/>
        <charset val="129"/>
        <scheme val="major"/>
      </rPr>
      <t>(Basic vocal recording)</t>
    </r>
    <phoneticPr fontId="3" type="noConversion"/>
  </si>
  <si>
    <r>
      <t xml:space="preserve">컴퓨터음악 기초
</t>
    </r>
    <r>
      <rPr>
        <sz val="9"/>
        <color rgb="FF0000FF"/>
        <rFont val="맑은 고딕"/>
        <family val="3"/>
        <charset val="129"/>
        <scheme val="major"/>
      </rPr>
      <t>(MIDI Basic)</t>
    </r>
    <phoneticPr fontId="3" type="noConversion"/>
  </si>
  <si>
    <r>
      <t xml:space="preserve">미디프로덕션기초 
</t>
    </r>
    <r>
      <rPr>
        <sz val="9"/>
        <color rgb="FF0000FF"/>
        <rFont val="맑은 고딕"/>
        <family val="3"/>
        <charset val="129"/>
        <scheme val="major"/>
      </rPr>
      <t>(Basic midi production)</t>
    </r>
    <phoneticPr fontId="3" type="noConversion"/>
  </si>
  <si>
    <r>
      <t xml:space="preserve">방송댄스기초
</t>
    </r>
    <r>
      <rPr>
        <sz val="9"/>
        <color rgb="FF0000FF"/>
        <rFont val="맑은 고딕"/>
        <family val="3"/>
        <charset val="129"/>
        <scheme val="major"/>
      </rPr>
      <t>(Basic broadcasting dance)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</si>
  <si>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스튜디오 보컬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(Studio Vocal)</t>
    </r>
    <phoneticPr fontId="3" type="noConversion"/>
  </si>
  <si>
    <r>
      <t xml:space="preserve">보컬공연기초
</t>
    </r>
    <r>
      <rPr>
        <sz val="9"/>
        <color rgb="FF0000FF"/>
        <rFont val="맑은 고딕"/>
        <family val="3"/>
        <charset val="129"/>
        <scheme val="major"/>
      </rPr>
      <t>(Basic vocal performance)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</si>
  <si>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댄스보컬 트레이닝 기초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(Dance Vocal Training Basic)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</si>
  <si>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공연제작 기초</t>
    </r>
    <r>
      <rPr>
        <sz val="9"/>
        <color indexed="8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(Performance Production Basic)</t>
    </r>
    <phoneticPr fontId="3" type="noConversion"/>
  </si>
  <si>
    <r>
      <t xml:space="preserve">바디트리밍 기초
</t>
    </r>
    <r>
      <rPr>
        <sz val="9"/>
        <color rgb="FF0000FF"/>
        <rFont val="맑은 고딕"/>
        <family val="3"/>
        <charset val="129"/>
        <scheme val="major"/>
      </rPr>
      <t>(Body Trimming Basic)</t>
    </r>
    <phoneticPr fontId="3" type="noConversion"/>
  </si>
  <si>
    <r>
      <t xml:space="preserve">통합예술의 이해 I
</t>
    </r>
    <r>
      <rPr>
        <sz val="9"/>
        <color rgb="FF0000FF"/>
        <rFont val="맑은 고딕"/>
        <family val="3"/>
        <charset val="129"/>
        <scheme val="major"/>
      </rPr>
      <t>(Art Combine Traaining I)</t>
    </r>
    <phoneticPr fontId="3" type="noConversion"/>
  </si>
  <si>
    <r>
      <t xml:space="preserve">발성트레이닝기초
</t>
    </r>
    <r>
      <rPr>
        <sz val="9"/>
        <color rgb="FF0000FF"/>
        <rFont val="맑은 고딕"/>
        <family val="3"/>
        <charset val="129"/>
        <scheme val="major"/>
      </rPr>
      <t>(Basic Vocalization)</t>
    </r>
    <phoneticPr fontId="3" type="noConversion"/>
  </si>
  <si>
    <t>과목신설</t>
    <phoneticPr fontId="3" type="noConversion"/>
  </si>
  <si>
    <t>전공·NCS 계</t>
    <phoneticPr fontId="3" type="noConversion"/>
  </si>
  <si>
    <t>전공
 ·
현장
중심</t>
    <phoneticPr fontId="3" type="noConversion"/>
  </si>
  <si>
    <t>전공·현장중심 계</t>
    <phoneticPr fontId="3" type="noConversion"/>
  </si>
  <si>
    <t>학기 계</t>
    <phoneticPr fontId="3" type="noConversion"/>
  </si>
  <si>
    <t>대학생활과 인성 II</t>
    <phoneticPr fontId="3" type="noConversion"/>
  </si>
  <si>
    <r>
      <t>문서작성과 활용
(</t>
    </r>
    <r>
      <rPr>
        <sz val="9"/>
        <color rgb="FF0000FF"/>
        <rFont val="맑은 고딕"/>
        <family val="3"/>
        <charset val="129"/>
        <scheme val="major"/>
      </rPr>
      <t>Information Literacy)</t>
    </r>
    <phoneticPr fontId="3" type="noConversion"/>
  </si>
  <si>
    <r>
      <t>대인관계실무</t>
    </r>
    <r>
      <rPr>
        <sz val="9"/>
        <color rgb="FF0000FF"/>
        <rFont val="맑은 고딕"/>
        <family val="3"/>
        <charset val="129"/>
        <scheme val="major"/>
      </rPr>
      <t>(Working Relationships)</t>
    </r>
    <phoneticPr fontId="3" type="noConversion"/>
  </si>
  <si>
    <t>전공
 ·
NCS</t>
    <phoneticPr fontId="3" type="noConversion"/>
  </si>
  <si>
    <r>
      <t xml:space="preserve">베이직보컬 응용
</t>
    </r>
    <r>
      <rPr>
        <sz val="9"/>
        <color rgb="FF0000FF"/>
        <rFont val="맑은 고딕"/>
        <family val="3"/>
        <charset val="129"/>
        <scheme val="major"/>
      </rPr>
      <t>(Basic Vocal Application)</t>
    </r>
    <phoneticPr fontId="3" type="noConversion"/>
  </si>
  <si>
    <r>
      <t xml:space="preserve">솔로보컬응용 
</t>
    </r>
    <r>
      <rPr>
        <sz val="9"/>
        <color rgb="FF0000FF"/>
        <rFont val="맑은 고딕"/>
        <family val="3"/>
        <charset val="129"/>
        <scheme val="major"/>
      </rPr>
      <t>(Advanced solo vocal)</t>
    </r>
    <phoneticPr fontId="3" type="noConversion"/>
  </si>
  <si>
    <r>
      <t xml:space="preserve">공연리허설 응용
</t>
    </r>
    <r>
      <rPr>
        <sz val="9"/>
        <color rgb="FF0000FF"/>
        <rFont val="맑은 고딕"/>
        <family val="3"/>
        <charset val="129"/>
        <scheme val="major"/>
      </rPr>
      <t>(Performance Rehearsal Application)</t>
    </r>
    <phoneticPr fontId="3" type="noConversion"/>
  </si>
  <si>
    <r>
      <t xml:space="preserve">보컬메이킹 응용
</t>
    </r>
    <r>
      <rPr>
        <sz val="9"/>
        <color rgb="FF0000FF"/>
        <rFont val="맑은 고딕"/>
        <family val="3"/>
        <charset val="129"/>
        <scheme val="major"/>
      </rPr>
      <t>(Vocal Making Application)</t>
    </r>
    <phoneticPr fontId="3" type="noConversion"/>
  </si>
  <si>
    <r>
      <t xml:space="preserve">보컬녹음응용
</t>
    </r>
    <r>
      <rPr>
        <sz val="9"/>
        <color rgb="FF0000FF"/>
        <rFont val="맑은 고딕"/>
        <family val="3"/>
        <charset val="129"/>
        <scheme val="major"/>
      </rPr>
      <t>(Advanced vocal recording)</t>
    </r>
    <phoneticPr fontId="3" type="noConversion"/>
  </si>
  <si>
    <t>명칭변경
학점변경</t>
    <phoneticPr fontId="3" type="noConversion"/>
  </si>
  <si>
    <r>
      <t xml:space="preserve">컴퓨터음악 응용
</t>
    </r>
    <r>
      <rPr>
        <sz val="9"/>
        <color rgb="FF0000FF"/>
        <rFont val="맑은 고딕"/>
        <family val="3"/>
        <charset val="129"/>
        <scheme val="major"/>
      </rPr>
      <t>(MIDI Application)</t>
    </r>
    <phoneticPr fontId="3" type="noConversion"/>
  </si>
  <si>
    <r>
      <t xml:space="preserve">미디프로덕션응용
</t>
    </r>
    <r>
      <rPr>
        <sz val="9"/>
        <color rgb="FF0000FF"/>
        <rFont val="맑은 고딕"/>
        <family val="3"/>
        <charset val="129"/>
        <scheme val="major"/>
      </rPr>
      <t>(Advanced midi production)</t>
    </r>
    <phoneticPr fontId="3" type="noConversion"/>
  </si>
  <si>
    <r>
      <t xml:space="preserve">방송댄스응용
</t>
    </r>
    <r>
      <rPr>
        <sz val="9"/>
        <color rgb="FF0000FF"/>
        <rFont val="맑은 고딕"/>
        <family val="3"/>
        <charset val="129"/>
        <scheme val="major"/>
      </rPr>
      <t>(Advanced broadcasting dance)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</si>
  <si>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댄스보컬 트레이닝 응용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(Dance Vocal Training  Application)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</si>
  <si>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공연제작 응용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(Performance Production Application)</t>
    </r>
    <phoneticPr fontId="3" type="noConversion"/>
  </si>
  <si>
    <t>과목폐지</t>
    <phoneticPr fontId="3" type="noConversion"/>
  </si>
  <si>
    <r>
      <t xml:space="preserve">바디트리밍 응용
</t>
    </r>
    <r>
      <rPr>
        <sz val="9"/>
        <color rgb="FF0000FF"/>
        <rFont val="맑은 고딕"/>
        <family val="3"/>
        <charset val="129"/>
        <scheme val="major"/>
      </rPr>
      <t>(Body Trimming Application)</t>
    </r>
    <phoneticPr fontId="3" type="noConversion"/>
  </si>
  <si>
    <r>
      <t xml:space="preserve">통합예술의 이해 II
</t>
    </r>
    <r>
      <rPr>
        <sz val="9"/>
        <color rgb="FF0000FF"/>
        <rFont val="맑은 고딕"/>
        <family val="3"/>
        <charset val="129"/>
        <scheme val="major"/>
      </rPr>
      <t>(Art Combine Traaining II)</t>
    </r>
    <phoneticPr fontId="3" type="noConversion"/>
  </si>
  <si>
    <r>
      <t xml:space="preserve">발성트레이닝응용
</t>
    </r>
    <r>
      <rPr>
        <sz val="9"/>
        <color rgb="FF0000FF"/>
        <rFont val="맑은 고딕"/>
        <family val="3"/>
        <charset val="129"/>
        <scheme val="major"/>
      </rPr>
      <t>(Advanced Vocalization)</t>
    </r>
    <phoneticPr fontId="3" type="noConversion"/>
  </si>
  <si>
    <t>과목신설</t>
    <phoneticPr fontId="3" type="noConversion"/>
  </si>
  <si>
    <r>
      <t xml:space="preserve">보컬공연응용
</t>
    </r>
    <r>
      <rPr>
        <sz val="9"/>
        <color rgb="FF0000FF"/>
        <rFont val="맑은 고딕"/>
        <family val="3"/>
        <charset val="129"/>
        <scheme val="major"/>
      </rPr>
      <t>(Advanced vocal performance)</t>
    </r>
    <phoneticPr fontId="3" type="noConversion"/>
  </si>
  <si>
    <t>전공·NCS 계</t>
    <phoneticPr fontId="3" type="noConversion"/>
  </si>
  <si>
    <t>전공
 ·
현장
중심</t>
    <phoneticPr fontId="3" type="noConversion"/>
  </si>
  <si>
    <t>필수</t>
    <phoneticPr fontId="18" type="noConversion"/>
  </si>
  <si>
    <t>선택</t>
    <phoneticPr fontId="18" type="noConversion"/>
  </si>
  <si>
    <t>전공·현장중심 계</t>
    <phoneticPr fontId="3" type="noConversion"/>
  </si>
  <si>
    <t>학기 계</t>
    <phoneticPr fontId="3" type="noConversion"/>
  </si>
  <si>
    <r>
      <t xml:space="preserve">어드밴스드 보컬
</t>
    </r>
    <r>
      <rPr>
        <sz val="9"/>
        <color rgb="FF0000FF"/>
        <rFont val="맑은 고딕"/>
        <family val="3"/>
        <charset val="129"/>
        <scheme val="major"/>
      </rPr>
      <t>(Advanced Vocal)</t>
    </r>
    <phoneticPr fontId="3" type="noConversion"/>
  </si>
  <si>
    <r>
      <t xml:space="preserve">프로보컬기초 
</t>
    </r>
    <r>
      <rPr>
        <sz val="9"/>
        <color rgb="FF0000FF"/>
        <rFont val="맑은 고딕"/>
        <family val="3"/>
        <charset val="129"/>
        <scheme val="major"/>
      </rPr>
      <t>(Basic pro vocal)</t>
    </r>
    <phoneticPr fontId="3" type="noConversion"/>
  </si>
  <si>
    <r>
      <t xml:space="preserve">뮤직프로덕션
</t>
    </r>
    <r>
      <rPr>
        <sz val="9"/>
        <color rgb="FF0000FF"/>
        <rFont val="맑은 고딕"/>
        <family val="3"/>
        <charset val="129"/>
        <scheme val="major"/>
      </rPr>
      <t>(Music Production)</t>
    </r>
    <phoneticPr fontId="3" type="noConversion"/>
  </si>
  <si>
    <r>
      <t xml:space="preserve">댄스테크닉기초
</t>
    </r>
    <r>
      <rPr>
        <sz val="9"/>
        <color rgb="FF0000FF"/>
        <rFont val="맑은 고딕"/>
        <family val="3"/>
        <charset val="129"/>
        <scheme val="major"/>
      </rPr>
      <t>(Basic Dance Techniques)</t>
    </r>
    <phoneticPr fontId="3" type="noConversion"/>
  </si>
  <si>
    <r>
      <t xml:space="preserve">보컬디렉팅기초
</t>
    </r>
    <r>
      <rPr>
        <sz val="9"/>
        <color rgb="FF0000FF"/>
        <rFont val="맑은 고딕"/>
        <family val="3"/>
        <charset val="129"/>
        <scheme val="major"/>
      </rPr>
      <t>(Basic vocal directing)</t>
    </r>
    <phoneticPr fontId="3" type="noConversion"/>
  </si>
  <si>
    <t>학점변경</t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</si>
  <si>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디지털레코딩 기초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(Digital Recording Basic)</t>
    </r>
    <phoneticPr fontId="3" type="noConversion"/>
  </si>
  <si>
    <r>
      <t xml:space="preserve">오디오프로덕션기초
</t>
    </r>
    <r>
      <rPr>
        <sz val="9"/>
        <color rgb="FF0000FF"/>
        <rFont val="맑은 고딕"/>
        <family val="3"/>
        <charset val="129"/>
        <scheme val="major"/>
      </rPr>
      <t>(Basic audio production)</t>
    </r>
    <phoneticPr fontId="3" type="noConversion"/>
  </si>
  <si>
    <r>
      <t xml:space="preserve">라이브공연 기초
</t>
    </r>
    <r>
      <rPr>
        <sz val="9"/>
        <color rgb="FF0000FF"/>
        <rFont val="맑은 고딕"/>
        <family val="3"/>
        <charset val="129"/>
        <scheme val="major"/>
      </rPr>
      <t>(Live Performance Basic)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</si>
  <si>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안무메이킹 기초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(Choreography Making Basic)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</si>
  <si>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보컬액팅 기초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(Vocal Acting Basic)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</si>
  <si>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보컬퍼포먼스 기초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(Vocal Performance Basic)</t>
    </r>
    <phoneticPr fontId="3" type="noConversion"/>
  </si>
  <si>
    <r>
      <t xml:space="preserve">보컬트레이닝운영기초
</t>
    </r>
    <r>
      <rPr>
        <sz val="9"/>
        <color rgb="FF0000FF"/>
        <rFont val="맑은 고딕"/>
        <family val="3"/>
        <charset val="129"/>
        <scheme val="major"/>
      </rPr>
      <t>(Manage of vocal training Basic)</t>
    </r>
    <phoneticPr fontId="3" type="noConversion"/>
  </si>
  <si>
    <r>
      <t xml:space="preserve">코러스기초
</t>
    </r>
    <r>
      <rPr>
        <sz val="9"/>
        <color rgb="FF0000FF"/>
        <rFont val="맑은 고딕"/>
        <family val="3"/>
        <charset val="129"/>
        <scheme val="major"/>
      </rPr>
      <t>(Basic Chorus)</t>
    </r>
    <phoneticPr fontId="3" type="noConversion"/>
  </si>
  <si>
    <r>
      <t xml:space="preserve">스튜디오음향
</t>
    </r>
    <r>
      <rPr>
        <sz val="9"/>
        <color rgb="FF0000FF"/>
        <rFont val="맑은 고딕"/>
        <family val="3"/>
        <charset val="129"/>
        <scheme val="major"/>
      </rPr>
      <t>(Studio Sound)</t>
    </r>
    <phoneticPr fontId="3" type="noConversion"/>
  </si>
  <si>
    <t>취업·창업준비실무</t>
    <phoneticPr fontId="3" type="noConversion"/>
  </si>
  <si>
    <t>전공
·
NCS</t>
    <phoneticPr fontId="3" type="noConversion"/>
  </si>
  <si>
    <t>필수</t>
    <phoneticPr fontId="18" type="noConversion"/>
  </si>
  <si>
    <r>
      <t xml:space="preserve">어드밴스드보컬 응용
</t>
    </r>
    <r>
      <rPr>
        <sz val="9"/>
        <color rgb="FF0000FF"/>
        <rFont val="맑은 고딕"/>
        <family val="3"/>
        <charset val="129"/>
        <scheme val="major"/>
      </rPr>
      <t>(Advanced Vocal Application)</t>
    </r>
    <phoneticPr fontId="3" type="noConversion"/>
  </si>
  <si>
    <r>
      <t xml:space="preserve">프로보컬응용 
</t>
    </r>
    <r>
      <rPr>
        <sz val="9"/>
        <color rgb="FF0000FF"/>
        <rFont val="맑은 고딕"/>
        <family val="3"/>
        <charset val="129"/>
        <scheme val="major"/>
      </rPr>
      <t>(Advanced Pro vocal)</t>
    </r>
    <phoneticPr fontId="3" type="noConversion"/>
  </si>
  <si>
    <t>명칭변경</t>
    <phoneticPr fontId="3" type="noConversion"/>
  </si>
  <si>
    <r>
      <t xml:space="preserve">디지털싱글 제작(대체과목)
</t>
    </r>
    <r>
      <rPr>
        <sz val="9"/>
        <color rgb="FF0000FF"/>
        <rFont val="맑은 고딕"/>
        <family val="3"/>
        <charset val="129"/>
        <scheme val="major"/>
      </rPr>
      <t>(Digital Single Production)</t>
    </r>
    <phoneticPr fontId="3" type="noConversion"/>
  </si>
  <si>
    <t>과목폐지</t>
    <phoneticPr fontId="3" type="noConversion"/>
  </si>
  <si>
    <t>선택</t>
    <phoneticPr fontId="18" type="noConversion"/>
  </si>
  <si>
    <r>
      <t xml:space="preserve">보컬디렉팅응용
</t>
    </r>
    <r>
      <rPr>
        <sz val="9"/>
        <color rgb="FF0000FF"/>
        <rFont val="맑은 고딕"/>
        <family val="3"/>
        <charset val="129"/>
        <scheme val="major"/>
      </rPr>
      <t>(Applied Vocal Directing)</t>
    </r>
    <phoneticPr fontId="3" type="noConversion"/>
  </si>
  <si>
    <t>학점변경</t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</si>
  <si>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디지털레코딩 응용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(digital Recording Application)</t>
    </r>
    <phoneticPr fontId="3" type="noConversion"/>
  </si>
  <si>
    <r>
      <t xml:space="preserve">오디오프로덕션응용
</t>
    </r>
    <r>
      <rPr>
        <sz val="9"/>
        <color rgb="FF0000FF"/>
        <rFont val="맑은 고딕"/>
        <family val="3"/>
        <charset val="129"/>
        <scheme val="major"/>
      </rPr>
      <t>(Advanced audio production)</t>
    </r>
    <phoneticPr fontId="3" type="noConversion"/>
  </si>
  <si>
    <t>명칭변경
시수변경</t>
    <phoneticPr fontId="3" type="noConversion"/>
  </si>
  <si>
    <r>
      <t xml:space="preserve">댄스테크닉응용
</t>
    </r>
    <r>
      <rPr>
        <sz val="9"/>
        <color rgb="FF0000FF"/>
        <rFont val="맑은 고딕"/>
        <family val="3"/>
        <charset val="129"/>
        <scheme val="major"/>
      </rPr>
      <t>(Applied Dance Techniques)</t>
    </r>
    <phoneticPr fontId="3" type="noConversion"/>
  </si>
  <si>
    <t>시수변경</t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</si>
  <si>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보컬퍼포먼스 응용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(Vocal Performance Application)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</si>
  <si>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안무메이킹 응용</t>
    </r>
    <r>
      <rPr>
        <sz val="9"/>
        <color rgb="FF0000FF"/>
        <rFont val="맑은 고딕"/>
        <family val="3"/>
        <charset val="129"/>
        <scheme val="major"/>
      </rPr>
      <t>(Choreography Making Application)</t>
    </r>
    <phoneticPr fontId="3" type="noConversion"/>
  </si>
  <si>
    <r>
      <t xml:space="preserve">라이브공연 응용
</t>
    </r>
    <r>
      <rPr>
        <sz val="9"/>
        <color rgb="FF0000FF"/>
        <rFont val="맑은 고딕"/>
        <family val="3"/>
        <charset val="129"/>
        <scheme val="major"/>
      </rPr>
      <t>(Live Performance Application)</t>
    </r>
    <phoneticPr fontId="3" type="noConversion"/>
  </si>
  <si>
    <r>
      <rPr>
        <sz val="9"/>
        <color theme="1"/>
        <rFont val="맑은 고딕"/>
        <family val="3"/>
        <charset val="129"/>
        <scheme val="major"/>
      </rPr>
      <t>보컬액팅 응용</t>
    </r>
    <r>
      <rPr>
        <sz val="9"/>
        <color rgb="FFFF0000"/>
        <rFont val="맑은 고딕"/>
        <family val="3"/>
        <charset val="129"/>
        <scheme val="major"/>
      </rPr>
      <t xml:space="preserve">
</t>
    </r>
    <r>
      <rPr>
        <sz val="9"/>
        <color rgb="FF0000FF"/>
        <rFont val="맑은 고딕"/>
        <family val="3"/>
        <charset val="129"/>
        <scheme val="major"/>
      </rPr>
      <t>(Vocal Acting Application)</t>
    </r>
    <phoneticPr fontId="3" type="noConversion"/>
  </si>
  <si>
    <r>
      <t xml:space="preserve">보컬트레이닝운영응용
</t>
    </r>
    <r>
      <rPr>
        <sz val="9"/>
        <color rgb="FF0000FF"/>
        <rFont val="맑은 고딕"/>
        <family val="3"/>
        <charset val="129"/>
        <scheme val="major"/>
      </rPr>
      <t>(Manage of vocal training Advanced)</t>
    </r>
    <phoneticPr fontId="3" type="noConversion"/>
  </si>
  <si>
    <t>과목신설</t>
    <phoneticPr fontId="3" type="noConversion"/>
  </si>
  <si>
    <r>
      <t xml:space="preserve">공연음향
</t>
    </r>
    <r>
      <rPr>
        <sz val="9"/>
        <color rgb="FF0000FF"/>
        <rFont val="맑은 고딕"/>
        <family val="3"/>
        <charset val="129"/>
        <scheme val="major"/>
      </rPr>
      <t>(Stage Sound)</t>
    </r>
    <phoneticPr fontId="3" type="noConversion"/>
  </si>
  <si>
    <r>
      <t xml:space="preserve">코러스응용
</t>
    </r>
    <r>
      <rPr>
        <sz val="9"/>
        <color rgb="FF0000FF"/>
        <rFont val="맑은 고딕"/>
        <family val="3"/>
        <charset val="129"/>
        <scheme val="major"/>
      </rPr>
      <t>(Advanced Chorus)</t>
    </r>
    <phoneticPr fontId="3" type="noConversion"/>
  </si>
  <si>
    <t>전공·NCS 계</t>
    <phoneticPr fontId="3" type="noConversion"/>
  </si>
  <si>
    <t>전공 
·
현장
중심</t>
    <phoneticPr fontId="3" type="noConversion"/>
  </si>
  <si>
    <r>
      <t>현장실습</t>
    </r>
    <r>
      <rPr>
        <sz val="9"/>
        <color rgb="FF0000FF"/>
        <rFont val="맑은 고딕"/>
        <family val="3"/>
        <charset val="129"/>
        <scheme val="major"/>
      </rPr>
      <t xml:space="preserve"> (Internship)</t>
    </r>
    <phoneticPr fontId="3" type="noConversion"/>
  </si>
  <si>
    <r>
      <t xml:space="preserve">현장실습 </t>
    </r>
    <r>
      <rPr>
        <sz val="9"/>
        <color rgb="FF0000FF"/>
        <rFont val="맑은 고딕"/>
        <family val="3"/>
        <charset val="129"/>
        <scheme val="major"/>
      </rPr>
      <t>(Internship)</t>
    </r>
    <phoneticPr fontId="3" type="noConversion"/>
  </si>
  <si>
    <t>선택</t>
    <phoneticPr fontId="3" type="noConversion"/>
  </si>
  <si>
    <t>취업·창업준비실무 II</t>
    <phoneticPr fontId="3" type="noConversion"/>
  </si>
  <si>
    <t>전공·현장중심 계</t>
    <phoneticPr fontId="3" type="noConversion"/>
  </si>
  <si>
    <t>학기 계</t>
    <phoneticPr fontId="3" type="noConversion"/>
  </si>
  <si>
    <t>총계</t>
  </si>
  <si>
    <t>2018~2019 학년도 교육과정</t>
    <phoneticPr fontId="18" type="noConversion"/>
  </si>
  <si>
    <t>전공학점</t>
  </si>
  <si>
    <t>전공필수 개설학점</t>
    <phoneticPr fontId="3" type="noConversion"/>
  </si>
  <si>
    <t>전공선택 개설학점</t>
  </si>
  <si>
    <t>전공 개설학점 계</t>
  </si>
  <si>
    <t>교양·직업
기초학점</t>
    <phoneticPr fontId="18" type="noConversion"/>
  </si>
  <si>
    <t>교양·직업기초 개설학점</t>
    <phoneticPr fontId="18" type="noConversion"/>
  </si>
  <si>
    <t>교양·직업기초 개설학점 계</t>
    <phoneticPr fontId="18" type="noConversion"/>
  </si>
  <si>
    <t>총
개설
학점</t>
    <phoneticPr fontId="18" type="noConversion"/>
  </si>
  <si>
    <t>전체과목수</t>
    <phoneticPr fontId="3" type="noConversion"/>
  </si>
  <si>
    <t>교양·
직업기초 과목수</t>
    <phoneticPr fontId="18" type="noConversion"/>
  </si>
  <si>
    <t>전공·
NCS 과목수</t>
    <phoneticPr fontId="3" type="noConversion"/>
  </si>
  <si>
    <t>전공·
현장중심 과목수</t>
    <phoneticPr fontId="3" type="noConversion"/>
  </si>
  <si>
    <t xml:space="preserve"> 총 개설학점 계</t>
    <phoneticPr fontId="18" type="noConversion"/>
  </si>
  <si>
    <t>※ 비고란-과목폐지, 과목신설, 명칭변경, 학점·시수변경, 선택·필수변경, 개설학기 변경</t>
    <phoneticPr fontId="3" type="noConversion"/>
  </si>
  <si>
    <r>
      <t xml:space="preserve">방송댄스
</t>
    </r>
    <r>
      <rPr>
        <sz val="9"/>
        <color rgb="FF0000FF"/>
        <rFont val="맑은 고딕"/>
        <family val="3"/>
        <charset val="129"/>
        <scheme val="major"/>
      </rPr>
      <t>(Broadcasting Dance)</t>
    </r>
    <phoneticPr fontId="3" type="noConversion"/>
  </si>
  <si>
    <r>
      <t xml:space="preserve">이수구분변경
</t>
    </r>
    <r>
      <rPr>
        <sz val="9"/>
        <color indexed="8"/>
        <rFont val="맑은 고딕"/>
        <family val="3"/>
        <charset val="129"/>
      </rPr>
      <t>학점·시수 변경</t>
    </r>
    <phoneticPr fontId="3" type="noConversion"/>
  </si>
  <si>
    <r>
      <t xml:space="preserve">엔터테이너윤리
</t>
    </r>
    <r>
      <rPr>
        <sz val="9"/>
        <color rgb="FF0000CC"/>
        <rFont val="맑은 고딕"/>
        <family val="3"/>
        <charset val="129"/>
        <scheme val="major"/>
      </rPr>
      <t>(Entertainer Ethics)</t>
    </r>
    <phoneticPr fontId="3" type="noConversion"/>
  </si>
  <si>
    <t>명칭변경
시수 변경</t>
    <phoneticPr fontId="3" type="noConversion"/>
  </si>
  <si>
    <r>
      <t xml:space="preserve">보컬디렉팅응용
</t>
    </r>
    <r>
      <rPr>
        <sz val="9"/>
        <color rgb="FF0000CC"/>
        <rFont val="맑은 고딕"/>
        <family val="3"/>
        <charset val="129"/>
        <scheme val="major"/>
      </rPr>
      <t>(Applied Vocal Directing)</t>
    </r>
    <phoneticPr fontId="3" type="noConversion"/>
  </si>
  <si>
    <r>
      <t xml:space="preserve">댄스테크닉응용
</t>
    </r>
    <r>
      <rPr>
        <sz val="9"/>
        <color rgb="FF0000CC"/>
        <rFont val="맑은 고딕"/>
        <family val="3"/>
        <charset val="129"/>
        <scheme val="major"/>
      </rPr>
      <t>(Applied Dance Techniques)</t>
    </r>
    <phoneticPr fontId="3" type="noConversion"/>
  </si>
  <si>
    <r>
      <t xml:space="preserve">음악비즈니스
</t>
    </r>
    <r>
      <rPr>
        <sz val="9"/>
        <color rgb="FF0000CC"/>
        <rFont val="맑은 고딕"/>
        <family val="3"/>
        <charset val="129"/>
        <scheme val="major"/>
      </rPr>
      <t>(Music business)</t>
    </r>
    <phoneticPr fontId="3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</si>
  <si>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인성관련 교양교과목 : 인문학특강, 부모교육론, 21세기 리더와 리더십, 인성 이미지메이킹, 국제사회론(학생이 수강 신청시 택 1)
- 진로 및 4차 산업 관련 교양교과목 : 창업과경영, 창업론, 코딩교육, 빅데이터의 이해, 4차 산업혁명의 이해, 3D프린팅(학생이 수강 신청시 택 1)
- 직업기초능력교과목 : 의사소통능력, 수리능력, 문제해결능력, 자기개발능력, 자원관리능력, 대인관계능력, 정보능력, 기술능력, 조직이해능력, 직업윤리 중 택 1
2) NCS관련성
- (O) 인재양성별 능력단위를 사용하여 학습모듈을 일부 혹은 전부를 사용하는 경우
- (X) 인재양성별 능력단위를 사용하지 않는 경우
3) 학습모듈은 개발유무로 판단(O, X)로 표기 : (O)-개발, (X)-미개발
4) 현장실습 대체교과목 지정 필수
- 구분란에 현장실습 대체교과목 지정, 예)창의적공학설계(현장실습 대체교과)
5) 학점/이론/실습 시수의 소계와 합계가 반드시 일치되도록 작성 요망
6) 교과목명에 영문명을 반드시 표기 </t>
    <phoneticPr fontId="3" type="noConversion"/>
  </si>
  <si>
    <t>소계</t>
    <phoneticPr fontId="3" type="noConversion"/>
  </si>
  <si>
    <t>취업/창업</t>
    <phoneticPr fontId="3" type="noConversion"/>
  </si>
  <si>
    <t>취업·창업준비실무</t>
    <phoneticPr fontId="3" type="noConversion"/>
  </si>
  <si>
    <t>선택</t>
    <phoneticPr fontId="3" type="noConversion"/>
  </si>
  <si>
    <t>-</t>
    <phoneticPr fontId="3" type="noConversion"/>
  </si>
  <si>
    <t>현장실습 (Internship)</t>
    <phoneticPr fontId="3" type="noConversion"/>
  </si>
  <si>
    <t>소계</t>
    <phoneticPr fontId="3" type="noConversion"/>
  </si>
  <si>
    <t>X</t>
    <phoneticPr fontId="3" type="noConversion"/>
  </si>
  <si>
    <t>O</t>
    <phoneticPr fontId="3" type="noConversion"/>
  </si>
  <si>
    <t>필수</t>
    <phoneticPr fontId="3" type="noConversion"/>
  </si>
  <si>
    <t>전공
·
NCS</t>
    <phoneticPr fontId="3" type="noConversion"/>
  </si>
  <si>
    <t xml:space="preserve">의사소통능력 </t>
    <phoneticPr fontId="3" type="noConversion"/>
  </si>
  <si>
    <t>교양
·
직업
기초</t>
    <phoneticPr fontId="3" type="noConversion"/>
  </si>
  <si>
    <t>학습
모듈
3)</t>
    <phoneticPr fontId="3" type="noConversion"/>
  </si>
  <si>
    <t>NCS
관련성2)</t>
    <phoneticPr fontId="3" type="noConversion"/>
  </si>
  <si>
    <t>교과
구분
1)</t>
    <phoneticPr fontId="3" type="noConversion"/>
  </si>
  <si>
    <t>교과목
코드</t>
    <phoneticPr fontId="3" type="noConversion"/>
  </si>
  <si>
    <t>2018~2019 교육과정</t>
    <phoneticPr fontId="3" type="noConversion"/>
  </si>
  <si>
    <t>인재양성유형명 : 실용음악 전문인유형</t>
    <phoneticPr fontId="3" type="noConversion"/>
  </si>
  <si>
    <t>학과명(전공명/과정명) : 엔터테인먼트과(K-POP스타전공)</t>
    <phoneticPr fontId="3" type="noConversion"/>
  </si>
  <si>
    <t>ncs</t>
    <phoneticPr fontId="3" type="noConversion"/>
  </si>
  <si>
    <t>명칭변경
학점 변경</t>
    <phoneticPr fontId="3" type="noConversion"/>
  </si>
  <si>
    <t>과목명변경</t>
    <phoneticPr fontId="3" type="noConversion"/>
  </si>
  <si>
    <t>과목명 변경</t>
    <phoneticPr fontId="3" type="noConversion"/>
  </si>
  <si>
    <t>과목명변경
선택,필수변경</t>
    <phoneticPr fontId="3" type="noConversion"/>
  </si>
  <si>
    <t>교과목명
(영문명)</t>
    <phoneticPr fontId="3" type="noConversion"/>
  </si>
  <si>
    <r>
      <t xml:space="preserve">솔로보컬기초
</t>
    </r>
    <r>
      <rPr>
        <sz val="10"/>
        <color rgb="FF0000CC"/>
        <rFont val="맑은 고딕"/>
        <family val="3"/>
        <charset val="129"/>
        <scheme val="minor"/>
      </rPr>
      <t>(Basic solo vocal)</t>
    </r>
    <phoneticPr fontId="3" type="noConversion"/>
  </si>
  <si>
    <r>
      <t xml:space="preserve">공연음향
</t>
    </r>
    <r>
      <rPr>
        <sz val="10"/>
        <color rgb="FF0000CC"/>
        <rFont val="맑은 고딕"/>
        <family val="3"/>
        <charset val="129"/>
        <scheme val="minor"/>
      </rPr>
      <t>(Stage Sound)</t>
    </r>
    <phoneticPr fontId="3" type="noConversion"/>
  </si>
  <si>
    <r>
      <t xml:space="preserve">댄스테크닉응용
</t>
    </r>
    <r>
      <rPr>
        <sz val="10"/>
        <color rgb="FF0000CC"/>
        <rFont val="맑은 고딕"/>
        <family val="3"/>
        <charset val="129"/>
        <scheme val="minor"/>
      </rPr>
      <t>(Applied Dance Techniques)</t>
    </r>
    <phoneticPr fontId="3" type="noConversion"/>
  </si>
  <si>
    <r>
      <t xml:space="preserve">보컬트레이닝운영응용
</t>
    </r>
    <r>
      <rPr>
        <sz val="8"/>
        <color rgb="FF0000CC"/>
        <rFont val="맑은 고딕"/>
        <family val="3"/>
        <charset val="129"/>
        <scheme val="minor"/>
      </rPr>
      <t>(Manage of vocal training Advanced)</t>
    </r>
    <phoneticPr fontId="3" type="noConversion"/>
  </si>
  <si>
    <r>
      <t xml:space="preserve">보컬디렉팅응용
</t>
    </r>
    <r>
      <rPr>
        <sz val="10"/>
        <color rgb="FF0000CC"/>
        <rFont val="맑은 고딕"/>
        <family val="3"/>
        <charset val="129"/>
        <scheme val="minor"/>
      </rPr>
      <t>(Applied Vocal Directing)</t>
    </r>
    <phoneticPr fontId="3" type="noConversion"/>
  </si>
  <si>
    <r>
      <t xml:space="preserve">코러스응용
</t>
    </r>
    <r>
      <rPr>
        <sz val="10"/>
        <color rgb="FF0000CC"/>
        <rFont val="맑은 고딕"/>
        <family val="3"/>
        <charset val="129"/>
        <scheme val="minor"/>
      </rPr>
      <t>(Advanced Chorus)</t>
    </r>
    <phoneticPr fontId="3" type="noConversion"/>
  </si>
  <si>
    <r>
      <t xml:space="preserve">오디오프로덕션응용
</t>
    </r>
    <r>
      <rPr>
        <sz val="10"/>
        <color rgb="FF0000CC"/>
        <rFont val="맑은 고딕"/>
        <family val="3"/>
        <charset val="129"/>
        <scheme val="minor"/>
      </rPr>
      <t>(Advanced audio production)</t>
    </r>
    <phoneticPr fontId="3" type="noConversion"/>
  </si>
  <si>
    <r>
      <t xml:space="preserve">스튜디오음향
</t>
    </r>
    <r>
      <rPr>
        <sz val="10"/>
        <color rgb="FF0000CC"/>
        <rFont val="맑은 고딕"/>
        <family val="3"/>
        <charset val="129"/>
        <scheme val="minor"/>
      </rPr>
      <t>(Studio Sound)</t>
    </r>
    <phoneticPr fontId="3" type="noConversion"/>
  </si>
  <si>
    <r>
      <t xml:space="preserve">댄스테크닉기초
</t>
    </r>
    <r>
      <rPr>
        <sz val="10"/>
        <color rgb="FF0000CC"/>
        <rFont val="맑은 고딕"/>
        <family val="3"/>
        <charset val="129"/>
        <scheme val="minor"/>
      </rPr>
      <t>(Basic Dance Techniques)</t>
    </r>
    <phoneticPr fontId="3" type="noConversion"/>
  </si>
  <si>
    <r>
      <t xml:space="preserve">보컬트레이닝운영기초
</t>
    </r>
    <r>
      <rPr>
        <sz val="10"/>
        <color rgb="FF0000CC"/>
        <rFont val="맑은 고딕"/>
        <family val="3"/>
        <charset val="129"/>
        <scheme val="minor"/>
      </rPr>
      <t>(Manage of vocal training Basic)</t>
    </r>
    <phoneticPr fontId="3" type="noConversion"/>
  </si>
  <si>
    <r>
      <t xml:space="preserve">보컬디렉팅기초
</t>
    </r>
    <r>
      <rPr>
        <sz val="10"/>
        <color rgb="FF0000CC"/>
        <rFont val="맑은 고딕"/>
        <family val="3"/>
        <charset val="129"/>
        <scheme val="minor"/>
      </rPr>
      <t>(Basic vocal directing)</t>
    </r>
    <phoneticPr fontId="3" type="noConversion"/>
  </si>
  <si>
    <r>
      <t xml:space="preserve">코러스기초
</t>
    </r>
    <r>
      <rPr>
        <sz val="10"/>
        <color rgb="FF0000CC"/>
        <rFont val="맑은 고딕"/>
        <family val="3"/>
        <charset val="129"/>
        <scheme val="minor"/>
      </rPr>
      <t>(Basic Chorus)</t>
    </r>
    <phoneticPr fontId="3" type="noConversion"/>
  </si>
  <si>
    <r>
      <t xml:space="preserve">오디오프로덕션기초
</t>
    </r>
    <r>
      <rPr>
        <sz val="10"/>
        <color rgb="FF0000CC"/>
        <rFont val="맑은 고딕"/>
        <family val="3"/>
        <charset val="129"/>
        <scheme val="minor"/>
      </rPr>
      <t>(Basic audio production)</t>
    </r>
    <phoneticPr fontId="3" type="noConversion"/>
  </si>
  <si>
    <r>
      <t xml:space="preserve">음악비즈니스
</t>
    </r>
    <r>
      <rPr>
        <sz val="10"/>
        <color rgb="FF0000CC"/>
        <rFont val="맑은 고딕"/>
        <family val="3"/>
        <charset val="129"/>
        <scheme val="minor"/>
      </rPr>
      <t>(Music business)</t>
    </r>
    <phoneticPr fontId="3" type="noConversion"/>
  </si>
  <si>
    <r>
      <t xml:space="preserve">방송댄스응용
</t>
    </r>
    <r>
      <rPr>
        <sz val="10"/>
        <color rgb="FF0000CC"/>
        <rFont val="맑은 고딕"/>
        <family val="3"/>
        <charset val="129"/>
        <scheme val="minor"/>
      </rPr>
      <t>(Advanced broadcasting dance)</t>
    </r>
    <phoneticPr fontId="3" type="noConversion"/>
  </si>
  <si>
    <r>
      <t xml:space="preserve">발성트레이닝응용
</t>
    </r>
    <r>
      <rPr>
        <sz val="10"/>
        <color rgb="FF0000CC"/>
        <rFont val="맑은 고딕"/>
        <family val="3"/>
        <charset val="129"/>
        <scheme val="minor"/>
      </rPr>
      <t>(Advanced Vocalization)</t>
    </r>
    <phoneticPr fontId="3" type="noConversion"/>
  </si>
  <si>
    <r>
      <t xml:space="preserve">보컬녹음응용
</t>
    </r>
    <r>
      <rPr>
        <sz val="10"/>
        <color rgb="FF0000CC"/>
        <rFont val="맑은 고딕"/>
        <family val="3"/>
        <charset val="129"/>
        <scheme val="minor"/>
      </rPr>
      <t>(Advanced vocal recording)</t>
    </r>
    <phoneticPr fontId="3" type="noConversion"/>
  </si>
  <si>
    <r>
      <t xml:space="preserve">보컬공연응용
</t>
    </r>
    <r>
      <rPr>
        <sz val="10"/>
        <color rgb="FF0000CC"/>
        <rFont val="맑은 고딕"/>
        <family val="3"/>
        <charset val="129"/>
        <scheme val="minor"/>
      </rPr>
      <t>(Advanced vocal performance)</t>
    </r>
    <phoneticPr fontId="3" type="noConversion"/>
  </si>
  <si>
    <r>
      <t xml:space="preserve">미디프로덕션응용
</t>
    </r>
    <r>
      <rPr>
        <sz val="10"/>
        <color rgb="FF0000CC"/>
        <rFont val="맑은 고딕"/>
        <family val="3"/>
        <charset val="129"/>
        <scheme val="minor"/>
      </rPr>
      <t>(Advanced midi production)</t>
    </r>
    <phoneticPr fontId="3" type="noConversion"/>
  </si>
  <si>
    <r>
      <t xml:space="preserve">엔터테이너윤리
</t>
    </r>
    <r>
      <rPr>
        <sz val="10"/>
        <color rgb="FF0000CC"/>
        <rFont val="맑은 고딕"/>
        <family val="3"/>
        <charset val="129"/>
        <scheme val="minor"/>
      </rPr>
      <t>(Entertainer Ethics)</t>
    </r>
    <phoneticPr fontId="3" type="noConversion"/>
  </si>
  <si>
    <r>
      <t xml:space="preserve">방송댄스기초
</t>
    </r>
    <r>
      <rPr>
        <sz val="10"/>
        <color rgb="FF0000CC"/>
        <rFont val="맑은 고딕"/>
        <family val="3"/>
        <charset val="129"/>
        <scheme val="minor"/>
      </rPr>
      <t>(Basic broadcasting dance)</t>
    </r>
    <phoneticPr fontId="3" type="noConversion"/>
  </si>
  <si>
    <r>
      <t xml:space="preserve">발성트레이닝기초
</t>
    </r>
    <r>
      <rPr>
        <sz val="10"/>
        <color rgb="FF0000CC"/>
        <rFont val="맑은 고딕"/>
        <family val="3"/>
        <charset val="129"/>
        <scheme val="minor"/>
      </rPr>
      <t>(Basic Vocalization)</t>
    </r>
    <phoneticPr fontId="3" type="noConversion"/>
  </si>
  <si>
    <r>
      <t xml:space="preserve">보컬녹음기초
</t>
    </r>
    <r>
      <rPr>
        <sz val="10"/>
        <color rgb="FF0000CC"/>
        <rFont val="맑은 고딕"/>
        <family val="3"/>
        <charset val="129"/>
        <scheme val="minor"/>
      </rPr>
      <t>(Basic vocal recording)</t>
    </r>
    <phoneticPr fontId="3" type="noConversion"/>
  </si>
  <si>
    <r>
      <t xml:space="preserve">보컬공연기초
</t>
    </r>
    <r>
      <rPr>
        <sz val="10"/>
        <color rgb="FF0000CC"/>
        <rFont val="맑은 고딕"/>
        <family val="3"/>
        <charset val="129"/>
        <scheme val="minor"/>
      </rPr>
      <t>(Basic vocal performance)</t>
    </r>
    <phoneticPr fontId="3" type="noConversion"/>
  </si>
  <si>
    <r>
      <t xml:space="preserve">미디프로덕션기초
</t>
    </r>
    <r>
      <rPr>
        <sz val="10"/>
        <color rgb="FF0000CC"/>
        <rFont val="맑은 고딕"/>
        <family val="3"/>
        <charset val="129"/>
        <scheme val="minor"/>
      </rPr>
      <t>(Basic midi production)</t>
    </r>
    <phoneticPr fontId="3" type="noConversion"/>
  </si>
  <si>
    <r>
      <t xml:space="preserve">프로보컬응용
</t>
    </r>
    <r>
      <rPr>
        <sz val="10"/>
        <color rgb="FF0000CC"/>
        <rFont val="맑은 고딕"/>
        <family val="3"/>
        <charset val="129"/>
        <scheme val="minor"/>
      </rPr>
      <t>(Advanced pro vocal)</t>
    </r>
    <phoneticPr fontId="3" type="noConversion"/>
  </si>
  <si>
    <r>
      <t xml:space="preserve">솔로보컬응용 
</t>
    </r>
    <r>
      <rPr>
        <sz val="10"/>
        <color rgb="FF0000CC"/>
        <rFont val="맑은 고딕"/>
        <family val="3"/>
        <charset val="129"/>
        <scheme val="minor"/>
      </rPr>
      <t>(Advanced solo vocal)</t>
    </r>
    <phoneticPr fontId="3" type="noConversion"/>
  </si>
  <si>
    <r>
      <t xml:space="preserve">프로보컬기초
</t>
    </r>
    <r>
      <rPr>
        <sz val="10"/>
        <color rgb="FF0000CC"/>
        <rFont val="맑은 고딕"/>
        <family val="3"/>
        <charset val="129"/>
        <scheme val="minor"/>
      </rPr>
      <t>(Basic pro vocal)</t>
    </r>
    <phoneticPr fontId="3" type="noConversion"/>
  </si>
  <si>
    <t>교양A</t>
    <phoneticPr fontId="3" type="noConversion"/>
  </si>
  <si>
    <t>교양B</t>
    <phoneticPr fontId="3" type="noConversion"/>
  </si>
  <si>
    <r>
      <t>교양C(대인관계실무</t>
    </r>
    <r>
      <rPr>
        <sz val="9"/>
        <color rgb="FF0000FF"/>
        <rFont val="맑은 고딕"/>
        <family val="3"/>
        <charset val="129"/>
        <scheme val="major"/>
      </rPr>
      <t>)</t>
    </r>
    <phoneticPr fontId="3" type="noConversion"/>
  </si>
  <si>
    <t>교양D</t>
    <phoneticPr fontId="3" type="noConversion"/>
  </si>
  <si>
    <t>교양E</t>
    <phoneticPr fontId="3" type="noConversion"/>
  </si>
  <si>
    <t>교양·직업기초</t>
    <phoneticPr fontId="3" type="noConversion"/>
  </si>
  <si>
    <t>교양 D</t>
    <phoneticPr fontId="3" type="noConversion"/>
  </si>
  <si>
    <t>교양 E</t>
    <phoneticPr fontId="3" type="noConversion"/>
  </si>
  <si>
    <t>교양 A</t>
    <phoneticPr fontId="3" type="noConversion"/>
  </si>
  <si>
    <t>교양 B</t>
    <phoneticPr fontId="3" type="noConversion"/>
  </si>
  <si>
    <t>교양 C</t>
    <phoneticPr fontId="3" type="noConversion"/>
  </si>
  <si>
    <r>
      <t xml:space="preserve">보컬스타일라이징
</t>
    </r>
    <r>
      <rPr>
        <sz val="10"/>
        <color rgb="FF0000CC"/>
        <rFont val="맑은 고딕"/>
        <family val="3"/>
        <charset val="129"/>
        <scheme val="minor"/>
      </rPr>
      <t>(Vocal Stylizing)</t>
    </r>
    <phoneticPr fontId="3" type="noConversion"/>
  </si>
  <si>
    <r>
      <t xml:space="preserve">보컬스타일라이징
</t>
    </r>
    <r>
      <rPr>
        <sz val="9"/>
        <color rgb="FF0000CC"/>
        <rFont val="맑은 고딕"/>
        <family val="3"/>
        <charset val="129"/>
        <scheme val="major"/>
      </rPr>
      <t>(Vocal Stylizing)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</si>
</sst>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ajor"/>
    </font>
    <font>
      <b/>
      <sz val="7"/>
      <color indexed="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indexed="8"/>
      <name val="맑은 고딕"/>
      <family val="3"/>
      <charset val="129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sz val="9"/>
      <color rgb="FF0000CC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sz val="8"/>
      <color rgb="FF0000CC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7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2" fillId="0" borderId="8" xfId="1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4" fillId="0" borderId="31" xfId="2" applyFont="1" applyFill="1" applyBorder="1" applyAlignment="1">
      <alignment vertical="center"/>
    </xf>
    <xf numFmtId="0" fontId="15" fillId="0" borderId="31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1" fillId="0" borderId="0" xfId="3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5" borderId="14" xfId="4" applyFont="1" applyFill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 shrinkToFit="1"/>
    </xf>
    <xf numFmtId="0" fontId="20" fillId="2" borderId="8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16" fillId="5" borderId="8" xfId="4" applyFont="1" applyFill="1" applyBorder="1" applyAlignment="1">
      <alignment horizontal="center" vertical="center"/>
    </xf>
    <xf numFmtId="0" fontId="25" fillId="5" borderId="10" xfId="4" applyFont="1" applyFill="1" applyBorder="1">
      <alignment vertical="center"/>
    </xf>
    <xf numFmtId="0" fontId="26" fillId="2" borderId="10" xfId="4" applyFont="1" applyFill="1" applyBorder="1">
      <alignment vertical="center"/>
    </xf>
    <xf numFmtId="0" fontId="20" fillId="0" borderId="8" xfId="4" applyFont="1" applyFill="1" applyBorder="1" applyAlignment="1">
      <alignment horizontal="center" vertical="center" shrinkToFit="1"/>
    </xf>
    <xf numFmtId="0" fontId="20" fillId="0" borderId="14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1" fillId="0" borderId="8" xfId="3" applyBorder="1">
      <alignment vertical="center"/>
    </xf>
    <xf numFmtId="0" fontId="20" fillId="0" borderId="10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6" fillId="5" borderId="10" xfId="5" applyFont="1" applyFill="1" applyBorder="1" applyAlignment="1">
      <alignment horizontal="center" vertical="center"/>
    </xf>
    <xf numFmtId="0" fontId="16" fillId="5" borderId="25" xfId="5" applyFont="1" applyFill="1" applyBorder="1" applyAlignment="1">
      <alignment horizontal="center" vertical="center"/>
    </xf>
    <xf numFmtId="0" fontId="27" fillId="0" borderId="0" xfId="3" applyFont="1">
      <alignment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 shrinkToFit="1"/>
    </xf>
    <xf numFmtId="0" fontId="20" fillId="0" borderId="8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 shrinkToFit="1"/>
    </xf>
    <xf numFmtId="0" fontId="20" fillId="0" borderId="8" xfId="4" applyFont="1" applyFill="1" applyBorder="1" applyAlignment="1">
      <alignment horizontal="center" vertical="center" shrinkToFit="1"/>
    </xf>
    <xf numFmtId="0" fontId="20" fillId="2" borderId="8" xfId="4" applyFont="1" applyFill="1" applyBorder="1" applyAlignment="1">
      <alignment horizontal="center" vertical="center"/>
    </xf>
    <xf numFmtId="0" fontId="16" fillId="5" borderId="8" xfId="4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/>
    </xf>
    <xf numFmtId="0" fontId="11" fillId="4" borderId="8" xfId="0" quotePrefix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 wrapText="1"/>
    </xf>
    <xf numFmtId="0" fontId="30" fillId="0" borderId="13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 shrinkToFit="1"/>
    </xf>
    <xf numFmtId="0" fontId="20" fillId="2" borderId="8" xfId="4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 wrapText="1" shrinkToFit="1"/>
    </xf>
    <xf numFmtId="0" fontId="20" fillId="0" borderId="8" xfId="4" applyFont="1" applyBorder="1" applyAlignment="1">
      <alignment horizontal="center" vertical="center" shrinkToFit="1"/>
    </xf>
    <xf numFmtId="0" fontId="26" fillId="0" borderId="10" xfId="4" applyFont="1" applyBorder="1" applyAlignment="1">
      <alignment horizontal="center" vertical="center" wrapText="1"/>
    </xf>
    <xf numFmtId="0" fontId="26" fillId="0" borderId="10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13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20" fillId="0" borderId="13" xfId="4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7" xfId="4" applyFont="1" applyFill="1" applyBorder="1" applyAlignment="1">
      <alignment horizontal="center" vertical="center"/>
    </xf>
    <xf numFmtId="0" fontId="20" fillId="5" borderId="17" xfId="4" applyFont="1" applyFill="1" applyBorder="1" applyAlignment="1">
      <alignment horizontal="center" vertical="center"/>
    </xf>
    <xf numFmtId="0" fontId="20" fillId="5" borderId="2" xfId="4" applyFont="1" applyFill="1" applyBorder="1" applyAlignment="1">
      <alignment horizontal="center" vertical="center"/>
    </xf>
    <xf numFmtId="0" fontId="20" fillId="5" borderId="8" xfId="4" applyFont="1" applyFill="1" applyBorder="1" applyAlignment="1">
      <alignment horizontal="center" vertical="center"/>
    </xf>
    <xf numFmtId="0" fontId="20" fillId="5" borderId="14" xfId="4" applyFont="1" applyFill="1" applyBorder="1" applyAlignment="1">
      <alignment horizontal="center" vertical="center"/>
    </xf>
    <xf numFmtId="0" fontId="20" fillId="5" borderId="2" xfId="4" applyFont="1" applyFill="1" applyBorder="1" applyAlignment="1">
      <alignment horizontal="center" vertical="center" wrapText="1"/>
    </xf>
    <xf numFmtId="0" fontId="20" fillId="5" borderId="8" xfId="4" applyFont="1" applyFill="1" applyBorder="1" applyAlignment="1">
      <alignment horizontal="center" vertical="center" wrapText="1"/>
    </xf>
    <xf numFmtId="0" fontId="20" fillId="5" borderId="14" xfId="4" applyFont="1" applyFill="1" applyBorder="1" applyAlignment="1">
      <alignment horizontal="center" vertical="center" wrapText="1"/>
    </xf>
    <xf numFmtId="0" fontId="20" fillId="5" borderId="4" xfId="4" applyFont="1" applyFill="1" applyBorder="1" applyAlignment="1">
      <alignment horizontal="center" vertical="center"/>
    </xf>
    <xf numFmtId="0" fontId="20" fillId="5" borderId="10" xfId="4" applyFont="1" applyFill="1" applyBorder="1" applyAlignment="1">
      <alignment horizontal="center" vertical="center"/>
    </xf>
    <xf numFmtId="0" fontId="20" fillId="5" borderId="18" xfId="4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2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 wrapText="1"/>
    </xf>
    <xf numFmtId="0" fontId="20" fillId="0" borderId="12" xfId="4" applyFont="1" applyBorder="1" applyAlignment="1">
      <alignment horizontal="center" vertical="center" wrapText="1" shrinkToFit="1"/>
    </xf>
    <xf numFmtId="0" fontId="20" fillId="0" borderId="32" xfId="4" applyFont="1" applyBorder="1" applyAlignment="1">
      <alignment horizontal="center" vertical="center" shrinkToFit="1"/>
    </xf>
    <xf numFmtId="0" fontId="20" fillId="0" borderId="11" xfId="4" applyFont="1" applyBorder="1" applyAlignment="1">
      <alignment horizontal="center" vertical="center" shrinkToFit="1"/>
    </xf>
    <xf numFmtId="0" fontId="20" fillId="0" borderId="8" xfId="4" applyFont="1" applyBorder="1" applyAlignment="1">
      <alignment horizontal="center" vertical="center" wrapText="1"/>
    </xf>
    <xf numFmtId="0" fontId="20" fillId="0" borderId="12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 wrapText="1"/>
    </xf>
    <xf numFmtId="0" fontId="22" fillId="0" borderId="32" xfId="4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 wrapText="1"/>
    </xf>
    <xf numFmtId="0" fontId="20" fillId="2" borderId="8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 wrapText="1"/>
    </xf>
    <xf numFmtId="0" fontId="20" fillId="0" borderId="8" xfId="4" applyFont="1" applyFill="1" applyBorder="1" applyAlignment="1">
      <alignment horizontal="center" vertical="center"/>
    </xf>
    <xf numFmtId="0" fontId="22" fillId="0" borderId="8" xfId="4" applyFont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/>
    </xf>
    <xf numFmtId="0" fontId="16" fillId="5" borderId="8" xfId="4" applyFont="1" applyFill="1" applyBorder="1" applyAlignment="1">
      <alignment horizontal="center" vertical="center"/>
    </xf>
    <xf numFmtId="0" fontId="20" fillId="0" borderId="38" xfId="4" applyFont="1" applyBorder="1" applyAlignment="1">
      <alignment horizontal="center" vertical="center"/>
    </xf>
    <xf numFmtId="0" fontId="20" fillId="0" borderId="28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 shrinkToFit="1"/>
    </xf>
    <xf numFmtId="0" fontId="20" fillId="0" borderId="1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 wrapText="1" shrinkToFit="1"/>
    </xf>
    <xf numFmtId="0" fontId="22" fillId="0" borderId="8" xfId="4" applyFont="1" applyBorder="1" applyAlignment="1">
      <alignment horizontal="center" vertical="center" shrinkToFit="1"/>
    </xf>
    <xf numFmtId="0" fontId="1" fillId="0" borderId="12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20" fillId="0" borderId="30" xfId="4" applyFont="1" applyBorder="1" applyAlignment="1">
      <alignment horizontal="center" vertical="center" wrapText="1"/>
    </xf>
    <xf numFmtId="0" fontId="20" fillId="0" borderId="30" xfId="4" applyFont="1" applyBorder="1" applyAlignment="1">
      <alignment horizontal="center" vertical="center"/>
    </xf>
    <xf numFmtId="0" fontId="20" fillId="2" borderId="12" xfId="4" applyFont="1" applyFill="1" applyBorder="1" applyAlignment="1">
      <alignment horizontal="center" vertical="center"/>
    </xf>
    <xf numFmtId="0" fontId="20" fillId="2" borderId="32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16" fillId="5" borderId="12" xfId="4" applyFont="1" applyFill="1" applyBorder="1" applyAlignment="1">
      <alignment horizontal="center" vertical="center"/>
    </xf>
    <xf numFmtId="0" fontId="16" fillId="5" borderId="32" xfId="4" applyFont="1" applyFill="1" applyBorder="1" applyAlignment="1">
      <alignment horizontal="center" vertical="center"/>
    </xf>
    <xf numFmtId="0" fontId="16" fillId="5" borderId="11" xfId="4" applyFont="1" applyFill="1" applyBorder="1" applyAlignment="1">
      <alignment horizontal="center" vertical="center"/>
    </xf>
    <xf numFmtId="0" fontId="16" fillId="5" borderId="37" xfId="4" applyFont="1" applyFill="1" applyBorder="1" applyAlignment="1">
      <alignment horizontal="center" vertical="center"/>
    </xf>
    <xf numFmtId="0" fontId="20" fillId="0" borderId="37" xfId="5" applyFont="1" applyBorder="1" applyAlignment="1">
      <alignment horizontal="center" vertical="center"/>
    </xf>
    <xf numFmtId="0" fontId="20" fillId="0" borderId="32" xfId="5" applyFont="1" applyBorder="1" applyAlignment="1">
      <alignment horizontal="center" vertical="center"/>
    </xf>
    <xf numFmtId="0" fontId="20" fillId="0" borderId="30" xfId="5" applyFont="1" applyBorder="1" applyAlignment="1">
      <alignment horizontal="center" vertical="center"/>
    </xf>
    <xf numFmtId="0" fontId="20" fillId="0" borderId="7" xfId="5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0" fontId="20" fillId="0" borderId="12" xfId="5" applyFont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20" fillId="0" borderId="18" xfId="4" applyFont="1" applyBorder="1" applyAlignment="1">
      <alignment horizontal="center" vertical="center" wrapText="1"/>
    </xf>
    <xf numFmtId="0" fontId="20" fillId="0" borderId="29" xfId="4" applyFont="1" applyBorder="1" applyAlignment="1">
      <alignment horizontal="center" vertical="center" wrapText="1"/>
    </xf>
    <xf numFmtId="0" fontId="16" fillId="5" borderId="27" xfId="5" applyFont="1" applyFill="1" applyBorder="1" applyAlignment="1">
      <alignment horizontal="center" vertical="center"/>
    </xf>
    <xf numFmtId="0" fontId="16" fillId="5" borderId="33" xfId="5" applyFont="1" applyFill="1" applyBorder="1" applyAlignment="1">
      <alignment horizontal="center" vertical="center"/>
    </xf>
    <xf numFmtId="0" fontId="16" fillId="5" borderId="26" xfId="5" applyFont="1" applyFill="1" applyBorder="1" applyAlignment="1">
      <alignment horizontal="center" vertical="center"/>
    </xf>
    <xf numFmtId="0" fontId="16" fillId="5" borderId="23" xfId="5" applyFont="1" applyFill="1" applyBorder="1" applyAlignment="1">
      <alignment horizontal="center" vertical="center"/>
    </xf>
    <xf numFmtId="0" fontId="20" fillId="0" borderId="7" xfId="5" applyFont="1" applyBorder="1" applyAlignment="1">
      <alignment horizontal="center" vertical="center" wrapText="1"/>
    </xf>
    <xf numFmtId="0" fontId="16" fillId="5" borderId="7" xfId="5" applyFont="1" applyFill="1" applyBorder="1" applyAlignment="1">
      <alignment horizontal="center" vertical="center" wrapText="1"/>
    </xf>
    <xf numFmtId="0" fontId="16" fillId="5" borderId="8" xfId="5" applyFont="1" applyFill="1" applyBorder="1" applyAlignment="1">
      <alignment horizontal="center" vertical="center"/>
    </xf>
    <xf numFmtId="0" fontId="16" fillId="5" borderId="22" xfId="5" applyFont="1" applyFill="1" applyBorder="1" applyAlignment="1">
      <alignment horizontal="center" vertical="center"/>
    </xf>
    <xf numFmtId="0" fontId="16" fillId="5" borderId="12" xfId="5" applyFont="1" applyFill="1" applyBorder="1" applyAlignment="1">
      <alignment horizontal="center" vertical="center"/>
    </xf>
    <xf numFmtId="0" fontId="16" fillId="5" borderId="32" xfId="5" applyFont="1" applyFill="1" applyBorder="1" applyAlignment="1">
      <alignment horizontal="center" vertical="center"/>
    </xf>
    <xf numFmtId="0" fontId="16" fillId="5" borderId="11" xfId="5" applyFont="1" applyFill="1" applyBorder="1" applyAlignment="1">
      <alignment horizontal="center" vertical="center"/>
    </xf>
    <xf numFmtId="0" fontId="16" fillId="5" borderId="8" xfId="5" applyFont="1" applyFill="1" applyBorder="1" applyAlignment="1">
      <alignment horizontal="center" vertical="center" wrapText="1"/>
    </xf>
    <xf numFmtId="0" fontId="20" fillId="0" borderId="8" xfId="4" applyFont="1" applyFill="1" applyBorder="1" applyAlignment="1">
      <alignment horizontal="center" vertical="center" wrapText="1" shrinkToFit="1"/>
    </xf>
    <xf numFmtId="0" fontId="20" fillId="0" borderId="8" xfId="4" applyFont="1" applyFill="1" applyBorder="1" applyAlignment="1">
      <alignment horizontal="center" vertical="center" shrinkToFit="1"/>
    </xf>
    <xf numFmtId="0" fontId="20" fillId="0" borderId="3" xfId="4" applyFont="1" applyBorder="1" applyAlignment="1">
      <alignment horizontal="center" vertical="center" wrapText="1"/>
    </xf>
    <xf numFmtId="0" fontId="20" fillId="0" borderId="19" xfId="4" applyFont="1" applyBorder="1" applyAlignment="1">
      <alignment horizontal="center" vertical="center" wrapText="1"/>
    </xf>
    <xf numFmtId="0" fontId="20" fillId="0" borderId="15" xfId="4" applyFont="1" applyBorder="1" applyAlignment="1">
      <alignment horizontal="center" vertical="center" wrapText="1"/>
    </xf>
    <xf numFmtId="0" fontId="20" fillId="0" borderId="20" xfId="4" applyFont="1" applyBorder="1" applyAlignment="1">
      <alignment horizontal="center" vertical="center" wrapText="1"/>
    </xf>
    <xf numFmtId="0" fontId="20" fillId="0" borderId="16" xfId="4" applyFont="1" applyBorder="1" applyAlignment="1">
      <alignment horizontal="center" vertical="center"/>
    </xf>
    <xf numFmtId="0" fontId="20" fillId="0" borderId="39" xfId="4" applyFont="1" applyBorder="1" applyAlignment="1">
      <alignment horizontal="center" vertical="center"/>
    </xf>
    <xf numFmtId="0" fontId="20" fillId="0" borderId="40" xfId="4" applyFont="1" applyBorder="1" applyAlignment="1">
      <alignment horizontal="center" vertical="center"/>
    </xf>
  </cellXfs>
  <cellStyles count="6">
    <cellStyle name="표준" xfId="0" builtinId="0"/>
    <cellStyle name="표준 3 2" xfId="3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view="pageBreakPreview" zoomScaleNormal="100" zoomScaleSheetLayoutView="100" workbookViewId="0">
      <selection activeCell="N28" sqref="N28:P28"/>
    </sheetView>
  </sheetViews>
  <sheetFormatPr defaultColWidth="8.88671875" defaultRowHeight="17.100000000000001" customHeight="1" x14ac:dyDescent="0.15"/>
  <cols>
    <col min="1" max="1" width="7.44140625" style="2" customWidth="1"/>
    <col min="2" max="2" width="4" style="2" bestFit="1" customWidth="1"/>
    <col min="3" max="3" width="7.21875" style="2" customWidth="1"/>
    <col min="4" max="4" width="20.6640625" style="2" customWidth="1"/>
    <col min="5" max="5" width="16.109375" style="2" bestFit="1" customWidth="1"/>
    <col min="6" max="7" width="5.77734375" style="2" customWidth="1"/>
    <col min="8" max="19" width="3.88671875" style="2" customWidth="1"/>
    <col min="20" max="20" width="5.44140625" style="2" bestFit="1" customWidth="1"/>
    <col min="21" max="22" width="5.21875" style="2" customWidth="1"/>
    <col min="23" max="16384" width="8.88671875" style="2"/>
  </cols>
  <sheetData>
    <row r="1" spans="1:22" s="1" customFormat="1" ht="16.5" customHeight="1" thickBot="1" x14ac:dyDescent="0.2">
      <c r="A1" s="156" t="s">
        <v>178</v>
      </c>
      <c r="B1" s="156"/>
      <c r="C1" s="156"/>
      <c r="D1" s="156"/>
      <c r="E1" s="156"/>
      <c r="F1" s="156"/>
      <c r="G1" s="156"/>
      <c r="H1" s="157" t="s">
        <v>177</v>
      </c>
      <c r="I1" s="157"/>
      <c r="J1" s="157"/>
      <c r="K1" s="157"/>
      <c r="L1" s="157"/>
      <c r="M1" s="157"/>
      <c r="N1" s="157"/>
      <c r="O1" s="157"/>
      <c r="P1" s="157"/>
      <c r="Q1" s="158" t="s">
        <v>176</v>
      </c>
      <c r="R1" s="158"/>
      <c r="S1" s="158"/>
      <c r="T1" s="158"/>
      <c r="U1" s="158"/>
      <c r="V1" s="158"/>
    </row>
    <row r="2" spans="1:22" ht="16.5" customHeight="1" x14ac:dyDescent="0.15">
      <c r="A2" s="159" t="s">
        <v>0</v>
      </c>
      <c r="B2" s="160"/>
      <c r="C2" s="160" t="s">
        <v>175</v>
      </c>
      <c r="D2" s="163" t="s">
        <v>184</v>
      </c>
      <c r="E2" s="165" t="s">
        <v>174</v>
      </c>
      <c r="F2" s="160" t="s">
        <v>173</v>
      </c>
      <c r="G2" s="160" t="s">
        <v>172</v>
      </c>
      <c r="H2" s="159" t="s">
        <v>1</v>
      </c>
      <c r="I2" s="160"/>
      <c r="J2" s="160"/>
      <c r="K2" s="160"/>
      <c r="L2" s="160"/>
      <c r="M2" s="168"/>
      <c r="N2" s="169" t="s">
        <v>2</v>
      </c>
      <c r="O2" s="170"/>
      <c r="P2" s="160"/>
      <c r="Q2" s="160"/>
      <c r="R2" s="160"/>
      <c r="S2" s="171"/>
      <c r="T2" s="159" t="s">
        <v>3</v>
      </c>
      <c r="U2" s="160"/>
      <c r="V2" s="168"/>
    </row>
    <row r="3" spans="1:22" ht="16.5" customHeight="1" x14ac:dyDescent="0.15">
      <c r="A3" s="161"/>
      <c r="B3" s="162"/>
      <c r="C3" s="162"/>
      <c r="D3" s="164"/>
      <c r="E3" s="166"/>
      <c r="F3" s="162"/>
      <c r="G3" s="162"/>
      <c r="H3" s="161" t="s">
        <v>4</v>
      </c>
      <c r="I3" s="162"/>
      <c r="J3" s="162"/>
      <c r="K3" s="162" t="s">
        <v>5</v>
      </c>
      <c r="L3" s="162"/>
      <c r="M3" s="172"/>
      <c r="N3" s="173" t="s">
        <v>4</v>
      </c>
      <c r="O3" s="174"/>
      <c r="P3" s="162"/>
      <c r="Q3" s="162" t="s">
        <v>5</v>
      </c>
      <c r="R3" s="162"/>
      <c r="S3" s="175"/>
      <c r="T3" s="161"/>
      <c r="U3" s="162"/>
      <c r="V3" s="172"/>
    </row>
    <row r="4" spans="1:22" ht="16.5" customHeight="1" x14ac:dyDescent="0.15">
      <c r="A4" s="161"/>
      <c r="B4" s="162"/>
      <c r="C4" s="162"/>
      <c r="D4" s="164"/>
      <c r="E4" s="167"/>
      <c r="F4" s="162"/>
      <c r="G4" s="162"/>
      <c r="H4" s="3" t="s">
        <v>6</v>
      </c>
      <c r="I4" s="4" t="s">
        <v>7</v>
      </c>
      <c r="J4" s="4" t="s">
        <v>8</v>
      </c>
      <c r="K4" s="4" t="s">
        <v>6</v>
      </c>
      <c r="L4" s="4" t="s">
        <v>7</v>
      </c>
      <c r="M4" s="5" t="s">
        <v>8</v>
      </c>
      <c r="N4" s="6" t="s">
        <v>6</v>
      </c>
      <c r="O4" s="4" t="s">
        <v>7</v>
      </c>
      <c r="P4" s="4" t="s">
        <v>8</v>
      </c>
      <c r="Q4" s="4" t="s">
        <v>6</v>
      </c>
      <c r="R4" s="4" t="s">
        <v>7</v>
      </c>
      <c r="S4" s="7" t="s">
        <v>8</v>
      </c>
      <c r="T4" s="3" t="s">
        <v>6</v>
      </c>
      <c r="U4" s="4" t="s">
        <v>7</v>
      </c>
      <c r="V4" s="5" t="s">
        <v>8</v>
      </c>
    </row>
    <row r="5" spans="1:22" ht="29.25" customHeight="1" x14ac:dyDescent="0.15">
      <c r="A5" s="149" t="s">
        <v>171</v>
      </c>
      <c r="B5" s="8" t="s">
        <v>168</v>
      </c>
      <c r="C5" s="9"/>
      <c r="D5" s="99" t="s">
        <v>170</v>
      </c>
      <c r="E5" s="11" t="s">
        <v>218</v>
      </c>
      <c r="F5" s="11" t="s">
        <v>167</v>
      </c>
      <c r="G5" s="102" t="s">
        <v>167</v>
      </c>
      <c r="H5" s="101">
        <v>2</v>
      </c>
      <c r="I5" s="102">
        <v>1</v>
      </c>
      <c r="J5" s="102">
        <v>1</v>
      </c>
      <c r="K5" s="102"/>
      <c r="L5" s="102"/>
      <c r="M5" s="103"/>
      <c r="N5" s="15"/>
      <c r="O5" s="12"/>
      <c r="P5" s="12"/>
      <c r="Q5" s="16"/>
      <c r="R5" s="17"/>
      <c r="S5" s="18"/>
      <c r="T5" s="19">
        <f t="shared" ref="T5:V11" si="0">SUM(H5,K5,N5,Q5)</f>
        <v>2</v>
      </c>
      <c r="U5" s="17">
        <f t="shared" si="0"/>
        <v>1</v>
      </c>
      <c r="V5" s="20">
        <f t="shared" si="0"/>
        <v>1</v>
      </c>
    </row>
    <row r="6" spans="1:22" ht="29.25" customHeight="1" x14ac:dyDescent="0.15">
      <c r="A6" s="149"/>
      <c r="B6" s="152" t="s">
        <v>10</v>
      </c>
      <c r="C6" s="2" t="s">
        <v>179</v>
      </c>
      <c r="D6" s="130" t="s">
        <v>11</v>
      </c>
      <c r="E6" s="11" t="s">
        <v>218</v>
      </c>
      <c r="F6" s="11"/>
      <c r="G6" s="102"/>
      <c r="H6" s="101">
        <v>1</v>
      </c>
      <c r="I6" s="102">
        <v>1</v>
      </c>
      <c r="J6" s="102">
        <v>0</v>
      </c>
      <c r="K6" s="102"/>
      <c r="L6" s="102"/>
      <c r="M6" s="103"/>
      <c r="N6" s="15"/>
      <c r="O6" s="12"/>
      <c r="P6" s="12"/>
      <c r="Q6" s="12"/>
      <c r="R6" s="12"/>
      <c r="S6" s="22"/>
      <c r="T6" s="19">
        <f t="shared" si="0"/>
        <v>1</v>
      </c>
      <c r="U6" s="17">
        <f t="shared" si="0"/>
        <v>1</v>
      </c>
      <c r="V6" s="20">
        <f t="shared" si="0"/>
        <v>0</v>
      </c>
    </row>
    <row r="7" spans="1:22" ht="29.25" customHeight="1" x14ac:dyDescent="0.15">
      <c r="A7" s="149"/>
      <c r="B7" s="153"/>
      <c r="C7" s="21" t="s">
        <v>179</v>
      </c>
      <c r="D7" s="99" t="s">
        <v>221</v>
      </c>
      <c r="E7" s="11" t="s">
        <v>218</v>
      </c>
      <c r="F7" s="23"/>
      <c r="G7" s="107"/>
      <c r="H7" s="108">
        <v>2</v>
      </c>
      <c r="I7" s="107">
        <v>2</v>
      </c>
      <c r="J7" s="107">
        <v>0</v>
      </c>
      <c r="K7" s="107"/>
      <c r="L7" s="107"/>
      <c r="M7" s="109"/>
      <c r="N7" s="25"/>
      <c r="O7" s="24"/>
      <c r="P7" s="24"/>
      <c r="Q7" s="24"/>
      <c r="R7" s="24"/>
      <c r="S7" s="26"/>
      <c r="T7" s="97">
        <f t="shared" ref="T7" si="1">SUM(H7,K7,N7,Q7)</f>
        <v>2</v>
      </c>
      <c r="U7" s="98">
        <f t="shared" ref="U7" si="2">SUM(I7,L7,O7,R7)</f>
        <v>2</v>
      </c>
      <c r="V7" s="20">
        <f t="shared" ref="V7" si="3">SUM(J7,M7,P7,S7)</f>
        <v>0</v>
      </c>
    </row>
    <row r="8" spans="1:22" ht="29.25" customHeight="1" x14ac:dyDescent="0.15">
      <c r="A8" s="149"/>
      <c r="B8" s="153"/>
      <c r="C8" s="21"/>
      <c r="D8" s="99" t="s">
        <v>222</v>
      </c>
      <c r="E8" s="11" t="s">
        <v>218</v>
      </c>
      <c r="F8" s="100" t="s">
        <v>166</v>
      </c>
      <c r="G8" s="100" t="s">
        <v>166</v>
      </c>
      <c r="H8" s="101">
        <v>2</v>
      </c>
      <c r="I8" s="102">
        <v>2</v>
      </c>
      <c r="J8" s="102">
        <v>0</v>
      </c>
      <c r="K8" s="102"/>
      <c r="L8" s="102"/>
      <c r="M8" s="103"/>
      <c r="N8" s="104"/>
      <c r="O8" s="102"/>
      <c r="P8" s="102"/>
      <c r="Q8" s="102"/>
      <c r="R8" s="102"/>
      <c r="S8" s="105"/>
      <c r="T8" s="106">
        <f t="shared" si="0"/>
        <v>2</v>
      </c>
      <c r="U8" s="17">
        <f t="shared" si="0"/>
        <v>2</v>
      </c>
      <c r="V8" s="20">
        <f t="shared" si="0"/>
        <v>0</v>
      </c>
    </row>
    <row r="9" spans="1:22" ht="29.25" customHeight="1" x14ac:dyDescent="0.15">
      <c r="A9" s="150"/>
      <c r="B9" s="153"/>
      <c r="C9" s="21"/>
      <c r="D9" s="99" t="s">
        <v>223</v>
      </c>
      <c r="E9" s="11" t="s">
        <v>218</v>
      </c>
      <c r="F9" s="100" t="s">
        <v>166</v>
      </c>
      <c r="G9" s="107"/>
      <c r="H9" s="108"/>
      <c r="I9" s="107"/>
      <c r="J9" s="107"/>
      <c r="K9" s="107">
        <v>2</v>
      </c>
      <c r="L9" s="107">
        <v>2</v>
      </c>
      <c r="M9" s="109">
        <v>0</v>
      </c>
      <c r="N9" s="110"/>
      <c r="O9" s="107"/>
      <c r="P9" s="107"/>
      <c r="Q9" s="107"/>
      <c r="R9" s="107"/>
      <c r="S9" s="111"/>
      <c r="T9" s="106">
        <f t="shared" si="0"/>
        <v>2</v>
      </c>
      <c r="U9" s="17">
        <f t="shared" si="0"/>
        <v>2</v>
      </c>
      <c r="V9" s="20">
        <f t="shared" si="0"/>
        <v>0</v>
      </c>
    </row>
    <row r="10" spans="1:22" ht="29.25" customHeight="1" x14ac:dyDescent="0.15">
      <c r="A10" s="150"/>
      <c r="B10" s="153"/>
      <c r="C10" s="21"/>
      <c r="D10" s="99" t="s">
        <v>219</v>
      </c>
      <c r="E10" s="11" t="s">
        <v>218</v>
      </c>
      <c r="F10" s="100" t="s">
        <v>166</v>
      </c>
      <c r="G10" s="100"/>
      <c r="H10" s="101"/>
      <c r="I10" s="102"/>
      <c r="J10" s="102"/>
      <c r="K10" s="102">
        <v>2</v>
      </c>
      <c r="L10" s="102">
        <v>2</v>
      </c>
      <c r="M10" s="103">
        <v>0</v>
      </c>
      <c r="N10" s="104"/>
      <c r="O10" s="102"/>
      <c r="P10" s="102"/>
      <c r="Q10" s="102"/>
      <c r="R10" s="102"/>
      <c r="S10" s="105"/>
      <c r="T10" s="106">
        <f t="shared" si="0"/>
        <v>2</v>
      </c>
      <c r="U10" s="17">
        <f t="shared" si="0"/>
        <v>2</v>
      </c>
      <c r="V10" s="20">
        <f t="shared" si="0"/>
        <v>0</v>
      </c>
    </row>
    <row r="11" spans="1:22" ht="29.25" customHeight="1" x14ac:dyDescent="0.15">
      <c r="A11" s="150"/>
      <c r="B11" s="154"/>
      <c r="C11" s="27"/>
      <c r="D11" s="99" t="s">
        <v>220</v>
      </c>
      <c r="E11" s="11" t="s">
        <v>218</v>
      </c>
      <c r="F11" s="100" t="s">
        <v>166</v>
      </c>
      <c r="G11" s="107" t="s">
        <v>166</v>
      </c>
      <c r="H11" s="108"/>
      <c r="I11" s="107"/>
      <c r="J11" s="107"/>
      <c r="K11" s="107">
        <v>2</v>
      </c>
      <c r="L11" s="107">
        <v>2</v>
      </c>
      <c r="M11" s="109">
        <v>0</v>
      </c>
      <c r="N11" s="110"/>
      <c r="O11" s="107"/>
      <c r="P11" s="107"/>
      <c r="Q11" s="107"/>
      <c r="R11" s="107"/>
      <c r="S11" s="111"/>
      <c r="T11" s="106">
        <f t="shared" si="0"/>
        <v>2</v>
      </c>
      <c r="U11" s="17">
        <f t="shared" si="0"/>
        <v>2</v>
      </c>
      <c r="V11" s="20">
        <f t="shared" si="0"/>
        <v>0</v>
      </c>
    </row>
    <row r="12" spans="1:22" ht="16.5" customHeight="1" thickBot="1" x14ac:dyDescent="0.2">
      <c r="A12" s="151"/>
      <c r="B12" s="28" t="s">
        <v>12</v>
      </c>
      <c r="C12" s="29"/>
      <c r="D12" s="29"/>
      <c r="E12" s="29"/>
      <c r="F12" s="28"/>
      <c r="G12" s="32"/>
      <c r="H12" s="112">
        <f t="shared" ref="H12:S12" si="4">SUM(H5:H11)</f>
        <v>7</v>
      </c>
      <c r="I12" s="28">
        <f t="shared" si="4"/>
        <v>6</v>
      </c>
      <c r="J12" s="28">
        <f t="shared" si="4"/>
        <v>1</v>
      </c>
      <c r="K12" s="28">
        <f t="shared" si="4"/>
        <v>6</v>
      </c>
      <c r="L12" s="28">
        <f t="shared" si="4"/>
        <v>6</v>
      </c>
      <c r="M12" s="30">
        <f t="shared" si="4"/>
        <v>0</v>
      </c>
      <c r="N12" s="31">
        <f t="shared" si="4"/>
        <v>0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>
        <f t="shared" si="4"/>
        <v>0</v>
      </c>
      <c r="S12" s="32">
        <f t="shared" si="4"/>
        <v>0</v>
      </c>
      <c r="T12" s="33">
        <f>SUM(H12,K12,N12,Q12)</f>
        <v>13</v>
      </c>
      <c r="U12" s="28">
        <f>SUM(U5:U11)</f>
        <v>12</v>
      </c>
      <c r="V12" s="30">
        <f>SUM(V5:V11)</f>
        <v>1</v>
      </c>
    </row>
    <row r="13" spans="1:22" ht="27" customHeight="1" x14ac:dyDescent="0.15">
      <c r="A13" s="155" t="s">
        <v>169</v>
      </c>
      <c r="B13" s="143" t="s">
        <v>10</v>
      </c>
      <c r="C13" s="34"/>
      <c r="D13" s="35" t="s">
        <v>185</v>
      </c>
      <c r="E13" s="35"/>
      <c r="F13" s="36" t="s">
        <v>167</v>
      </c>
      <c r="G13" s="34" t="s">
        <v>166</v>
      </c>
      <c r="H13" s="37">
        <v>1</v>
      </c>
      <c r="I13" s="38">
        <v>0</v>
      </c>
      <c r="J13" s="38">
        <v>1</v>
      </c>
      <c r="K13" s="38"/>
      <c r="L13" s="38"/>
      <c r="M13" s="39"/>
      <c r="N13" s="40"/>
      <c r="O13" s="38"/>
      <c r="P13" s="38"/>
      <c r="Q13" s="38"/>
      <c r="R13" s="38"/>
      <c r="S13" s="41"/>
      <c r="T13" s="91">
        <f>SUM(H13,K13,N13,Q13)</f>
        <v>1</v>
      </c>
      <c r="U13" s="94">
        <f>SUM(I13,L13,O13,R13,)</f>
        <v>0</v>
      </c>
      <c r="V13" s="89">
        <f>SUM(J13,M13,P13,S13)</f>
        <v>1</v>
      </c>
    </row>
    <row r="14" spans="1:22" ht="27" customHeight="1" x14ac:dyDescent="0.15">
      <c r="A14" s="149"/>
      <c r="B14" s="144"/>
      <c r="C14" s="9"/>
      <c r="D14" s="42" t="s">
        <v>211</v>
      </c>
      <c r="E14" s="42"/>
      <c r="F14" s="43" t="s">
        <v>167</v>
      </c>
      <c r="G14" s="9" t="s">
        <v>166</v>
      </c>
      <c r="H14" s="13"/>
      <c r="I14" s="12"/>
      <c r="J14" s="12"/>
      <c r="K14" s="12">
        <v>1</v>
      </c>
      <c r="L14" s="12">
        <v>0</v>
      </c>
      <c r="M14" s="14">
        <v>1</v>
      </c>
      <c r="N14" s="15"/>
      <c r="O14" s="12"/>
      <c r="P14" s="12"/>
      <c r="Q14" s="12"/>
      <c r="R14" s="12"/>
      <c r="S14" s="44"/>
      <c r="T14" s="92">
        <f>SUM(H14,K14,N14,Q14)</f>
        <v>1</v>
      </c>
      <c r="U14" s="95">
        <f>SUM(I14,L14,O14,R14,)</f>
        <v>0</v>
      </c>
      <c r="V14" s="90">
        <f>SUM(J14,M14,P14,S14)</f>
        <v>1</v>
      </c>
    </row>
    <row r="15" spans="1:22" ht="27" customHeight="1" x14ac:dyDescent="0.15">
      <c r="A15" s="149"/>
      <c r="B15" s="144"/>
      <c r="C15" s="9"/>
      <c r="D15" s="42" t="s">
        <v>212</v>
      </c>
      <c r="E15" s="42"/>
      <c r="F15" s="43" t="s">
        <v>167</v>
      </c>
      <c r="G15" s="9" t="s">
        <v>166</v>
      </c>
      <c r="H15" s="13"/>
      <c r="I15" s="12"/>
      <c r="J15" s="12"/>
      <c r="K15" s="12"/>
      <c r="L15" s="12"/>
      <c r="M15" s="14"/>
      <c r="N15" s="15">
        <v>1</v>
      </c>
      <c r="O15" s="12">
        <v>0</v>
      </c>
      <c r="P15" s="12">
        <v>1</v>
      </c>
      <c r="Q15" s="12"/>
      <c r="R15" s="12"/>
      <c r="S15" s="44"/>
      <c r="T15" s="92">
        <f>SUM(H15,K15,N15,Q15)</f>
        <v>1</v>
      </c>
      <c r="U15" s="95">
        <f>SUM(I15,L15,O15,R15,)</f>
        <v>0</v>
      </c>
      <c r="V15" s="90">
        <f>SUM(J15,M15,P15,S15)</f>
        <v>1</v>
      </c>
    </row>
    <row r="16" spans="1:22" ht="27" customHeight="1" x14ac:dyDescent="0.15">
      <c r="A16" s="149"/>
      <c r="B16" s="144"/>
      <c r="C16" s="122"/>
      <c r="D16" s="123" t="s">
        <v>210</v>
      </c>
      <c r="E16" s="124"/>
      <c r="F16" s="124" t="s">
        <v>167</v>
      </c>
      <c r="G16" s="125" t="s">
        <v>166</v>
      </c>
      <c r="H16" s="126"/>
      <c r="I16" s="127"/>
      <c r="J16" s="127"/>
      <c r="K16" s="127"/>
      <c r="L16" s="127"/>
      <c r="M16" s="128"/>
      <c r="N16" s="126"/>
      <c r="O16" s="127"/>
      <c r="P16" s="127"/>
      <c r="Q16" s="127">
        <v>1</v>
      </c>
      <c r="R16" s="127">
        <v>0</v>
      </c>
      <c r="S16" s="128">
        <v>1</v>
      </c>
      <c r="T16" s="114">
        <f>SUM(H16,K16,N16,Q16)</f>
        <v>1</v>
      </c>
      <c r="U16" s="95">
        <f>SUM(I16,L16,O16,R16,)</f>
        <v>0</v>
      </c>
      <c r="V16" s="129">
        <f>SUM(J16,M16,P16,S16)</f>
        <v>1</v>
      </c>
    </row>
    <row r="17" spans="1:22" ht="27" customHeight="1" x14ac:dyDescent="0.15">
      <c r="A17" s="149"/>
      <c r="B17" s="144"/>
      <c r="C17" s="10"/>
      <c r="D17" s="46" t="s">
        <v>209</v>
      </c>
      <c r="E17" s="46"/>
      <c r="F17" s="12" t="s">
        <v>167</v>
      </c>
      <c r="G17" s="12" t="s">
        <v>166</v>
      </c>
      <c r="H17" s="13">
        <v>2</v>
      </c>
      <c r="I17" s="12">
        <v>0</v>
      </c>
      <c r="J17" s="12">
        <v>2</v>
      </c>
      <c r="K17" s="12"/>
      <c r="L17" s="12"/>
      <c r="M17" s="14"/>
      <c r="N17" s="15"/>
      <c r="O17" s="12"/>
      <c r="P17" s="12"/>
      <c r="Q17" s="12"/>
      <c r="R17" s="12"/>
      <c r="S17" s="44"/>
      <c r="T17" s="19">
        <f t="shared" ref="T17:T41" si="5">SUM(H17,K17,N17,Q17)</f>
        <v>2</v>
      </c>
      <c r="U17" s="17">
        <f t="shared" ref="U17:U41" si="6">SUM(I17,L17,O17,R17)</f>
        <v>0</v>
      </c>
      <c r="V17" s="93">
        <f t="shared" ref="V17:V41" si="7">SUM(J17,M17,P17,S17)</f>
        <v>2</v>
      </c>
    </row>
    <row r="18" spans="1:22" ht="27" customHeight="1" x14ac:dyDescent="0.15">
      <c r="A18" s="149"/>
      <c r="B18" s="144"/>
      <c r="C18" s="10"/>
      <c r="D18" s="133" t="s">
        <v>208</v>
      </c>
      <c r="E18" s="47"/>
      <c r="F18" s="12" t="s">
        <v>167</v>
      </c>
      <c r="G18" s="12" t="s">
        <v>166</v>
      </c>
      <c r="H18" s="48">
        <v>3</v>
      </c>
      <c r="I18" s="49">
        <v>1</v>
      </c>
      <c r="J18" s="49">
        <v>2</v>
      </c>
      <c r="K18" s="49"/>
      <c r="L18" s="49"/>
      <c r="M18" s="50"/>
      <c r="N18" s="51"/>
      <c r="O18" s="49"/>
      <c r="P18" s="49"/>
      <c r="Q18" s="49"/>
      <c r="R18" s="49"/>
      <c r="S18" s="52"/>
      <c r="T18" s="19">
        <f t="shared" si="5"/>
        <v>3</v>
      </c>
      <c r="U18" s="17">
        <f t="shared" si="6"/>
        <v>1</v>
      </c>
      <c r="V18" s="20">
        <f t="shared" si="7"/>
        <v>2</v>
      </c>
    </row>
    <row r="19" spans="1:22" ht="27" customHeight="1" x14ac:dyDescent="0.15">
      <c r="A19" s="149"/>
      <c r="B19" s="144"/>
      <c r="C19" s="10"/>
      <c r="D19" s="47" t="s">
        <v>207</v>
      </c>
      <c r="E19" s="47"/>
      <c r="F19" s="12" t="s">
        <v>167</v>
      </c>
      <c r="G19" s="12" t="s">
        <v>166</v>
      </c>
      <c r="H19" s="48">
        <v>3</v>
      </c>
      <c r="I19" s="49">
        <v>1</v>
      </c>
      <c r="J19" s="49">
        <v>2</v>
      </c>
      <c r="K19" s="49"/>
      <c r="L19" s="49"/>
      <c r="M19" s="50"/>
      <c r="N19" s="48"/>
      <c r="O19" s="49"/>
      <c r="P19" s="49"/>
      <c r="Q19" s="49"/>
      <c r="R19" s="49"/>
      <c r="S19" s="52"/>
      <c r="T19" s="19">
        <f t="shared" si="5"/>
        <v>3</v>
      </c>
      <c r="U19" s="17">
        <f t="shared" si="6"/>
        <v>1</v>
      </c>
      <c r="V19" s="20">
        <f t="shared" si="7"/>
        <v>2</v>
      </c>
    </row>
    <row r="20" spans="1:22" ht="27" customHeight="1" x14ac:dyDescent="0.15">
      <c r="A20" s="149"/>
      <c r="B20" s="144"/>
      <c r="C20" s="10"/>
      <c r="D20" s="47" t="s">
        <v>206</v>
      </c>
      <c r="E20" s="47"/>
      <c r="F20" s="12" t="s">
        <v>167</v>
      </c>
      <c r="G20" s="12" t="s">
        <v>166</v>
      </c>
      <c r="H20" s="48">
        <v>2</v>
      </c>
      <c r="I20" s="49">
        <v>0</v>
      </c>
      <c r="J20" s="49">
        <v>2</v>
      </c>
      <c r="K20" s="49"/>
      <c r="L20" s="49"/>
      <c r="M20" s="50"/>
      <c r="N20" s="51"/>
      <c r="O20" s="49"/>
      <c r="P20" s="49"/>
      <c r="Q20" s="49"/>
      <c r="R20" s="49"/>
      <c r="S20" s="52"/>
      <c r="T20" s="19">
        <f t="shared" si="5"/>
        <v>2</v>
      </c>
      <c r="U20" s="17">
        <f t="shared" si="6"/>
        <v>0</v>
      </c>
      <c r="V20" s="20">
        <f t="shared" si="7"/>
        <v>2</v>
      </c>
    </row>
    <row r="21" spans="1:22" ht="27" customHeight="1" x14ac:dyDescent="0.15">
      <c r="A21" s="149"/>
      <c r="B21" s="144"/>
      <c r="C21" s="10"/>
      <c r="D21" s="47" t="s">
        <v>205</v>
      </c>
      <c r="E21" s="47"/>
      <c r="F21" s="12" t="s">
        <v>167</v>
      </c>
      <c r="G21" s="12" t="s">
        <v>166</v>
      </c>
      <c r="H21" s="53">
        <v>2</v>
      </c>
      <c r="I21" s="49">
        <v>0</v>
      </c>
      <c r="J21" s="49">
        <v>2</v>
      </c>
      <c r="K21" s="49"/>
      <c r="L21" s="54"/>
      <c r="M21" s="55"/>
      <c r="N21" s="49"/>
      <c r="O21" s="54"/>
      <c r="P21" s="54"/>
      <c r="Q21" s="56"/>
      <c r="R21" s="54"/>
      <c r="S21" s="52"/>
      <c r="T21" s="19">
        <f t="shared" si="5"/>
        <v>2</v>
      </c>
      <c r="U21" s="17">
        <f t="shared" si="6"/>
        <v>0</v>
      </c>
      <c r="V21" s="20">
        <f t="shared" si="7"/>
        <v>2</v>
      </c>
    </row>
    <row r="22" spans="1:22" ht="27" customHeight="1" x14ac:dyDescent="0.15">
      <c r="A22" s="149"/>
      <c r="B22" s="144"/>
      <c r="C22" s="10"/>
      <c r="D22" s="47" t="s">
        <v>203</v>
      </c>
      <c r="E22" s="47"/>
      <c r="F22" s="12" t="s">
        <v>167</v>
      </c>
      <c r="G22" s="12" t="s">
        <v>166</v>
      </c>
      <c r="H22" s="48"/>
      <c r="I22" s="49"/>
      <c r="J22" s="49"/>
      <c r="K22" s="49">
        <v>2</v>
      </c>
      <c r="L22" s="49">
        <v>0</v>
      </c>
      <c r="M22" s="50">
        <v>2</v>
      </c>
      <c r="N22" s="51"/>
      <c r="O22" s="49"/>
      <c r="P22" s="49"/>
      <c r="Q22" s="49"/>
      <c r="R22" s="49"/>
      <c r="S22" s="52"/>
      <c r="T22" s="19">
        <f t="shared" si="5"/>
        <v>2</v>
      </c>
      <c r="U22" s="17">
        <f t="shared" si="6"/>
        <v>0</v>
      </c>
      <c r="V22" s="20">
        <f t="shared" si="7"/>
        <v>2</v>
      </c>
    </row>
    <row r="23" spans="1:22" ht="27" customHeight="1" x14ac:dyDescent="0.15">
      <c r="A23" s="149"/>
      <c r="B23" s="144"/>
      <c r="C23" s="10"/>
      <c r="D23" s="47" t="s">
        <v>202</v>
      </c>
      <c r="E23" s="57"/>
      <c r="F23" s="12" t="s">
        <v>167</v>
      </c>
      <c r="G23" s="12" t="s">
        <v>166</v>
      </c>
      <c r="H23" s="48"/>
      <c r="I23" s="49"/>
      <c r="J23" s="49"/>
      <c r="K23" s="49">
        <v>3</v>
      </c>
      <c r="L23" s="87">
        <v>1</v>
      </c>
      <c r="M23" s="86">
        <v>2</v>
      </c>
      <c r="N23" s="51"/>
      <c r="O23" s="49"/>
      <c r="P23" s="49"/>
      <c r="Q23" s="54"/>
      <c r="R23" s="54"/>
      <c r="S23" s="52"/>
      <c r="T23" s="19">
        <f t="shared" si="5"/>
        <v>3</v>
      </c>
      <c r="U23" s="17">
        <f t="shared" si="6"/>
        <v>1</v>
      </c>
      <c r="V23" s="20">
        <f t="shared" si="7"/>
        <v>2</v>
      </c>
    </row>
    <row r="24" spans="1:22" ht="27" customHeight="1" x14ac:dyDescent="0.15">
      <c r="A24" s="149"/>
      <c r="B24" s="144"/>
      <c r="C24" s="10"/>
      <c r="D24" s="47" t="s">
        <v>201</v>
      </c>
      <c r="E24" s="47"/>
      <c r="F24" s="12" t="s">
        <v>167</v>
      </c>
      <c r="G24" s="12" t="s">
        <v>166</v>
      </c>
      <c r="H24" s="88"/>
      <c r="I24" s="87"/>
      <c r="J24" s="49"/>
      <c r="K24" s="49">
        <v>3</v>
      </c>
      <c r="L24" s="49">
        <v>1</v>
      </c>
      <c r="M24" s="50">
        <v>2</v>
      </c>
      <c r="N24" s="56"/>
      <c r="O24" s="54"/>
      <c r="P24" s="54"/>
      <c r="Q24" s="49"/>
      <c r="R24" s="49"/>
      <c r="S24" s="50"/>
      <c r="T24" s="19">
        <f t="shared" si="5"/>
        <v>3</v>
      </c>
      <c r="U24" s="17">
        <f t="shared" si="6"/>
        <v>1</v>
      </c>
      <c r="V24" s="20">
        <f t="shared" si="7"/>
        <v>2</v>
      </c>
    </row>
    <row r="25" spans="1:22" ht="27" customHeight="1" x14ac:dyDescent="0.15">
      <c r="A25" s="149"/>
      <c r="B25" s="144"/>
      <c r="C25" s="10"/>
      <c r="D25" s="47" t="s">
        <v>200</v>
      </c>
      <c r="E25" s="47"/>
      <c r="F25" s="12" t="s">
        <v>167</v>
      </c>
      <c r="G25" s="12" t="s">
        <v>166</v>
      </c>
      <c r="H25" s="88"/>
      <c r="I25" s="49"/>
      <c r="J25" s="49"/>
      <c r="K25" s="49">
        <v>2</v>
      </c>
      <c r="L25" s="49">
        <v>0</v>
      </c>
      <c r="M25" s="50">
        <v>2</v>
      </c>
      <c r="N25" s="51"/>
      <c r="O25" s="49"/>
      <c r="P25" s="49"/>
      <c r="Q25" s="54"/>
      <c r="R25" s="54"/>
      <c r="S25" s="52"/>
      <c r="T25" s="19">
        <f t="shared" si="5"/>
        <v>2</v>
      </c>
      <c r="U25" s="17">
        <f t="shared" si="6"/>
        <v>0</v>
      </c>
      <c r="V25" s="20">
        <f t="shared" si="7"/>
        <v>2</v>
      </c>
    </row>
    <row r="26" spans="1:22" ht="27" customHeight="1" x14ac:dyDescent="0.15">
      <c r="A26" s="149"/>
      <c r="B26" s="144"/>
      <c r="C26" s="10"/>
      <c r="D26" s="47" t="s">
        <v>199</v>
      </c>
      <c r="E26" s="47"/>
      <c r="F26" s="12" t="s">
        <v>167</v>
      </c>
      <c r="G26" s="12" t="s">
        <v>166</v>
      </c>
      <c r="H26" s="88"/>
      <c r="I26" s="49"/>
      <c r="J26" s="49"/>
      <c r="K26" s="49">
        <v>2</v>
      </c>
      <c r="L26" s="87">
        <v>0</v>
      </c>
      <c r="M26" s="86">
        <v>2</v>
      </c>
      <c r="N26" s="49"/>
      <c r="O26" s="54"/>
      <c r="P26" s="54"/>
      <c r="Q26" s="56"/>
      <c r="R26" s="54"/>
      <c r="S26" s="52"/>
      <c r="T26" s="19">
        <f t="shared" si="5"/>
        <v>2</v>
      </c>
      <c r="U26" s="17">
        <f t="shared" si="6"/>
        <v>0</v>
      </c>
      <c r="V26" s="20">
        <f t="shared" si="7"/>
        <v>2</v>
      </c>
    </row>
    <row r="27" spans="1:22" ht="27" customHeight="1" x14ac:dyDescent="0.15">
      <c r="A27" s="149"/>
      <c r="B27" s="144"/>
      <c r="C27" s="10"/>
      <c r="D27" s="47" t="s">
        <v>198</v>
      </c>
      <c r="E27" s="47"/>
      <c r="F27" s="12" t="s">
        <v>167</v>
      </c>
      <c r="G27" s="12" t="s">
        <v>166</v>
      </c>
      <c r="H27" s="88"/>
      <c r="I27" s="87"/>
      <c r="J27" s="49"/>
      <c r="K27" s="49">
        <v>2</v>
      </c>
      <c r="L27" s="87">
        <v>1</v>
      </c>
      <c r="M27" s="86">
        <v>1</v>
      </c>
      <c r="N27" s="51"/>
      <c r="O27" s="49"/>
      <c r="P27" s="49"/>
      <c r="Q27" s="54"/>
      <c r="R27" s="54"/>
      <c r="S27" s="52"/>
      <c r="T27" s="19">
        <f t="shared" si="5"/>
        <v>2</v>
      </c>
      <c r="U27" s="17">
        <f t="shared" si="6"/>
        <v>1</v>
      </c>
      <c r="V27" s="20">
        <f t="shared" si="7"/>
        <v>1</v>
      </c>
    </row>
    <row r="28" spans="1:22" ht="27" customHeight="1" x14ac:dyDescent="0.15">
      <c r="A28" s="149"/>
      <c r="B28" s="144"/>
      <c r="C28" s="10"/>
      <c r="D28" s="47" t="s">
        <v>224</v>
      </c>
      <c r="E28" s="47"/>
      <c r="F28" s="12" t="s">
        <v>167</v>
      </c>
      <c r="G28" s="12" t="s">
        <v>166</v>
      </c>
      <c r="H28" s="53"/>
      <c r="I28" s="49"/>
      <c r="J28" s="49"/>
      <c r="K28" s="49"/>
      <c r="L28" s="54"/>
      <c r="M28" s="55"/>
      <c r="N28" s="51">
        <v>3</v>
      </c>
      <c r="O28" s="49">
        <v>1</v>
      </c>
      <c r="P28" s="49">
        <v>2</v>
      </c>
      <c r="Q28" s="49"/>
      <c r="R28" s="54"/>
      <c r="S28" s="55"/>
      <c r="T28" s="139">
        <f t="shared" ref="T28" si="8">SUM(H28,K28,N28,Q28)</f>
        <v>3</v>
      </c>
      <c r="U28" s="98">
        <f t="shared" ref="U28" si="9">SUM(I28,L28,O28,R28)</f>
        <v>1</v>
      </c>
      <c r="V28" s="20">
        <f t="shared" ref="V28" si="10">SUM(J28,M28,P28,S28)</f>
        <v>2</v>
      </c>
    </row>
    <row r="29" spans="1:22" ht="27" customHeight="1" x14ac:dyDescent="0.15">
      <c r="A29" s="149"/>
      <c r="B29" s="144"/>
      <c r="C29" s="10"/>
      <c r="D29" s="47" t="s">
        <v>197</v>
      </c>
      <c r="E29" s="47"/>
      <c r="F29" s="12" t="s">
        <v>167</v>
      </c>
      <c r="G29" s="12" t="s">
        <v>166</v>
      </c>
      <c r="H29" s="48"/>
      <c r="I29" s="49"/>
      <c r="J29" s="49"/>
      <c r="K29" s="49"/>
      <c r="L29" s="49"/>
      <c r="M29" s="50"/>
      <c r="N29" s="48">
        <v>2</v>
      </c>
      <c r="O29" s="49">
        <v>0</v>
      </c>
      <c r="P29" s="49">
        <v>2</v>
      </c>
      <c r="Q29" s="54"/>
      <c r="R29" s="54"/>
      <c r="S29" s="52"/>
      <c r="T29" s="19">
        <f t="shared" si="5"/>
        <v>2</v>
      </c>
      <c r="U29" s="17">
        <f t="shared" si="6"/>
        <v>0</v>
      </c>
      <c r="V29" s="20">
        <f t="shared" si="7"/>
        <v>2</v>
      </c>
    </row>
    <row r="30" spans="1:22" ht="27" customHeight="1" x14ac:dyDescent="0.15">
      <c r="A30" s="149"/>
      <c r="B30" s="144"/>
      <c r="C30" s="10"/>
      <c r="D30" s="47" t="s">
        <v>196</v>
      </c>
      <c r="E30" s="47"/>
      <c r="F30" s="12" t="s">
        <v>167</v>
      </c>
      <c r="G30" s="12" t="s">
        <v>166</v>
      </c>
      <c r="H30" s="48"/>
      <c r="I30" s="49"/>
      <c r="J30" s="49"/>
      <c r="K30" s="12"/>
      <c r="L30" s="12"/>
      <c r="M30" s="14"/>
      <c r="N30" s="48">
        <v>3</v>
      </c>
      <c r="O30" s="49">
        <v>1</v>
      </c>
      <c r="P30" s="49">
        <v>2</v>
      </c>
      <c r="Q30" s="49"/>
      <c r="R30" s="49"/>
      <c r="S30" s="52"/>
      <c r="T30" s="19">
        <f t="shared" si="5"/>
        <v>3</v>
      </c>
      <c r="U30" s="17">
        <f t="shared" si="6"/>
        <v>1</v>
      </c>
      <c r="V30" s="20">
        <f t="shared" si="7"/>
        <v>2</v>
      </c>
    </row>
    <row r="31" spans="1:22" ht="27" customHeight="1" x14ac:dyDescent="0.15">
      <c r="A31" s="149"/>
      <c r="B31" s="144"/>
      <c r="C31" s="10"/>
      <c r="D31" s="47" t="s">
        <v>195</v>
      </c>
      <c r="E31" s="47"/>
      <c r="F31" s="12" t="s">
        <v>167</v>
      </c>
      <c r="G31" s="12" t="s">
        <v>166</v>
      </c>
      <c r="H31" s="88"/>
      <c r="I31" s="49"/>
      <c r="J31" s="49"/>
      <c r="K31" s="49"/>
      <c r="L31" s="87"/>
      <c r="M31" s="86"/>
      <c r="N31" s="88">
        <v>3</v>
      </c>
      <c r="O31" s="49">
        <v>1</v>
      </c>
      <c r="P31" s="49">
        <v>2</v>
      </c>
      <c r="Q31" s="54"/>
      <c r="R31" s="54"/>
      <c r="S31" s="52"/>
      <c r="T31" s="19">
        <f t="shared" si="5"/>
        <v>3</v>
      </c>
      <c r="U31" s="17">
        <f t="shared" si="6"/>
        <v>1</v>
      </c>
      <c r="V31" s="20">
        <f t="shared" si="7"/>
        <v>2</v>
      </c>
    </row>
    <row r="32" spans="1:22" ht="27" customHeight="1" x14ac:dyDescent="0.15">
      <c r="A32" s="149"/>
      <c r="B32" s="144"/>
      <c r="C32" s="10"/>
      <c r="D32" s="47" t="s">
        <v>194</v>
      </c>
      <c r="E32" s="47"/>
      <c r="F32" s="12" t="s">
        <v>167</v>
      </c>
      <c r="G32" s="44" t="s">
        <v>166</v>
      </c>
      <c r="H32" s="48"/>
      <c r="I32" s="87"/>
      <c r="J32" s="87"/>
      <c r="K32" s="51"/>
      <c r="L32" s="87"/>
      <c r="M32" s="86"/>
      <c r="N32" s="51">
        <v>2</v>
      </c>
      <c r="O32" s="49">
        <v>0</v>
      </c>
      <c r="P32" s="49">
        <v>2</v>
      </c>
      <c r="Q32" s="54"/>
      <c r="R32" s="54"/>
      <c r="S32" s="52"/>
      <c r="T32" s="19">
        <f t="shared" si="5"/>
        <v>2</v>
      </c>
      <c r="U32" s="17">
        <f t="shared" si="6"/>
        <v>0</v>
      </c>
      <c r="V32" s="20">
        <f t="shared" si="7"/>
        <v>2</v>
      </c>
    </row>
    <row r="33" spans="1:22" ht="27" customHeight="1" x14ac:dyDescent="0.15">
      <c r="A33" s="149"/>
      <c r="B33" s="144"/>
      <c r="C33" s="10"/>
      <c r="D33" s="47" t="s">
        <v>193</v>
      </c>
      <c r="E33" s="47"/>
      <c r="F33" s="12" t="s">
        <v>167</v>
      </c>
      <c r="G33" s="12" t="s">
        <v>166</v>
      </c>
      <c r="H33" s="88"/>
      <c r="I33" s="49"/>
      <c r="J33" s="49"/>
      <c r="K33" s="49"/>
      <c r="L33" s="87"/>
      <c r="M33" s="86"/>
      <c r="N33" s="49">
        <v>2</v>
      </c>
      <c r="O33" s="87">
        <v>0</v>
      </c>
      <c r="P33" s="87">
        <v>2</v>
      </c>
      <c r="Q33" s="56"/>
      <c r="R33" s="54"/>
      <c r="S33" s="52"/>
      <c r="T33" s="19">
        <f t="shared" si="5"/>
        <v>2</v>
      </c>
      <c r="U33" s="17">
        <f t="shared" si="6"/>
        <v>0</v>
      </c>
      <c r="V33" s="20">
        <f t="shared" si="7"/>
        <v>2</v>
      </c>
    </row>
    <row r="34" spans="1:22" ht="27" customHeight="1" x14ac:dyDescent="0.15">
      <c r="A34" s="149"/>
      <c r="B34" s="144"/>
      <c r="C34" s="10"/>
      <c r="D34" s="47" t="s">
        <v>192</v>
      </c>
      <c r="E34" s="47"/>
      <c r="F34" s="12" t="s">
        <v>167</v>
      </c>
      <c r="G34" s="12" t="s">
        <v>166</v>
      </c>
      <c r="H34" s="88"/>
      <c r="I34" s="49"/>
      <c r="J34" s="49"/>
      <c r="K34" s="49"/>
      <c r="L34" s="87"/>
      <c r="M34" s="86"/>
      <c r="N34" s="51">
        <v>2</v>
      </c>
      <c r="O34" s="49">
        <v>0</v>
      </c>
      <c r="P34" s="49">
        <v>2</v>
      </c>
      <c r="Q34" s="49"/>
      <c r="R34" s="54"/>
      <c r="S34" s="55"/>
      <c r="T34" s="19">
        <f t="shared" si="5"/>
        <v>2</v>
      </c>
      <c r="U34" s="17">
        <f t="shared" si="6"/>
        <v>0</v>
      </c>
      <c r="V34" s="20">
        <f t="shared" si="7"/>
        <v>2</v>
      </c>
    </row>
    <row r="35" spans="1:22" ht="27" customHeight="1" x14ac:dyDescent="0.15">
      <c r="A35" s="149"/>
      <c r="B35" s="144"/>
      <c r="C35" s="10"/>
      <c r="D35" s="47" t="s">
        <v>204</v>
      </c>
      <c r="E35" s="47"/>
      <c r="F35" s="12" t="s">
        <v>167</v>
      </c>
      <c r="G35" s="12" t="s">
        <v>166</v>
      </c>
      <c r="H35" s="53"/>
      <c r="I35" s="49"/>
      <c r="J35" s="49"/>
      <c r="K35" s="49"/>
      <c r="L35" s="54"/>
      <c r="M35" s="55"/>
      <c r="N35" s="51"/>
      <c r="O35" s="49"/>
      <c r="P35" s="49"/>
      <c r="Q35" s="49">
        <v>2</v>
      </c>
      <c r="R35" s="54">
        <v>1</v>
      </c>
      <c r="S35" s="55">
        <v>1</v>
      </c>
      <c r="T35" s="139">
        <f t="shared" ref="T35" si="11">SUM(H35,K35,N35,Q35)</f>
        <v>2</v>
      </c>
      <c r="U35" s="98">
        <f t="shared" ref="U35" si="12">SUM(I35,L35,O35,R35)</f>
        <v>1</v>
      </c>
      <c r="V35" s="20">
        <f t="shared" ref="V35" si="13">SUM(J35,M35,P35,S35)</f>
        <v>1</v>
      </c>
    </row>
    <row r="36" spans="1:22" ht="27" customHeight="1" x14ac:dyDescent="0.15">
      <c r="A36" s="149"/>
      <c r="B36" s="144"/>
      <c r="C36" s="10"/>
      <c r="D36" s="47" t="s">
        <v>191</v>
      </c>
      <c r="E36" s="47"/>
      <c r="F36" s="12" t="s">
        <v>167</v>
      </c>
      <c r="G36" s="12" t="s">
        <v>166</v>
      </c>
      <c r="H36" s="48"/>
      <c r="I36" s="49"/>
      <c r="J36" s="49"/>
      <c r="K36" s="49"/>
      <c r="L36" s="49"/>
      <c r="M36" s="50"/>
      <c r="N36" s="96"/>
      <c r="O36" s="87"/>
      <c r="P36" s="87"/>
      <c r="Q36" s="49">
        <v>2</v>
      </c>
      <c r="R36" s="49">
        <v>0</v>
      </c>
      <c r="S36" s="50">
        <v>2</v>
      </c>
      <c r="T36" s="19">
        <f t="shared" si="5"/>
        <v>2</v>
      </c>
      <c r="U36" s="17">
        <f t="shared" si="6"/>
        <v>0</v>
      </c>
      <c r="V36" s="20">
        <f t="shared" si="7"/>
        <v>2</v>
      </c>
    </row>
    <row r="37" spans="1:22" ht="27" customHeight="1" x14ac:dyDescent="0.15">
      <c r="A37" s="149"/>
      <c r="B37" s="144"/>
      <c r="C37" s="10"/>
      <c r="D37" s="133" t="s">
        <v>190</v>
      </c>
      <c r="E37" s="133" t="s">
        <v>13</v>
      </c>
      <c r="F37" s="12" t="s">
        <v>167</v>
      </c>
      <c r="G37" s="12" t="s">
        <v>166</v>
      </c>
      <c r="H37" s="48"/>
      <c r="I37" s="49"/>
      <c r="J37" s="49"/>
      <c r="K37" s="49"/>
      <c r="L37" s="49"/>
      <c r="M37" s="50"/>
      <c r="N37" s="51"/>
      <c r="O37" s="49"/>
      <c r="P37" s="49"/>
      <c r="Q37" s="49">
        <v>3</v>
      </c>
      <c r="R37" s="49">
        <v>1</v>
      </c>
      <c r="S37" s="50">
        <v>2</v>
      </c>
      <c r="T37" s="19">
        <f t="shared" si="5"/>
        <v>3</v>
      </c>
      <c r="U37" s="17">
        <f t="shared" si="6"/>
        <v>1</v>
      </c>
      <c r="V37" s="20">
        <f t="shared" si="7"/>
        <v>2</v>
      </c>
    </row>
    <row r="38" spans="1:22" ht="27" customHeight="1" x14ac:dyDescent="0.15">
      <c r="A38" s="149"/>
      <c r="B38" s="144"/>
      <c r="C38" s="10"/>
      <c r="D38" s="47" t="s">
        <v>189</v>
      </c>
      <c r="E38" s="47"/>
      <c r="F38" s="12" t="s">
        <v>167</v>
      </c>
      <c r="G38" s="12" t="s">
        <v>166</v>
      </c>
      <c r="H38" s="88"/>
      <c r="I38" s="49"/>
      <c r="J38" s="49"/>
      <c r="K38" s="49"/>
      <c r="L38" s="87"/>
      <c r="M38" s="86"/>
      <c r="N38" s="51"/>
      <c r="O38" s="49"/>
      <c r="P38" s="49"/>
      <c r="Q38" s="49">
        <v>3</v>
      </c>
      <c r="R38" s="87">
        <v>1</v>
      </c>
      <c r="S38" s="86">
        <v>2</v>
      </c>
      <c r="T38" s="19">
        <f t="shared" si="5"/>
        <v>3</v>
      </c>
      <c r="U38" s="17">
        <f t="shared" si="6"/>
        <v>1</v>
      </c>
      <c r="V38" s="20">
        <f t="shared" si="7"/>
        <v>2</v>
      </c>
    </row>
    <row r="39" spans="1:22" ht="27" customHeight="1" x14ac:dyDescent="0.15">
      <c r="A39" s="149"/>
      <c r="B39" s="144"/>
      <c r="C39" s="10"/>
      <c r="D39" s="57" t="s">
        <v>188</v>
      </c>
      <c r="E39" s="47"/>
      <c r="F39" s="12" t="s">
        <v>167</v>
      </c>
      <c r="G39" s="12" t="s">
        <v>166</v>
      </c>
      <c r="H39" s="88"/>
      <c r="I39" s="49"/>
      <c r="J39" s="49"/>
      <c r="K39" s="49"/>
      <c r="L39" s="87"/>
      <c r="M39" s="86"/>
      <c r="N39" s="51"/>
      <c r="O39" s="49"/>
      <c r="P39" s="49"/>
      <c r="Q39" s="87">
        <v>2</v>
      </c>
      <c r="R39" s="87">
        <v>0</v>
      </c>
      <c r="S39" s="52">
        <v>2</v>
      </c>
      <c r="T39" s="19">
        <f t="shared" si="5"/>
        <v>2</v>
      </c>
      <c r="U39" s="17">
        <f t="shared" si="6"/>
        <v>0</v>
      </c>
      <c r="V39" s="20">
        <f t="shared" si="7"/>
        <v>2</v>
      </c>
    </row>
    <row r="40" spans="1:22" ht="27" customHeight="1" x14ac:dyDescent="0.15">
      <c r="A40" s="149"/>
      <c r="B40" s="144"/>
      <c r="C40" s="10"/>
      <c r="D40" s="47" t="s">
        <v>187</v>
      </c>
      <c r="E40" s="47"/>
      <c r="F40" s="12" t="s">
        <v>167</v>
      </c>
      <c r="G40" s="12" t="s">
        <v>166</v>
      </c>
      <c r="H40" s="88"/>
      <c r="I40" s="49"/>
      <c r="J40" s="49"/>
      <c r="K40" s="49"/>
      <c r="L40" s="87"/>
      <c r="M40" s="86"/>
      <c r="N40" s="49"/>
      <c r="O40" s="87"/>
      <c r="P40" s="87"/>
      <c r="Q40" s="96">
        <v>2</v>
      </c>
      <c r="R40" s="87">
        <v>0</v>
      </c>
      <c r="S40" s="52">
        <v>2</v>
      </c>
      <c r="T40" s="19">
        <f t="shared" si="5"/>
        <v>2</v>
      </c>
      <c r="U40" s="17">
        <f t="shared" si="6"/>
        <v>0</v>
      </c>
      <c r="V40" s="20">
        <f t="shared" si="7"/>
        <v>2</v>
      </c>
    </row>
    <row r="41" spans="1:22" ht="27" customHeight="1" x14ac:dyDescent="0.15">
      <c r="A41" s="149"/>
      <c r="B41" s="145"/>
      <c r="C41" s="10"/>
      <c r="D41" s="47" t="s">
        <v>186</v>
      </c>
      <c r="E41" s="47"/>
      <c r="F41" s="12" t="s">
        <v>167</v>
      </c>
      <c r="G41" s="12" t="s">
        <v>166</v>
      </c>
      <c r="H41" s="88"/>
      <c r="I41" s="49"/>
      <c r="J41" s="49"/>
      <c r="K41" s="49"/>
      <c r="L41" s="87"/>
      <c r="M41" s="86"/>
      <c r="N41" s="51"/>
      <c r="O41" s="49"/>
      <c r="P41" s="49"/>
      <c r="Q41" s="49">
        <v>2</v>
      </c>
      <c r="R41" s="87">
        <v>0</v>
      </c>
      <c r="S41" s="86">
        <v>2</v>
      </c>
      <c r="T41" s="19">
        <f t="shared" si="5"/>
        <v>2</v>
      </c>
      <c r="U41" s="17">
        <f t="shared" si="6"/>
        <v>0</v>
      </c>
      <c r="V41" s="20">
        <f t="shared" si="7"/>
        <v>2</v>
      </c>
    </row>
    <row r="42" spans="1:22" ht="33.75" customHeight="1" thickBot="1" x14ac:dyDescent="0.2">
      <c r="A42" s="151"/>
      <c r="B42" s="58" t="s">
        <v>165</v>
      </c>
      <c r="C42" s="58"/>
      <c r="D42" s="58"/>
      <c r="E42" s="58"/>
      <c r="F42" s="28"/>
      <c r="G42" s="28"/>
      <c r="H42" s="33">
        <f t="shared" ref="H42:V42" si="14">SUM(H13:H41)</f>
        <v>13</v>
      </c>
      <c r="I42" s="28">
        <f t="shared" si="14"/>
        <v>2</v>
      </c>
      <c r="J42" s="28">
        <f t="shared" si="14"/>
        <v>11</v>
      </c>
      <c r="K42" s="28">
        <f t="shared" si="14"/>
        <v>15</v>
      </c>
      <c r="L42" s="28">
        <f t="shared" si="14"/>
        <v>3</v>
      </c>
      <c r="M42" s="30">
        <f t="shared" si="14"/>
        <v>12</v>
      </c>
      <c r="N42" s="31">
        <f t="shared" si="14"/>
        <v>18</v>
      </c>
      <c r="O42" s="28">
        <f t="shared" si="14"/>
        <v>3</v>
      </c>
      <c r="P42" s="28">
        <f t="shared" si="14"/>
        <v>15</v>
      </c>
      <c r="Q42" s="28">
        <f t="shared" si="14"/>
        <v>17</v>
      </c>
      <c r="R42" s="28">
        <f t="shared" si="14"/>
        <v>3</v>
      </c>
      <c r="S42" s="30">
        <f t="shared" si="14"/>
        <v>14</v>
      </c>
      <c r="T42" s="31">
        <f t="shared" si="14"/>
        <v>63</v>
      </c>
      <c r="U42" s="28">
        <f t="shared" si="14"/>
        <v>11</v>
      </c>
      <c r="V42" s="30">
        <f t="shared" si="14"/>
        <v>52</v>
      </c>
    </row>
    <row r="43" spans="1:22" ht="21.75" customHeight="1" x14ac:dyDescent="0.15">
      <c r="A43" s="149"/>
      <c r="B43" s="17" t="s">
        <v>9</v>
      </c>
      <c r="C43" s="17"/>
      <c r="D43" s="134" t="s">
        <v>164</v>
      </c>
      <c r="E43" s="135" t="s">
        <v>163</v>
      </c>
      <c r="F43" s="136"/>
      <c r="G43" s="12"/>
      <c r="H43" s="53"/>
      <c r="I43" s="54"/>
      <c r="J43" s="49"/>
      <c r="K43" s="49"/>
      <c r="L43" s="54"/>
      <c r="M43" s="55"/>
      <c r="N43" s="56"/>
      <c r="O43" s="54"/>
      <c r="P43" s="54"/>
      <c r="Q43" s="49">
        <v>3</v>
      </c>
      <c r="R43" s="49">
        <v>0</v>
      </c>
      <c r="S43" s="52">
        <v>0</v>
      </c>
      <c r="T43" s="59">
        <f t="shared" ref="T43:V44" si="15">SUM(H43,K43,N43,Q43)</f>
        <v>3</v>
      </c>
      <c r="U43" s="60">
        <f t="shared" si="15"/>
        <v>0</v>
      </c>
      <c r="V43" s="61">
        <f t="shared" si="15"/>
        <v>0</v>
      </c>
    </row>
    <row r="44" spans="1:22" ht="21.75" customHeight="1" x14ac:dyDescent="0.15">
      <c r="A44" s="149"/>
      <c r="B44" s="17" t="s">
        <v>162</v>
      </c>
      <c r="C44" s="17"/>
      <c r="D44" s="132" t="s">
        <v>161</v>
      </c>
      <c r="E44" s="132" t="s">
        <v>160</v>
      </c>
      <c r="F44" s="102"/>
      <c r="G44" s="12"/>
      <c r="H44" s="13"/>
      <c r="I44" s="12"/>
      <c r="J44" s="12"/>
      <c r="K44" s="12"/>
      <c r="L44" s="12"/>
      <c r="M44" s="14"/>
      <c r="N44" s="15"/>
      <c r="O44" s="12"/>
      <c r="P44" s="102"/>
      <c r="Q44" s="102">
        <v>1</v>
      </c>
      <c r="R44" s="102">
        <v>1</v>
      </c>
      <c r="S44" s="131">
        <v>0</v>
      </c>
      <c r="T44" s="137">
        <f t="shared" si="15"/>
        <v>1</v>
      </c>
      <c r="U44" s="138">
        <f t="shared" si="15"/>
        <v>1</v>
      </c>
      <c r="V44" s="61">
        <f t="shared" si="15"/>
        <v>0</v>
      </c>
    </row>
    <row r="45" spans="1:22" ht="21.75" customHeight="1" x14ac:dyDescent="0.15">
      <c r="A45" s="149"/>
      <c r="B45" s="4" t="s">
        <v>159</v>
      </c>
      <c r="C45" s="45"/>
      <c r="D45" s="45"/>
      <c r="E45" s="45"/>
      <c r="F45" s="45"/>
      <c r="G45" s="45"/>
      <c r="H45" s="3">
        <f t="shared" ref="H45:V45" si="16">SUM(H43:H44)</f>
        <v>0</v>
      </c>
      <c r="I45" s="4">
        <f t="shared" si="16"/>
        <v>0</v>
      </c>
      <c r="J45" s="4">
        <f t="shared" si="16"/>
        <v>0</v>
      </c>
      <c r="K45" s="4">
        <f t="shared" si="16"/>
        <v>0</v>
      </c>
      <c r="L45" s="4">
        <f t="shared" si="16"/>
        <v>0</v>
      </c>
      <c r="M45" s="5">
        <f t="shared" si="16"/>
        <v>0</v>
      </c>
      <c r="N45" s="6">
        <f t="shared" si="16"/>
        <v>0</v>
      </c>
      <c r="O45" s="4">
        <f t="shared" si="16"/>
        <v>0</v>
      </c>
      <c r="P45" s="4">
        <f t="shared" si="16"/>
        <v>0</v>
      </c>
      <c r="Q45" s="4">
        <f t="shared" si="16"/>
        <v>4</v>
      </c>
      <c r="R45" s="4">
        <f t="shared" si="16"/>
        <v>1</v>
      </c>
      <c r="S45" s="7">
        <f t="shared" si="16"/>
        <v>0</v>
      </c>
      <c r="T45" s="3">
        <f t="shared" si="16"/>
        <v>4</v>
      </c>
      <c r="U45" s="6">
        <f t="shared" si="16"/>
        <v>1</v>
      </c>
      <c r="V45" s="62">
        <f t="shared" si="16"/>
        <v>0</v>
      </c>
    </row>
    <row r="46" spans="1:22" ht="21.75" customHeight="1" thickBot="1" x14ac:dyDescent="0.2">
      <c r="A46" s="146" t="s">
        <v>14</v>
      </c>
      <c r="B46" s="147"/>
      <c r="C46" s="147"/>
      <c r="D46" s="147"/>
      <c r="E46" s="147"/>
      <c r="F46" s="147"/>
      <c r="G46" s="147"/>
      <c r="H46" s="112">
        <f t="shared" ref="H46:V46" si="17">SUM(H12,H42,H45)</f>
        <v>20</v>
      </c>
      <c r="I46" s="113">
        <f t="shared" si="17"/>
        <v>8</v>
      </c>
      <c r="J46" s="113">
        <f t="shared" si="17"/>
        <v>12</v>
      </c>
      <c r="K46" s="113">
        <f t="shared" si="17"/>
        <v>21</v>
      </c>
      <c r="L46" s="113">
        <f t="shared" si="17"/>
        <v>9</v>
      </c>
      <c r="M46" s="30">
        <f t="shared" si="17"/>
        <v>12</v>
      </c>
      <c r="N46" s="112">
        <f t="shared" si="17"/>
        <v>18</v>
      </c>
      <c r="O46" s="113">
        <f t="shared" si="17"/>
        <v>3</v>
      </c>
      <c r="P46" s="113">
        <f t="shared" si="17"/>
        <v>15</v>
      </c>
      <c r="Q46" s="113">
        <f t="shared" si="17"/>
        <v>21</v>
      </c>
      <c r="R46" s="113">
        <f t="shared" si="17"/>
        <v>4</v>
      </c>
      <c r="S46" s="30">
        <f t="shared" si="17"/>
        <v>14</v>
      </c>
      <c r="T46" s="112">
        <f t="shared" si="17"/>
        <v>80</v>
      </c>
      <c r="U46" s="113">
        <f t="shared" si="17"/>
        <v>24</v>
      </c>
      <c r="V46" s="113">
        <f t="shared" si="17"/>
        <v>53</v>
      </c>
    </row>
    <row r="48" spans="1:22" ht="347.25" customHeight="1" x14ac:dyDescent="0.15">
      <c r="A48" s="148" t="s">
        <v>158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</row>
  </sheetData>
  <mergeCells count="23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  <mergeCell ref="B13:B41"/>
    <mergeCell ref="A46:G46"/>
    <mergeCell ref="A48:V48"/>
    <mergeCell ref="A5:A12"/>
    <mergeCell ref="B6:B11"/>
    <mergeCell ref="A13:A42"/>
    <mergeCell ref="A43:A45"/>
  </mergeCells>
  <phoneticPr fontId="3" type="noConversion"/>
  <printOptions horizontalCentered="1"/>
  <pageMargins left="0.39370078740157483" right="0.31496062992125984" top="1.4566929133858268" bottom="0.74803149606299213" header="0.59055118110236227" footer="0.31496062992125984"/>
  <pageSetup paperSize="9" scale="64" fitToHeight="0" orientation="portrait" r:id="rId1"/>
  <headerFooter>
    <oddHeader>&amp;C&amp;"맑은 고딕,굵게"&amp;20 2018~2019학년도 교육과정구성표(2년제)(예시)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3"/>
  <sheetViews>
    <sheetView tabSelected="1" topLeftCell="A10" zoomScale="85" zoomScaleNormal="85" zoomScaleSheetLayoutView="75" workbookViewId="0">
      <selection activeCell="B163" sqref="B163:E163"/>
    </sheetView>
  </sheetViews>
  <sheetFormatPr defaultRowHeight="16.5" x14ac:dyDescent="0.15"/>
  <cols>
    <col min="1" max="4" width="4.21875" style="66" customWidth="1"/>
    <col min="5" max="5" width="6" style="66" customWidth="1"/>
    <col min="6" max="11" width="6.5546875" style="66" customWidth="1"/>
    <col min="12" max="12" width="22.88671875" style="66" customWidth="1"/>
    <col min="13" max="16384" width="8.88671875" style="66"/>
  </cols>
  <sheetData>
    <row r="1" spans="1:27" ht="17.25" thickBot="1" x14ac:dyDescent="0.2">
      <c r="A1" s="63" t="s">
        <v>15</v>
      </c>
      <c r="B1" s="64"/>
      <c r="C1" s="64"/>
      <c r="D1" s="64"/>
      <c r="E1" s="64"/>
      <c r="F1" s="64"/>
      <c r="G1" s="64"/>
      <c r="H1" s="200" t="s">
        <v>16</v>
      </c>
      <c r="I1" s="200"/>
      <c r="J1" s="200"/>
      <c r="K1" s="200"/>
      <c r="L1" s="65" t="s">
        <v>17</v>
      </c>
      <c r="N1" s="201"/>
      <c r="O1" s="201"/>
      <c r="P1" s="201"/>
      <c r="Q1" s="201"/>
      <c r="R1" s="201"/>
      <c r="S1" s="201"/>
      <c r="T1" s="67"/>
      <c r="U1" s="187"/>
      <c r="V1" s="187"/>
      <c r="W1" s="187"/>
      <c r="X1" s="187"/>
      <c r="Y1" s="187"/>
      <c r="Z1" s="187"/>
      <c r="AA1" s="187"/>
    </row>
    <row r="2" spans="1:27" x14ac:dyDescent="0.15">
      <c r="A2" s="188" t="s">
        <v>18</v>
      </c>
      <c r="B2" s="191" t="s">
        <v>19</v>
      </c>
      <c r="C2" s="194" t="s">
        <v>20</v>
      </c>
      <c r="D2" s="194" t="s">
        <v>21</v>
      </c>
      <c r="E2" s="194" t="s">
        <v>22</v>
      </c>
      <c r="F2" s="191" t="s">
        <v>23</v>
      </c>
      <c r="G2" s="191"/>
      <c r="H2" s="191"/>
      <c r="I2" s="191" t="s">
        <v>24</v>
      </c>
      <c r="J2" s="191"/>
      <c r="K2" s="191"/>
      <c r="L2" s="197" t="s">
        <v>25</v>
      </c>
    </row>
    <row r="3" spans="1:27" x14ac:dyDescent="0.15">
      <c r="A3" s="189"/>
      <c r="B3" s="192"/>
      <c r="C3" s="195"/>
      <c r="D3" s="195"/>
      <c r="E3" s="195"/>
      <c r="F3" s="192" t="s">
        <v>26</v>
      </c>
      <c r="G3" s="192"/>
      <c r="H3" s="192"/>
      <c r="I3" s="192" t="s">
        <v>26</v>
      </c>
      <c r="J3" s="192"/>
      <c r="K3" s="192"/>
      <c r="L3" s="198"/>
    </row>
    <row r="4" spans="1:27" x14ac:dyDescent="0.15">
      <c r="A4" s="189"/>
      <c r="B4" s="192"/>
      <c r="C4" s="195"/>
      <c r="D4" s="195"/>
      <c r="E4" s="195"/>
      <c r="F4" s="192" t="s">
        <v>6</v>
      </c>
      <c r="G4" s="192" t="s">
        <v>27</v>
      </c>
      <c r="H4" s="192"/>
      <c r="I4" s="192" t="s">
        <v>6</v>
      </c>
      <c r="J4" s="192" t="s">
        <v>27</v>
      </c>
      <c r="K4" s="192"/>
      <c r="L4" s="198"/>
    </row>
    <row r="5" spans="1:27" ht="17.25" thickBot="1" x14ac:dyDescent="0.2">
      <c r="A5" s="190"/>
      <c r="B5" s="193"/>
      <c r="C5" s="196"/>
      <c r="D5" s="196"/>
      <c r="E5" s="196"/>
      <c r="F5" s="193"/>
      <c r="G5" s="68" t="s">
        <v>7</v>
      </c>
      <c r="H5" s="68" t="s">
        <v>8</v>
      </c>
      <c r="I5" s="193"/>
      <c r="J5" s="68" t="s">
        <v>7</v>
      </c>
      <c r="K5" s="68" t="s">
        <v>8</v>
      </c>
      <c r="L5" s="199"/>
    </row>
    <row r="6" spans="1:27" ht="24.75" customHeight="1" x14ac:dyDescent="0.15">
      <c r="A6" s="227">
        <v>1</v>
      </c>
      <c r="B6" s="203">
        <v>1</v>
      </c>
      <c r="C6" s="268" t="s">
        <v>28</v>
      </c>
      <c r="D6" s="203" t="s">
        <v>29</v>
      </c>
      <c r="E6" s="203"/>
      <c r="F6" s="202" t="s">
        <v>30</v>
      </c>
      <c r="G6" s="203"/>
      <c r="H6" s="203"/>
      <c r="I6" s="202" t="s">
        <v>30</v>
      </c>
      <c r="J6" s="203"/>
      <c r="K6" s="203"/>
      <c r="L6" s="204" t="s">
        <v>31</v>
      </c>
    </row>
    <row r="7" spans="1:27" x14ac:dyDescent="0.15">
      <c r="A7" s="228"/>
      <c r="B7" s="176"/>
      <c r="C7" s="182"/>
      <c r="D7" s="176"/>
      <c r="E7" s="176"/>
      <c r="F7" s="69">
        <v>2</v>
      </c>
      <c r="G7" s="69">
        <v>1</v>
      </c>
      <c r="H7" s="69">
        <v>1</v>
      </c>
      <c r="I7" s="69">
        <v>2</v>
      </c>
      <c r="J7" s="69">
        <v>1</v>
      </c>
      <c r="K7" s="69">
        <v>1</v>
      </c>
      <c r="L7" s="205"/>
    </row>
    <row r="8" spans="1:27" x14ac:dyDescent="0.15">
      <c r="A8" s="228"/>
      <c r="B8" s="176"/>
      <c r="C8" s="182"/>
      <c r="D8" s="184" t="s">
        <v>32</v>
      </c>
      <c r="E8" s="176"/>
      <c r="F8" s="178" t="s">
        <v>33</v>
      </c>
      <c r="G8" s="178"/>
      <c r="H8" s="178"/>
      <c r="I8" s="178" t="s">
        <v>34</v>
      </c>
      <c r="J8" s="178"/>
      <c r="K8" s="178"/>
      <c r="L8" s="205" t="s">
        <v>35</v>
      </c>
    </row>
    <row r="9" spans="1:27" x14ac:dyDescent="0.15">
      <c r="A9" s="228"/>
      <c r="B9" s="176"/>
      <c r="C9" s="182"/>
      <c r="D9" s="185"/>
      <c r="E9" s="176"/>
      <c r="F9" s="70">
        <v>1</v>
      </c>
      <c r="G9" s="70">
        <v>1</v>
      </c>
      <c r="H9" s="70">
        <v>0</v>
      </c>
      <c r="I9" s="70">
        <v>1</v>
      </c>
      <c r="J9" s="70">
        <v>1</v>
      </c>
      <c r="K9" s="70">
        <v>0</v>
      </c>
      <c r="L9" s="205"/>
    </row>
    <row r="10" spans="1:27" ht="25.5" customHeight="1" x14ac:dyDescent="0.15">
      <c r="A10" s="228"/>
      <c r="B10" s="176"/>
      <c r="C10" s="182"/>
      <c r="D10" s="185"/>
      <c r="E10" s="176"/>
      <c r="F10" s="177" t="s">
        <v>36</v>
      </c>
      <c r="G10" s="178"/>
      <c r="H10" s="178"/>
      <c r="I10" s="177"/>
      <c r="J10" s="178"/>
      <c r="K10" s="178"/>
      <c r="L10" s="206" t="s">
        <v>43</v>
      </c>
    </row>
    <row r="11" spans="1:27" x14ac:dyDescent="0.15">
      <c r="A11" s="228"/>
      <c r="B11" s="176"/>
      <c r="C11" s="182"/>
      <c r="D11" s="185"/>
      <c r="E11" s="176"/>
      <c r="F11" s="70">
        <v>2</v>
      </c>
      <c r="G11" s="70">
        <v>1</v>
      </c>
      <c r="H11" s="70">
        <v>1</v>
      </c>
      <c r="I11" s="70"/>
      <c r="J11" s="70"/>
      <c r="K11" s="70"/>
      <c r="L11" s="205"/>
    </row>
    <row r="12" spans="1:27" ht="25.5" customHeight="1" x14ac:dyDescent="0.15">
      <c r="A12" s="228"/>
      <c r="B12" s="176"/>
      <c r="C12" s="182"/>
      <c r="D12" s="185"/>
      <c r="E12" s="176"/>
      <c r="F12" s="177"/>
      <c r="G12" s="178"/>
      <c r="H12" s="178"/>
      <c r="I12" s="177" t="s">
        <v>213</v>
      </c>
      <c r="J12" s="178"/>
      <c r="K12" s="178"/>
      <c r="L12" s="206" t="s">
        <v>56</v>
      </c>
    </row>
    <row r="13" spans="1:27" x14ac:dyDescent="0.15">
      <c r="A13" s="228"/>
      <c r="B13" s="176"/>
      <c r="C13" s="182"/>
      <c r="D13" s="185"/>
      <c r="E13" s="176"/>
      <c r="F13" s="118"/>
      <c r="G13" s="118"/>
      <c r="H13" s="118"/>
      <c r="I13" s="118">
        <v>2</v>
      </c>
      <c r="J13" s="118">
        <v>2</v>
      </c>
      <c r="K13" s="118">
        <v>0</v>
      </c>
      <c r="L13" s="205"/>
    </row>
    <row r="14" spans="1:27" ht="25.5" customHeight="1" x14ac:dyDescent="0.15">
      <c r="A14" s="228"/>
      <c r="B14" s="176"/>
      <c r="C14" s="182"/>
      <c r="D14" s="185"/>
      <c r="E14" s="176"/>
      <c r="F14" s="177"/>
      <c r="G14" s="178"/>
      <c r="H14" s="178"/>
      <c r="I14" s="177" t="s">
        <v>214</v>
      </c>
      <c r="J14" s="178"/>
      <c r="K14" s="178"/>
      <c r="L14" s="206" t="s">
        <v>56</v>
      </c>
    </row>
    <row r="15" spans="1:27" x14ac:dyDescent="0.15">
      <c r="A15" s="228"/>
      <c r="B15" s="176"/>
      <c r="C15" s="183"/>
      <c r="D15" s="186"/>
      <c r="E15" s="176"/>
      <c r="F15" s="118"/>
      <c r="G15" s="118"/>
      <c r="H15" s="118"/>
      <c r="I15" s="118">
        <v>2</v>
      </c>
      <c r="J15" s="118">
        <v>2</v>
      </c>
      <c r="K15" s="118">
        <v>0</v>
      </c>
      <c r="L15" s="205"/>
    </row>
    <row r="16" spans="1:27" x14ac:dyDescent="0.15">
      <c r="A16" s="228"/>
      <c r="B16" s="176"/>
      <c r="C16" s="218" t="s">
        <v>37</v>
      </c>
      <c r="D16" s="218"/>
      <c r="E16" s="218"/>
      <c r="F16" s="71">
        <f>SUM(F7,F9,F11,F13,F15)</f>
        <v>5</v>
      </c>
      <c r="G16" s="120">
        <f t="shared" ref="G16:H16" si="0">SUM(G7,G9,G11,G13,G15)</f>
        <v>3</v>
      </c>
      <c r="H16" s="120">
        <f t="shared" si="0"/>
        <v>2</v>
      </c>
      <c r="I16" s="71">
        <f>SUM(I7,I9,I13,I11,I15)</f>
        <v>7</v>
      </c>
      <c r="J16" s="71">
        <f>SUM(J7,J9,J13,J11,J15)</f>
        <v>6</v>
      </c>
      <c r="K16" s="71">
        <f>SUM(K7,K9,K13,K11,K15)</f>
        <v>1</v>
      </c>
      <c r="L16" s="72"/>
    </row>
    <row r="17" spans="1:12" ht="23.25" customHeight="1" x14ac:dyDescent="0.15">
      <c r="A17" s="228"/>
      <c r="B17" s="176"/>
      <c r="C17" s="181" t="s">
        <v>38</v>
      </c>
      <c r="D17" s="184" t="s">
        <v>39</v>
      </c>
      <c r="E17" s="176"/>
      <c r="F17" s="177" t="s">
        <v>40</v>
      </c>
      <c r="G17" s="178"/>
      <c r="H17" s="178"/>
      <c r="I17" s="177"/>
      <c r="J17" s="178"/>
      <c r="K17" s="178"/>
      <c r="L17" s="179" t="s">
        <v>183</v>
      </c>
    </row>
    <row r="18" spans="1:12" x14ac:dyDescent="0.15">
      <c r="A18" s="228"/>
      <c r="B18" s="176"/>
      <c r="C18" s="182"/>
      <c r="D18" s="185"/>
      <c r="E18" s="176"/>
      <c r="F18" s="70">
        <v>1</v>
      </c>
      <c r="G18" s="70">
        <v>0</v>
      </c>
      <c r="H18" s="70">
        <v>1</v>
      </c>
      <c r="I18" s="70"/>
      <c r="J18" s="70"/>
      <c r="K18" s="70"/>
      <c r="L18" s="180"/>
    </row>
    <row r="19" spans="1:12" ht="24" customHeight="1" x14ac:dyDescent="0.15">
      <c r="A19" s="228"/>
      <c r="B19" s="176"/>
      <c r="C19" s="182"/>
      <c r="D19" s="185"/>
      <c r="E19" s="176"/>
      <c r="F19" s="207" t="s">
        <v>42</v>
      </c>
      <c r="G19" s="208"/>
      <c r="H19" s="209"/>
      <c r="I19" s="176"/>
      <c r="J19" s="176"/>
      <c r="K19" s="176"/>
      <c r="L19" s="205" t="s">
        <v>43</v>
      </c>
    </row>
    <row r="20" spans="1:12" x14ac:dyDescent="0.15">
      <c r="A20" s="228"/>
      <c r="B20" s="176"/>
      <c r="C20" s="182"/>
      <c r="D20" s="186"/>
      <c r="E20" s="176"/>
      <c r="F20" s="69">
        <v>3</v>
      </c>
      <c r="G20" s="69">
        <v>0</v>
      </c>
      <c r="H20" s="69">
        <v>3</v>
      </c>
      <c r="I20" s="69"/>
      <c r="J20" s="69"/>
      <c r="K20" s="69"/>
      <c r="L20" s="205"/>
    </row>
    <row r="21" spans="1:12" ht="23.25" customHeight="1" x14ac:dyDescent="0.15">
      <c r="A21" s="228"/>
      <c r="B21" s="176"/>
      <c r="C21" s="182"/>
      <c r="D21" s="184" t="s">
        <v>32</v>
      </c>
      <c r="E21" s="176"/>
      <c r="F21" s="210" t="s">
        <v>44</v>
      </c>
      <c r="G21" s="176"/>
      <c r="H21" s="176"/>
      <c r="I21" s="219" t="s">
        <v>45</v>
      </c>
      <c r="J21" s="220"/>
      <c r="K21" s="220"/>
      <c r="L21" s="206" t="s">
        <v>180</v>
      </c>
    </row>
    <row r="22" spans="1:12" x14ac:dyDescent="0.15">
      <c r="A22" s="228"/>
      <c r="B22" s="176"/>
      <c r="C22" s="182"/>
      <c r="D22" s="185"/>
      <c r="E22" s="176"/>
      <c r="F22" s="69">
        <v>2</v>
      </c>
      <c r="G22" s="69">
        <v>1</v>
      </c>
      <c r="H22" s="69">
        <v>2</v>
      </c>
      <c r="I22" s="73">
        <v>3</v>
      </c>
      <c r="J22" s="73">
        <v>1</v>
      </c>
      <c r="K22" s="73">
        <v>2</v>
      </c>
      <c r="L22" s="205"/>
    </row>
    <row r="23" spans="1:12" ht="21.75" customHeight="1" x14ac:dyDescent="0.15">
      <c r="A23" s="228"/>
      <c r="B23" s="176"/>
      <c r="C23" s="182"/>
      <c r="D23" s="185"/>
      <c r="E23" s="176"/>
      <c r="F23" s="217" t="s">
        <v>46</v>
      </c>
      <c r="G23" s="212"/>
      <c r="H23" s="213"/>
      <c r="I23" s="219" t="s">
        <v>47</v>
      </c>
      <c r="J23" s="220"/>
      <c r="K23" s="220"/>
      <c r="L23" s="206" t="s">
        <v>154</v>
      </c>
    </row>
    <row r="24" spans="1:12" x14ac:dyDescent="0.15">
      <c r="A24" s="228"/>
      <c r="B24" s="176"/>
      <c r="C24" s="182"/>
      <c r="D24" s="185"/>
      <c r="E24" s="176"/>
      <c r="F24" s="69">
        <v>2</v>
      </c>
      <c r="G24" s="69">
        <v>1</v>
      </c>
      <c r="H24" s="69">
        <v>2</v>
      </c>
      <c r="I24" s="73">
        <v>2</v>
      </c>
      <c r="J24" s="73">
        <v>0</v>
      </c>
      <c r="K24" s="73">
        <v>2</v>
      </c>
      <c r="L24" s="205"/>
    </row>
    <row r="25" spans="1:12" ht="24" customHeight="1" x14ac:dyDescent="0.15">
      <c r="A25" s="228"/>
      <c r="B25" s="176"/>
      <c r="C25" s="182"/>
      <c r="D25" s="185"/>
      <c r="E25" s="184"/>
      <c r="F25" s="217" t="s">
        <v>52</v>
      </c>
      <c r="G25" s="250"/>
      <c r="H25" s="251"/>
      <c r="I25" s="211"/>
      <c r="J25" s="212"/>
      <c r="K25" s="213"/>
      <c r="L25" s="252" t="s">
        <v>43</v>
      </c>
    </row>
    <row r="26" spans="1:12" x14ac:dyDescent="0.15">
      <c r="A26" s="228"/>
      <c r="B26" s="176"/>
      <c r="C26" s="182"/>
      <c r="D26" s="185"/>
      <c r="E26" s="186"/>
      <c r="F26" s="69">
        <v>2</v>
      </c>
      <c r="G26" s="69">
        <v>1</v>
      </c>
      <c r="H26" s="69">
        <v>2</v>
      </c>
      <c r="I26" s="69"/>
      <c r="J26" s="69"/>
      <c r="K26" s="69"/>
      <c r="L26" s="253"/>
    </row>
    <row r="27" spans="1:12" ht="21.75" customHeight="1" x14ac:dyDescent="0.15">
      <c r="A27" s="228"/>
      <c r="B27" s="176"/>
      <c r="C27" s="182"/>
      <c r="D27" s="185"/>
      <c r="E27" s="176"/>
      <c r="F27" s="217" t="s">
        <v>151</v>
      </c>
      <c r="G27" s="212"/>
      <c r="H27" s="213"/>
      <c r="I27" s="210" t="s">
        <v>48</v>
      </c>
      <c r="J27" s="176"/>
      <c r="K27" s="176"/>
      <c r="L27" s="206" t="s">
        <v>116</v>
      </c>
    </row>
    <row r="28" spans="1:12" x14ac:dyDescent="0.15">
      <c r="A28" s="228"/>
      <c r="B28" s="176"/>
      <c r="C28" s="182"/>
      <c r="D28" s="185"/>
      <c r="E28" s="176"/>
      <c r="F28" s="69">
        <v>2</v>
      </c>
      <c r="G28" s="69">
        <v>1</v>
      </c>
      <c r="H28" s="69">
        <v>2</v>
      </c>
      <c r="I28" s="69">
        <v>2</v>
      </c>
      <c r="J28" s="69">
        <v>0</v>
      </c>
      <c r="K28" s="69">
        <v>2</v>
      </c>
      <c r="L28" s="205"/>
    </row>
    <row r="29" spans="1:12" ht="21.75" customHeight="1" x14ac:dyDescent="0.15">
      <c r="A29" s="228"/>
      <c r="B29" s="176"/>
      <c r="C29" s="182"/>
      <c r="D29" s="185"/>
      <c r="E29" s="176"/>
      <c r="F29" s="221" t="s">
        <v>49</v>
      </c>
      <c r="G29" s="222"/>
      <c r="H29" s="222"/>
      <c r="I29" s="210" t="s">
        <v>50</v>
      </c>
      <c r="J29" s="176"/>
      <c r="K29" s="176"/>
      <c r="L29" s="206" t="s">
        <v>152</v>
      </c>
    </row>
    <row r="30" spans="1:12" x14ac:dyDescent="0.15">
      <c r="A30" s="228"/>
      <c r="B30" s="176"/>
      <c r="C30" s="182"/>
      <c r="D30" s="185"/>
      <c r="E30" s="176"/>
      <c r="F30" s="69">
        <v>2</v>
      </c>
      <c r="G30" s="69">
        <v>1</v>
      </c>
      <c r="H30" s="69">
        <v>1</v>
      </c>
      <c r="I30" s="69">
        <v>3</v>
      </c>
      <c r="J30" s="69">
        <v>1</v>
      </c>
      <c r="K30" s="69">
        <v>2</v>
      </c>
      <c r="L30" s="205"/>
    </row>
    <row r="31" spans="1:12" ht="22.5" customHeight="1" x14ac:dyDescent="0.15">
      <c r="A31" s="228"/>
      <c r="B31" s="176"/>
      <c r="C31" s="182"/>
      <c r="D31" s="185"/>
      <c r="E31" s="176"/>
      <c r="F31" s="214" t="s">
        <v>51</v>
      </c>
      <c r="G31" s="215"/>
      <c r="H31" s="216"/>
      <c r="I31" s="176"/>
      <c r="J31" s="176"/>
      <c r="K31" s="176"/>
      <c r="L31" s="205" t="s">
        <v>43</v>
      </c>
    </row>
    <row r="32" spans="1:12" x14ac:dyDescent="0.15">
      <c r="A32" s="228"/>
      <c r="B32" s="176"/>
      <c r="C32" s="182"/>
      <c r="D32" s="185"/>
      <c r="E32" s="176"/>
      <c r="F32" s="69">
        <v>2</v>
      </c>
      <c r="G32" s="69">
        <v>1</v>
      </c>
      <c r="H32" s="69">
        <v>2</v>
      </c>
      <c r="I32" s="69"/>
      <c r="J32" s="69"/>
      <c r="K32" s="69"/>
      <c r="L32" s="205"/>
    </row>
    <row r="33" spans="1:12" ht="22.5" customHeight="1" x14ac:dyDescent="0.15">
      <c r="A33" s="228"/>
      <c r="B33" s="176"/>
      <c r="C33" s="182"/>
      <c r="D33" s="185"/>
      <c r="E33" s="176"/>
      <c r="F33" s="217" t="s">
        <v>53</v>
      </c>
      <c r="G33" s="212"/>
      <c r="H33" s="213"/>
      <c r="I33" s="176"/>
      <c r="J33" s="176"/>
      <c r="K33" s="176"/>
      <c r="L33" s="205" t="s">
        <v>43</v>
      </c>
    </row>
    <row r="34" spans="1:12" x14ac:dyDescent="0.15">
      <c r="A34" s="228"/>
      <c r="B34" s="176"/>
      <c r="C34" s="182"/>
      <c r="D34" s="185"/>
      <c r="E34" s="176"/>
      <c r="F34" s="69">
        <v>1</v>
      </c>
      <c r="G34" s="69">
        <v>0</v>
      </c>
      <c r="H34" s="69">
        <v>2</v>
      </c>
      <c r="I34" s="69"/>
      <c r="J34" s="69"/>
      <c r="K34" s="69"/>
      <c r="L34" s="205"/>
    </row>
    <row r="35" spans="1:12" ht="20.25" customHeight="1" x14ac:dyDescent="0.15">
      <c r="A35" s="228"/>
      <c r="B35" s="176"/>
      <c r="C35" s="182"/>
      <c r="D35" s="185"/>
      <c r="E35" s="176"/>
      <c r="F35" s="210" t="s">
        <v>54</v>
      </c>
      <c r="G35" s="176"/>
      <c r="H35" s="176"/>
      <c r="I35" s="211"/>
      <c r="J35" s="212"/>
      <c r="K35" s="213"/>
      <c r="L35" s="205" t="s">
        <v>43</v>
      </c>
    </row>
    <row r="36" spans="1:12" x14ac:dyDescent="0.15">
      <c r="A36" s="228"/>
      <c r="B36" s="176"/>
      <c r="C36" s="182"/>
      <c r="D36" s="185"/>
      <c r="E36" s="176"/>
      <c r="F36" s="69">
        <v>1</v>
      </c>
      <c r="G36" s="69">
        <v>0</v>
      </c>
      <c r="H36" s="69">
        <v>2</v>
      </c>
      <c r="I36" s="69"/>
      <c r="J36" s="69"/>
      <c r="K36" s="69"/>
      <c r="L36" s="205"/>
    </row>
    <row r="37" spans="1:12" ht="25.5" customHeight="1" x14ac:dyDescent="0.15">
      <c r="A37" s="228"/>
      <c r="B37" s="176"/>
      <c r="C37" s="182"/>
      <c r="D37" s="185"/>
      <c r="E37" s="176"/>
      <c r="F37" s="176"/>
      <c r="G37" s="176"/>
      <c r="H37" s="176"/>
      <c r="I37" s="210" t="s">
        <v>55</v>
      </c>
      <c r="J37" s="176"/>
      <c r="K37" s="176"/>
      <c r="L37" s="206" t="s">
        <v>56</v>
      </c>
    </row>
    <row r="38" spans="1:12" x14ac:dyDescent="0.15">
      <c r="A38" s="228"/>
      <c r="B38" s="176"/>
      <c r="C38" s="182"/>
      <c r="D38" s="185"/>
      <c r="E38" s="176"/>
      <c r="F38" s="69"/>
      <c r="G38" s="69"/>
      <c r="H38" s="69"/>
      <c r="I38" s="69">
        <v>2</v>
      </c>
      <c r="J38" s="69">
        <v>0</v>
      </c>
      <c r="K38" s="69">
        <v>2</v>
      </c>
      <c r="L38" s="205"/>
    </row>
    <row r="39" spans="1:12" ht="24" customHeight="1" x14ac:dyDescent="0.15">
      <c r="A39" s="228"/>
      <c r="B39" s="176"/>
      <c r="C39" s="182"/>
      <c r="D39" s="185"/>
      <c r="E39" s="176"/>
      <c r="F39" s="176"/>
      <c r="G39" s="176"/>
      <c r="H39" s="176"/>
      <c r="I39" s="177" t="s">
        <v>41</v>
      </c>
      <c r="J39" s="178"/>
      <c r="K39" s="178"/>
      <c r="L39" s="179" t="s">
        <v>183</v>
      </c>
    </row>
    <row r="40" spans="1:12" x14ac:dyDescent="0.15">
      <c r="A40" s="228"/>
      <c r="B40" s="176"/>
      <c r="C40" s="183"/>
      <c r="D40" s="186"/>
      <c r="E40" s="176"/>
      <c r="F40" s="115"/>
      <c r="G40" s="115"/>
      <c r="H40" s="115"/>
      <c r="I40" s="116">
        <v>1</v>
      </c>
      <c r="J40" s="116">
        <v>0</v>
      </c>
      <c r="K40" s="116">
        <v>1</v>
      </c>
      <c r="L40" s="180"/>
    </row>
    <row r="41" spans="1:12" x14ac:dyDescent="0.15">
      <c r="A41" s="228"/>
      <c r="B41" s="176"/>
      <c r="C41" s="218" t="s">
        <v>57</v>
      </c>
      <c r="D41" s="218"/>
      <c r="E41" s="218"/>
      <c r="F41" s="120">
        <f>SUM(F18,F20,F22,F24,F26,F28,F30,F32,F34,F36,F38,F40)</f>
        <v>18</v>
      </c>
      <c r="G41" s="120">
        <f t="shared" ref="G41:K41" si="1">SUM(G18,G20,G22,G24,G26,G28,G30,G32,G34,G36,G38,G40)</f>
        <v>6</v>
      </c>
      <c r="H41" s="120">
        <f t="shared" si="1"/>
        <v>19</v>
      </c>
      <c r="I41" s="120">
        <f t="shared" si="1"/>
        <v>13</v>
      </c>
      <c r="J41" s="120">
        <f t="shared" si="1"/>
        <v>2</v>
      </c>
      <c r="K41" s="120">
        <f t="shared" si="1"/>
        <v>11</v>
      </c>
      <c r="L41" s="72"/>
    </row>
    <row r="42" spans="1:12" x14ac:dyDescent="0.15">
      <c r="A42" s="228"/>
      <c r="B42" s="176"/>
      <c r="C42" s="210" t="s">
        <v>58</v>
      </c>
      <c r="D42" s="176" t="s">
        <v>39</v>
      </c>
      <c r="E42" s="176"/>
      <c r="F42" s="176"/>
      <c r="G42" s="176"/>
      <c r="H42" s="176"/>
      <c r="I42" s="176"/>
      <c r="J42" s="176"/>
      <c r="K42" s="176"/>
      <c r="L42" s="205"/>
    </row>
    <row r="43" spans="1:12" x14ac:dyDescent="0.15">
      <c r="A43" s="228"/>
      <c r="B43" s="176"/>
      <c r="C43" s="210"/>
      <c r="D43" s="176"/>
      <c r="E43" s="176"/>
      <c r="F43" s="69"/>
      <c r="G43" s="69"/>
      <c r="H43" s="69"/>
      <c r="I43" s="69"/>
      <c r="J43" s="69"/>
      <c r="K43" s="69"/>
      <c r="L43" s="205"/>
    </row>
    <row r="44" spans="1:12" x14ac:dyDescent="0.15">
      <c r="A44" s="228"/>
      <c r="B44" s="176"/>
      <c r="C44" s="210"/>
      <c r="D44" s="176" t="s">
        <v>32</v>
      </c>
      <c r="E44" s="176"/>
      <c r="F44" s="176"/>
      <c r="G44" s="176"/>
      <c r="H44" s="176"/>
      <c r="I44" s="176"/>
      <c r="J44" s="176"/>
      <c r="K44" s="176"/>
      <c r="L44" s="205"/>
    </row>
    <row r="45" spans="1:12" x14ac:dyDescent="0.15">
      <c r="A45" s="228"/>
      <c r="B45" s="176"/>
      <c r="C45" s="210"/>
      <c r="D45" s="176"/>
      <c r="E45" s="176"/>
      <c r="F45" s="69"/>
      <c r="G45" s="69"/>
      <c r="H45" s="69"/>
      <c r="I45" s="69"/>
      <c r="J45" s="69"/>
      <c r="K45" s="69"/>
      <c r="L45" s="205"/>
    </row>
    <row r="46" spans="1:12" x14ac:dyDescent="0.15">
      <c r="A46" s="228"/>
      <c r="B46" s="176"/>
      <c r="C46" s="218" t="s">
        <v>59</v>
      </c>
      <c r="D46" s="218"/>
      <c r="E46" s="218"/>
      <c r="F46" s="71"/>
      <c r="G46" s="71"/>
      <c r="H46" s="71"/>
      <c r="I46" s="71"/>
      <c r="J46" s="71"/>
      <c r="K46" s="71"/>
      <c r="L46" s="72"/>
    </row>
    <row r="47" spans="1:12" x14ac:dyDescent="0.15">
      <c r="A47" s="228"/>
      <c r="B47" s="223" t="s">
        <v>60</v>
      </c>
      <c r="C47" s="223"/>
      <c r="D47" s="223"/>
      <c r="E47" s="223"/>
      <c r="F47" s="74">
        <f>SUM(F16,F41)</f>
        <v>23</v>
      </c>
      <c r="G47" s="121">
        <f t="shared" ref="G47:K47" si="2">SUM(G16,G41)</f>
        <v>9</v>
      </c>
      <c r="H47" s="121">
        <f t="shared" si="2"/>
        <v>21</v>
      </c>
      <c r="I47" s="121">
        <f t="shared" si="2"/>
        <v>20</v>
      </c>
      <c r="J47" s="121">
        <f t="shared" si="2"/>
        <v>8</v>
      </c>
      <c r="K47" s="121">
        <f t="shared" si="2"/>
        <v>12</v>
      </c>
      <c r="L47" s="75"/>
    </row>
    <row r="48" spans="1:12" ht="16.5" customHeight="1" x14ac:dyDescent="0.15">
      <c r="A48" s="228"/>
      <c r="B48" s="176">
        <v>2</v>
      </c>
      <c r="C48" s="181" t="s">
        <v>28</v>
      </c>
      <c r="D48" s="176" t="s">
        <v>29</v>
      </c>
      <c r="E48" s="176"/>
      <c r="F48" s="176"/>
      <c r="G48" s="176"/>
      <c r="H48" s="176"/>
      <c r="I48" s="211"/>
      <c r="J48" s="212"/>
      <c r="K48" s="213"/>
      <c r="L48" s="179"/>
    </row>
    <row r="49" spans="1:12" x14ac:dyDescent="0.15">
      <c r="A49" s="228"/>
      <c r="B49" s="176"/>
      <c r="C49" s="182"/>
      <c r="D49" s="176"/>
      <c r="E49" s="176"/>
      <c r="F49" s="69"/>
      <c r="G49" s="69"/>
      <c r="H49" s="69"/>
      <c r="I49" s="69"/>
      <c r="J49" s="69"/>
      <c r="K49" s="69"/>
      <c r="L49" s="180"/>
    </row>
    <row r="50" spans="1:12" x14ac:dyDescent="0.15">
      <c r="A50" s="228"/>
      <c r="B50" s="176"/>
      <c r="C50" s="182"/>
      <c r="D50" s="184" t="s">
        <v>32</v>
      </c>
      <c r="E50" s="176"/>
      <c r="F50" s="178" t="s">
        <v>61</v>
      </c>
      <c r="G50" s="178"/>
      <c r="H50" s="178"/>
      <c r="I50" s="211"/>
      <c r="J50" s="212"/>
      <c r="K50" s="213"/>
      <c r="L50" s="180" t="s">
        <v>43</v>
      </c>
    </row>
    <row r="51" spans="1:12" x14ac:dyDescent="0.15">
      <c r="A51" s="228"/>
      <c r="B51" s="176"/>
      <c r="C51" s="182"/>
      <c r="D51" s="185"/>
      <c r="E51" s="176"/>
      <c r="F51" s="70">
        <v>1</v>
      </c>
      <c r="G51" s="70">
        <v>1</v>
      </c>
      <c r="H51" s="70">
        <v>0</v>
      </c>
      <c r="I51" s="69"/>
      <c r="J51" s="69"/>
      <c r="K51" s="69"/>
      <c r="L51" s="180"/>
    </row>
    <row r="52" spans="1:12" ht="23.25" customHeight="1" x14ac:dyDescent="0.15">
      <c r="A52" s="228"/>
      <c r="B52" s="176"/>
      <c r="C52" s="182"/>
      <c r="D52" s="185"/>
      <c r="E52" s="176"/>
      <c r="F52" s="177" t="s">
        <v>62</v>
      </c>
      <c r="G52" s="178"/>
      <c r="H52" s="178"/>
      <c r="I52" s="178"/>
      <c r="J52" s="178"/>
      <c r="K52" s="178"/>
      <c r="L52" s="179" t="s">
        <v>43</v>
      </c>
    </row>
    <row r="53" spans="1:12" x14ac:dyDescent="0.15">
      <c r="A53" s="228"/>
      <c r="B53" s="176"/>
      <c r="C53" s="182"/>
      <c r="D53" s="185"/>
      <c r="E53" s="176"/>
      <c r="F53" s="70">
        <v>2</v>
      </c>
      <c r="G53" s="70">
        <v>1</v>
      </c>
      <c r="H53" s="70">
        <v>1</v>
      </c>
      <c r="I53" s="70"/>
      <c r="J53" s="70"/>
      <c r="K53" s="70"/>
      <c r="L53" s="180"/>
    </row>
    <row r="54" spans="1:12" ht="20.25" customHeight="1" x14ac:dyDescent="0.15">
      <c r="A54" s="228"/>
      <c r="B54" s="176"/>
      <c r="C54" s="182"/>
      <c r="D54" s="185"/>
      <c r="E54" s="176"/>
      <c r="F54" s="178" t="s">
        <v>63</v>
      </c>
      <c r="G54" s="178"/>
      <c r="H54" s="178"/>
      <c r="I54" s="178" t="s">
        <v>215</v>
      </c>
      <c r="J54" s="178"/>
      <c r="K54" s="178"/>
      <c r="L54" s="180" t="s">
        <v>181</v>
      </c>
    </row>
    <row r="55" spans="1:12" x14ac:dyDescent="0.15">
      <c r="A55" s="228"/>
      <c r="B55" s="176"/>
      <c r="C55" s="182"/>
      <c r="D55" s="185"/>
      <c r="E55" s="176"/>
      <c r="F55" s="70">
        <v>2</v>
      </c>
      <c r="G55" s="70">
        <v>1</v>
      </c>
      <c r="H55" s="70">
        <v>1</v>
      </c>
      <c r="I55" s="70">
        <v>2</v>
      </c>
      <c r="J55" s="70">
        <v>2</v>
      </c>
      <c r="K55" s="70">
        <v>0</v>
      </c>
      <c r="L55" s="180"/>
    </row>
    <row r="56" spans="1:12" x14ac:dyDescent="0.15">
      <c r="A56" s="228"/>
      <c r="B56" s="176"/>
      <c r="C56" s="182"/>
      <c r="D56" s="185"/>
      <c r="E56" s="176"/>
      <c r="F56" s="176"/>
      <c r="G56" s="176"/>
      <c r="H56" s="176"/>
      <c r="I56" s="178" t="s">
        <v>216</v>
      </c>
      <c r="J56" s="178"/>
      <c r="K56" s="178"/>
      <c r="L56" s="180" t="s">
        <v>56</v>
      </c>
    </row>
    <row r="57" spans="1:12" x14ac:dyDescent="0.15">
      <c r="A57" s="228"/>
      <c r="B57" s="176"/>
      <c r="C57" s="182"/>
      <c r="D57" s="185"/>
      <c r="E57" s="176"/>
      <c r="F57" s="69"/>
      <c r="G57" s="69"/>
      <c r="H57" s="69"/>
      <c r="I57" s="70">
        <v>2</v>
      </c>
      <c r="J57" s="70">
        <v>2</v>
      </c>
      <c r="K57" s="70">
        <v>0</v>
      </c>
      <c r="L57" s="180"/>
    </row>
    <row r="58" spans="1:12" x14ac:dyDescent="0.15">
      <c r="A58" s="228"/>
      <c r="B58" s="176"/>
      <c r="C58" s="182"/>
      <c r="D58" s="185"/>
      <c r="E58" s="176"/>
      <c r="F58" s="176"/>
      <c r="G58" s="176"/>
      <c r="H58" s="176"/>
      <c r="I58" s="178" t="s">
        <v>217</v>
      </c>
      <c r="J58" s="178"/>
      <c r="K58" s="178"/>
      <c r="L58" s="180" t="s">
        <v>56</v>
      </c>
    </row>
    <row r="59" spans="1:12" x14ac:dyDescent="0.15">
      <c r="A59" s="228"/>
      <c r="B59" s="176"/>
      <c r="C59" s="183"/>
      <c r="D59" s="186"/>
      <c r="E59" s="176"/>
      <c r="F59" s="117"/>
      <c r="G59" s="117"/>
      <c r="H59" s="117"/>
      <c r="I59" s="118">
        <v>2</v>
      </c>
      <c r="J59" s="118">
        <v>2</v>
      </c>
      <c r="K59" s="118">
        <v>0</v>
      </c>
      <c r="L59" s="180"/>
    </row>
    <row r="60" spans="1:12" x14ac:dyDescent="0.15">
      <c r="A60" s="228"/>
      <c r="B60" s="176"/>
      <c r="C60" s="218" t="s">
        <v>37</v>
      </c>
      <c r="D60" s="218"/>
      <c r="E60" s="218"/>
      <c r="F60" s="120">
        <f>SUM(F49,F51,F53,F55,F57,F59)</f>
        <v>5</v>
      </c>
      <c r="G60" s="120">
        <f t="shared" ref="G60:K60" si="3">SUM(G49,G51,G53,G55,G57,G59)</f>
        <v>3</v>
      </c>
      <c r="H60" s="120">
        <f t="shared" si="3"/>
        <v>2</v>
      </c>
      <c r="I60" s="120">
        <f t="shared" si="3"/>
        <v>6</v>
      </c>
      <c r="J60" s="120">
        <f t="shared" si="3"/>
        <v>6</v>
      </c>
      <c r="K60" s="120">
        <f t="shared" si="3"/>
        <v>0</v>
      </c>
      <c r="L60" s="76"/>
    </row>
    <row r="61" spans="1:12" ht="22.5" customHeight="1" x14ac:dyDescent="0.15">
      <c r="A61" s="228"/>
      <c r="B61" s="176"/>
      <c r="C61" s="181" t="s">
        <v>64</v>
      </c>
      <c r="D61" s="184" t="s">
        <v>39</v>
      </c>
      <c r="E61" s="176"/>
      <c r="F61" s="177" t="s">
        <v>65</v>
      </c>
      <c r="G61" s="178"/>
      <c r="H61" s="178"/>
      <c r="I61" s="177"/>
      <c r="J61" s="178"/>
      <c r="K61" s="178"/>
      <c r="L61" s="179" t="s">
        <v>183</v>
      </c>
    </row>
    <row r="62" spans="1:12" x14ac:dyDescent="0.15">
      <c r="A62" s="228"/>
      <c r="B62" s="176"/>
      <c r="C62" s="182"/>
      <c r="D62" s="185"/>
      <c r="E62" s="176"/>
      <c r="F62" s="70">
        <v>1</v>
      </c>
      <c r="G62" s="70">
        <v>0</v>
      </c>
      <c r="H62" s="70">
        <v>1</v>
      </c>
      <c r="I62" s="70"/>
      <c r="J62" s="70"/>
      <c r="K62" s="70"/>
      <c r="L62" s="180"/>
    </row>
    <row r="63" spans="1:12" ht="24" customHeight="1" x14ac:dyDescent="0.15">
      <c r="A63" s="228"/>
      <c r="B63" s="176"/>
      <c r="C63" s="182"/>
      <c r="D63" s="185"/>
      <c r="E63" s="176"/>
      <c r="F63" s="207" t="s">
        <v>67</v>
      </c>
      <c r="G63" s="208"/>
      <c r="H63" s="209"/>
      <c r="I63" s="176"/>
      <c r="J63" s="176"/>
      <c r="K63" s="176"/>
      <c r="L63" s="179" t="s">
        <v>43</v>
      </c>
    </row>
    <row r="64" spans="1:12" x14ac:dyDescent="0.15">
      <c r="A64" s="228"/>
      <c r="B64" s="176"/>
      <c r="C64" s="182"/>
      <c r="D64" s="186"/>
      <c r="E64" s="176"/>
      <c r="F64" s="69">
        <v>3</v>
      </c>
      <c r="G64" s="69">
        <v>0</v>
      </c>
      <c r="H64" s="69">
        <v>3</v>
      </c>
      <c r="I64" s="69"/>
      <c r="J64" s="69"/>
      <c r="K64" s="69"/>
      <c r="L64" s="180"/>
    </row>
    <row r="65" spans="1:12" ht="27" customHeight="1" x14ac:dyDescent="0.15">
      <c r="A65" s="228"/>
      <c r="B65" s="176"/>
      <c r="C65" s="182"/>
      <c r="D65" s="184" t="s">
        <v>32</v>
      </c>
      <c r="E65" s="176"/>
      <c r="F65" s="210" t="s">
        <v>157</v>
      </c>
      <c r="G65" s="176"/>
      <c r="H65" s="176"/>
      <c r="I65" s="210" t="s">
        <v>157</v>
      </c>
      <c r="J65" s="176"/>
      <c r="K65" s="176"/>
      <c r="L65" s="179" t="s">
        <v>118</v>
      </c>
    </row>
    <row r="66" spans="1:12" x14ac:dyDescent="0.15">
      <c r="A66" s="228"/>
      <c r="B66" s="176"/>
      <c r="C66" s="182"/>
      <c r="D66" s="185"/>
      <c r="E66" s="176"/>
      <c r="F66" s="69">
        <v>2</v>
      </c>
      <c r="G66" s="69">
        <v>2</v>
      </c>
      <c r="H66" s="69">
        <v>0</v>
      </c>
      <c r="I66" s="69">
        <v>2</v>
      </c>
      <c r="J66" s="69">
        <v>1</v>
      </c>
      <c r="K66" s="69">
        <v>1</v>
      </c>
      <c r="L66" s="180"/>
    </row>
    <row r="67" spans="1:12" ht="23.25" customHeight="1" x14ac:dyDescent="0.15">
      <c r="A67" s="228"/>
      <c r="B67" s="176"/>
      <c r="C67" s="182"/>
      <c r="D67" s="185"/>
      <c r="E67" s="176"/>
      <c r="F67" s="210" t="s">
        <v>68</v>
      </c>
      <c r="G67" s="176"/>
      <c r="H67" s="176"/>
      <c r="I67" s="210" t="s">
        <v>69</v>
      </c>
      <c r="J67" s="176"/>
      <c r="K67" s="176"/>
      <c r="L67" s="179" t="s">
        <v>70</v>
      </c>
    </row>
    <row r="68" spans="1:12" x14ac:dyDescent="0.15">
      <c r="A68" s="228"/>
      <c r="B68" s="176"/>
      <c r="C68" s="182"/>
      <c r="D68" s="185"/>
      <c r="E68" s="176"/>
      <c r="F68" s="69">
        <v>2</v>
      </c>
      <c r="G68" s="69">
        <v>1</v>
      </c>
      <c r="H68" s="69">
        <v>2</v>
      </c>
      <c r="I68" s="69">
        <v>3</v>
      </c>
      <c r="J68" s="69">
        <v>1</v>
      </c>
      <c r="K68" s="69">
        <v>2</v>
      </c>
      <c r="L68" s="180"/>
    </row>
    <row r="69" spans="1:12" ht="27" customHeight="1" x14ac:dyDescent="0.15">
      <c r="A69" s="228"/>
      <c r="B69" s="176"/>
      <c r="C69" s="182"/>
      <c r="D69" s="185"/>
      <c r="E69" s="176"/>
      <c r="F69" s="217" t="s">
        <v>71</v>
      </c>
      <c r="G69" s="212"/>
      <c r="H69" s="213"/>
      <c r="I69" s="210" t="s">
        <v>72</v>
      </c>
      <c r="J69" s="176"/>
      <c r="K69" s="176"/>
      <c r="L69" s="179" t="s">
        <v>116</v>
      </c>
    </row>
    <row r="70" spans="1:12" x14ac:dyDescent="0.15">
      <c r="A70" s="228"/>
      <c r="B70" s="176"/>
      <c r="C70" s="182"/>
      <c r="D70" s="185"/>
      <c r="E70" s="176"/>
      <c r="F70" s="69">
        <v>2</v>
      </c>
      <c r="G70" s="69">
        <v>1</v>
      </c>
      <c r="H70" s="69">
        <v>2</v>
      </c>
      <c r="I70" s="69">
        <v>2</v>
      </c>
      <c r="J70" s="69">
        <v>0</v>
      </c>
      <c r="K70" s="69">
        <v>2</v>
      </c>
      <c r="L70" s="180"/>
    </row>
    <row r="71" spans="1:12" ht="24" customHeight="1" x14ac:dyDescent="0.15">
      <c r="A71" s="228"/>
      <c r="B71" s="176"/>
      <c r="C71" s="182"/>
      <c r="D71" s="185"/>
      <c r="E71" s="176"/>
      <c r="F71" s="210" t="s">
        <v>73</v>
      </c>
      <c r="G71" s="176"/>
      <c r="H71" s="176"/>
      <c r="I71" s="210" t="s">
        <v>73</v>
      </c>
      <c r="J71" s="176"/>
      <c r="K71" s="176"/>
      <c r="L71" s="179" t="s">
        <v>31</v>
      </c>
    </row>
    <row r="72" spans="1:12" x14ac:dyDescent="0.15">
      <c r="A72" s="228"/>
      <c r="B72" s="176"/>
      <c r="C72" s="182"/>
      <c r="D72" s="185"/>
      <c r="E72" s="176"/>
      <c r="F72" s="69">
        <v>2</v>
      </c>
      <c r="G72" s="69">
        <v>1</v>
      </c>
      <c r="H72" s="69">
        <v>2</v>
      </c>
      <c r="I72" s="69">
        <v>2</v>
      </c>
      <c r="J72" s="69">
        <v>0</v>
      </c>
      <c r="K72" s="69">
        <v>2</v>
      </c>
      <c r="L72" s="180"/>
    </row>
    <row r="73" spans="1:12" ht="24.75" customHeight="1" x14ac:dyDescent="0.15">
      <c r="A73" s="228"/>
      <c r="B73" s="176"/>
      <c r="C73" s="182"/>
      <c r="D73" s="185"/>
      <c r="E73" s="176"/>
      <c r="F73" s="214" t="s">
        <v>74</v>
      </c>
      <c r="G73" s="215"/>
      <c r="H73" s="216"/>
      <c r="I73" s="176"/>
      <c r="J73" s="176"/>
      <c r="K73" s="176"/>
      <c r="L73" s="179" t="s">
        <v>43</v>
      </c>
    </row>
    <row r="74" spans="1:12" x14ac:dyDescent="0.15">
      <c r="A74" s="228"/>
      <c r="B74" s="176"/>
      <c r="C74" s="182"/>
      <c r="D74" s="185"/>
      <c r="E74" s="176"/>
      <c r="F74" s="69">
        <v>2</v>
      </c>
      <c r="G74" s="69">
        <v>1</v>
      </c>
      <c r="H74" s="69">
        <v>2</v>
      </c>
      <c r="I74" s="69"/>
      <c r="J74" s="69"/>
      <c r="K74" s="69"/>
      <c r="L74" s="180"/>
    </row>
    <row r="75" spans="1:12" ht="24.75" customHeight="1" x14ac:dyDescent="0.15">
      <c r="A75" s="228"/>
      <c r="B75" s="176"/>
      <c r="C75" s="182"/>
      <c r="D75" s="185"/>
      <c r="E75" s="176"/>
      <c r="F75" s="214" t="s">
        <v>75</v>
      </c>
      <c r="G75" s="215"/>
      <c r="H75" s="216"/>
      <c r="I75" s="176"/>
      <c r="J75" s="176"/>
      <c r="K75" s="176"/>
      <c r="L75" s="179" t="s">
        <v>76</v>
      </c>
    </row>
    <row r="76" spans="1:12" x14ac:dyDescent="0.15">
      <c r="A76" s="228"/>
      <c r="B76" s="176"/>
      <c r="C76" s="182"/>
      <c r="D76" s="185"/>
      <c r="E76" s="176"/>
      <c r="F76" s="69">
        <v>2</v>
      </c>
      <c r="G76" s="69">
        <v>1</v>
      </c>
      <c r="H76" s="69">
        <v>2</v>
      </c>
      <c r="I76" s="69"/>
      <c r="J76" s="69"/>
      <c r="K76" s="69"/>
      <c r="L76" s="180"/>
    </row>
    <row r="77" spans="1:12" ht="24.75" customHeight="1" x14ac:dyDescent="0.15">
      <c r="A77" s="228"/>
      <c r="B77" s="176"/>
      <c r="C77" s="182"/>
      <c r="D77" s="185"/>
      <c r="E77" s="176"/>
      <c r="F77" s="217" t="s">
        <v>77</v>
      </c>
      <c r="G77" s="212"/>
      <c r="H77" s="213"/>
      <c r="I77" s="176"/>
      <c r="J77" s="176"/>
      <c r="K77" s="176"/>
      <c r="L77" s="179" t="s">
        <v>76</v>
      </c>
    </row>
    <row r="78" spans="1:12" x14ac:dyDescent="0.15">
      <c r="A78" s="228"/>
      <c r="B78" s="176"/>
      <c r="C78" s="182"/>
      <c r="D78" s="185"/>
      <c r="E78" s="176"/>
      <c r="F78" s="69">
        <v>1</v>
      </c>
      <c r="G78" s="69">
        <v>0</v>
      </c>
      <c r="H78" s="69">
        <v>2</v>
      </c>
      <c r="I78" s="69"/>
      <c r="J78" s="69"/>
      <c r="K78" s="69"/>
      <c r="L78" s="180"/>
    </row>
    <row r="79" spans="1:12" ht="24.75" customHeight="1" x14ac:dyDescent="0.15">
      <c r="A79" s="228"/>
      <c r="B79" s="176"/>
      <c r="C79" s="182"/>
      <c r="D79" s="185"/>
      <c r="E79" s="176"/>
      <c r="F79" s="210" t="s">
        <v>78</v>
      </c>
      <c r="G79" s="176"/>
      <c r="H79" s="176"/>
      <c r="I79" s="176"/>
      <c r="J79" s="176"/>
      <c r="K79" s="176"/>
      <c r="L79" s="179" t="s">
        <v>76</v>
      </c>
    </row>
    <row r="80" spans="1:12" x14ac:dyDescent="0.15">
      <c r="A80" s="228"/>
      <c r="B80" s="176"/>
      <c r="C80" s="182"/>
      <c r="D80" s="185"/>
      <c r="E80" s="176"/>
      <c r="F80" s="69">
        <v>1</v>
      </c>
      <c r="G80" s="69">
        <v>0</v>
      </c>
      <c r="H80" s="69">
        <v>2</v>
      </c>
      <c r="I80" s="69"/>
      <c r="J80" s="69"/>
      <c r="K80" s="69"/>
      <c r="L80" s="180"/>
    </row>
    <row r="81" spans="1:12" ht="24" customHeight="1" x14ac:dyDescent="0.15">
      <c r="A81" s="228"/>
      <c r="B81" s="176"/>
      <c r="C81" s="182"/>
      <c r="D81" s="185"/>
      <c r="E81" s="176"/>
      <c r="F81" s="176"/>
      <c r="G81" s="176"/>
      <c r="H81" s="176"/>
      <c r="I81" s="210" t="s">
        <v>79</v>
      </c>
      <c r="J81" s="176"/>
      <c r="K81" s="176"/>
      <c r="L81" s="179" t="s">
        <v>80</v>
      </c>
    </row>
    <row r="82" spans="1:12" x14ac:dyDescent="0.15">
      <c r="A82" s="228"/>
      <c r="B82" s="176"/>
      <c r="C82" s="182"/>
      <c r="D82" s="185"/>
      <c r="E82" s="176"/>
      <c r="F82" s="69"/>
      <c r="G82" s="69"/>
      <c r="H82" s="69"/>
      <c r="I82" s="69">
        <v>2</v>
      </c>
      <c r="J82" s="69">
        <v>0</v>
      </c>
      <c r="K82" s="69">
        <v>2</v>
      </c>
      <c r="L82" s="180"/>
    </row>
    <row r="83" spans="1:12" ht="24" customHeight="1" x14ac:dyDescent="0.15">
      <c r="A83" s="228"/>
      <c r="B83" s="176"/>
      <c r="C83" s="182"/>
      <c r="D83" s="185"/>
      <c r="E83" s="176"/>
      <c r="F83" s="176"/>
      <c r="G83" s="176"/>
      <c r="H83" s="176"/>
      <c r="I83" s="210" t="s">
        <v>81</v>
      </c>
      <c r="J83" s="176"/>
      <c r="K83" s="176"/>
      <c r="L83" s="179" t="s">
        <v>80</v>
      </c>
    </row>
    <row r="84" spans="1:12" x14ac:dyDescent="0.15">
      <c r="A84" s="228"/>
      <c r="B84" s="176"/>
      <c r="C84" s="182"/>
      <c r="D84" s="185"/>
      <c r="E84" s="176"/>
      <c r="F84" s="69"/>
      <c r="G84" s="69"/>
      <c r="H84" s="69"/>
      <c r="I84" s="69">
        <v>3</v>
      </c>
      <c r="J84" s="69">
        <v>1</v>
      </c>
      <c r="K84" s="69">
        <v>2</v>
      </c>
      <c r="L84" s="180"/>
    </row>
    <row r="85" spans="1:12" ht="24" customHeight="1" x14ac:dyDescent="0.15">
      <c r="A85" s="228"/>
      <c r="B85" s="176"/>
      <c r="C85" s="182"/>
      <c r="D85" s="185"/>
      <c r="E85" s="176"/>
      <c r="F85" s="176"/>
      <c r="G85" s="176"/>
      <c r="H85" s="176"/>
      <c r="I85" s="177" t="s">
        <v>66</v>
      </c>
      <c r="J85" s="178"/>
      <c r="K85" s="178"/>
      <c r="L85" s="179" t="s">
        <v>183</v>
      </c>
    </row>
    <row r="86" spans="1:12" x14ac:dyDescent="0.15">
      <c r="A86" s="228"/>
      <c r="B86" s="176"/>
      <c r="C86" s="183"/>
      <c r="D86" s="186"/>
      <c r="E86" s="176"/>
      <c r="F86" s="117"/>
      <c r="G86" s="117"/>
      <c r="H86" s="117"/>
      <c r="I86" s="118">
        <v>1</v>
      </c>
      <c r="J86" s="118">
        <v>0</v>
      </c>
      <c r="K86" s="118">
        <v>1</v>
      </c>
      <c r="L86" s="180"/>
    </row>
    <row r="87" spans="1:12" x14ac:dyDescent="0.15">
      <c r="A87" s="228"/>
      <c r="B87" s="176"/>
      <c r="C87" s="218" t="s">
        <v>82</v>
      </c>
      <c r="D87" s="218"/>
      <c r="E87" s="218"/>
      <c r="F87" s="71">
        <f>SUM(F62,F64,F66,F68,F70,F72,F74,F76,F78,F80,F82,F84,F86)</f>
        <v>18</v>
      </c>
      <c r="G87" s="120">
        <f t="shared" ref="G87:K87" si="4">SUM(G62,G64,G66,G68,G70,G72,G74,G76,G78,G80,G82,G84,G86)</f>
        <v>7</v>
      </c>
      <c r="H87" s="120">
        <f t="shared" si="4"/>
        <v>18</v>
      </c>
      <c r="I87" s="120">
        <f t="shared" si="4"/>
        <v>15</v>
      </c>
      <c r="J87" s="120">
        <f t="shared" si="4"/>
        <v>3</v>
      </c>
      <c r="K87" s="120">
        <f t="shared" si="4"/>
        <v>12</v>
      </c>
      <c r="L87" s="76"/>
    </row>
    <row r="88" spans="1:12" x14ac:dyDescent="0.15">
      <c r="A88" s="228"/>
      <c r="B88" s="176"/>
      <c r="C88" s="210" t="s">
        <v>83</v>
      </c>
      <c r="D88" s="176" t="s">
        <v>84</v>
      </c>
      <c r="E88" s="176"/>
      <c r="F88" s="176"/>
      <c r="G88" s="176"/>
      <c r="H88" s="176"/>
      <c r="I88" s="176"/>
      <c r="J88" s="176"/>
      <c r="K88" s="176"/>
      <c r="L88" s="226"/>
    </row>
    <row r="89" spans="1:12" x14ac:dyDescent="0.15">
      <c r="A89" s="228"/>
      <c r="B89" s="176"/>
      <c r="C89" s="176"/>
      <c r="D89" s="176"/>
      <c r="E89" s="176"/>
      <c r="F89" s="69"/>
      <c r="G89" s="69"/>
      <c r="H89" s="69"/>
      <c r="I89" s="69"/>
      <c r="J89" s="69"/>
      <c r="K89" s="69"/>
      <c r="L89" s="226"/>
    </row>
    <row r="90" spans="1:12" x14ac:dyDescent="0.15">
      <c r="A90" s="228"/>
      <c r="B90" s="176"/>
      <c r="C90" s="176"/>
      <c r="D90" s="176" t="s">
        <v>85</v>
      </c>
      <c r="E90" s="176"/>
      <c r="F90" s="176"/>
      <c r="G90" s="176"/>
      <c r="H90" s="176"/>
      <c r="I90" s="176"/>
      <c r="J90" s="176"/>
      <c r="K90" s="176"/>
      <c r="L90" s="180"/>
    </row>
    <row r="91" spans="1:12" x14ac:dyDescent="0.15">
      <c r="A91" s="228"/>
      <c r="B91" s="176"/>
      <c r="C91" s="176"/>
      <c r="D91" s="176"/>
      <c r="E91" s="176"/>
      <c r="F91" s="69"/>
      <c r="G91" s="69"/>
      <c r="H91" s="69"/>
      <c r="I91" s="69"/>
      <c r="J91" s="69"/>
      <c r="K91" s="69"/>
      <c r="L91" s="180"/>
    </row>
    <row r="92" spans="1:12" x14ac:dyDescent="0.15">
      <c r="A92" s="228"/>
      <c r="B92" s="176"/>
      <c r="C92" s="218" t="s">
        <v>86</v>
      </c>
      <c r="D92" s="218"/>
      <c r="E92" s="218"/>
      <c r="F92" s="71"/>
      <c r="G92" s="71"/>
      <c r="H92" s="71"/>
      <c r="I92" s="71"/>
      <c r="J92" s="71"/>
      <c r="K92" s="71"/>
      <c r="L92" s="76"/>
    </row>
    <row r="93" spans="1:12" x14ac:dyDescent="0.15">
      <c r="A93" s="228"/>
      <c r="B93" s="223" t="s">
        <v>87</v>
      </c>
      <c r="C93" s="223"/>
      <c r="D93" s="223"/>
      <c r="E93" s="223"/>
      <c r="F93" s="74">
        <f>SUM(F60,F87,F92)</f>
        <v>23</v>
      </c>
      <c r="G93" s="121">
        <f t="shared" ref="G93:K93" si="5">SUM(G60,G87,G92)</f>
        <v>10</v>
      </c>
      <c r="H93" s="121">
        <f t="shared" si="5"/>
        <v>20</v>
      </c>
      <c r="I93" s="121">
        <f t="shared" si="5"/>
        <v>21</v>
      </c>
      <c r="J93" s="121">
        <f t="shared" si="5"/>
        <v>9</v>
      </c>
      <c r="K93" s="121">
        <f t="shared" si="5"/>
        <v>12</v>
      </c>
      <c r="L93" s="75"/>
    </row>
    <row r="94" spans="1:12" ht="23.25" customHeight="1" x14ac:dyDescent="0.15">
      <c r="A94" s="224">
        <v>2</v>
      </c>
      <c r="B94" s="176">
        <v>1</v>
      </c>
      <c r="C94" s="181" t="s">
        <v>38</v>
      </c>
      <c r="D94" s="184" t="s">
        <v>39</v>
      </c>
      <c r="E94" s="176"/>
      <c r="F94" s="177" t="s">
        <v>88</v>
      </c>
      <c r="G94" s="178"/>
      <c r="H94" s="178"/>
      <c r="I94" s="177"/>
      <c r="J94" s="178"/>
      <c r="K94" s="178"/>
      <c r="L94" s="179" t="s">
        <v>183</v>
      </c>
    </row>
    <row r="95" spans="1:12" x14ac:dyDescent="0.15">
      <c r="A95" s="224"/>
      <c r="B95" s="176"/>
      <c r="C95" s="182"/>
      <c r="D95" s="185"/>
      <c r="E95" s="176"/>
      <c r="F95" s="70">
        <v>1</v>
      </c>
      <c r="G95" s="70">
        <v>0</v>
      </c>
      <c r="H95" s="70">
        <v>1</v>
      </c>
      <c r="I95" s="70"/>
      <c r="J95" s="70"/>
      <c r="K95" s="70"/>
      <c r="L95" s="180"/>
    </row>
    <row r="96" spans="1:12" ht="23.25" customHeight="1" x14ac:dyDescent="0.15">
      <c r="A96" s="224"/>
      <c r="B96" s="176"/>
      <c r="C96" s="182"/>
      <c r="D96" s="185"/>
      <c r="E96" s="176"/>
      <c r="F96" s="177" t="s">
        <v>90</v>
      </c>
      <c r="G96" s="178"/>
      <c r="H96" s="178"/>
      <c r="I96" s="178"/>
      <c r="J96" s="178"/>
      <c r="K96" s="178"/>
      <c r="L96" s="205" t="s">
        <v>43</v>
      </c>
    </row>
    <row r="97" spans="1:12" x14ac:dyDescent="0.15">
      <c r="A97" s="224"/>
      <c r="B97" s="176"/>
      <c r="C97" s="182"/>
      <c r="D97" s="185"/>
      <c r="E97" s="176"/>
      <c r="F97" s="70">
        <v>2</v>
      </c>
      <c r="G97" s="70">
        <v>0</v>
      </c>
      <c r="H97" s="70">
        <v>2</v>
      </c>
      <c r="I97" s="70"/>
      <c r="J97" s="70"/>
      <c r="K97" s="70"/>
      <c r="L97" s="205"/>
    </row>
    <row r="98" spans="1:12" ht="28.5" customHeight="1" x14ac:dyDescent="0.15">
      <c r="A98" s="224"/>
      <c r="B98" s="176"/>
      <c r="C98" s="182"/>
      <c r="D98" s="185"/>
      <c r="E98" s="176"/>
      <c r="F98" s="177" t="s">
        <v>96</v>
      </c>
      <c r="G98" s="178"/>
      <c r="H98" s="178"/>
      <c r="I98" s="178"/>
      <c r="J98" s="178"/>
      <c r="K98" s="178"/>
      <c r="L98" s="206" t="s">
        <v>43</v>
      </c>
    </row>
    <row r="99" spans="1:12" x14ac:dyDescent="0.15">
      <c r="A99" s="224"/>
      <c r="B99" s="176"/>
      <c r="C99" s="182"/>
      <c r="D99" s="186"/>
      <c r="E99" s="176"/>
      <c r="F99" s="69">
        <v>3</v>
      </c>
      <c r="G99" s="69">
        <v>0</v>
      </c>
      <c r="H99" s="69">
        <v>3</v>
      </c>
      <c r="I99" s="70"/>
      <c r="J99" s="70"/>
      <c r="K99" s="70"/>
      <c r="L99" s="205"/>
    </row>
    <row r="100" spans="1:12" ht="23.25" customHeight="1" x14ac:dyDescent="0.15">
      <c r="A100" s="224"/>
      <c r="B100" s="176"/>
      <c r="C100" s="182"/>
      <c r="D100" s="184" t="s">
        <v>32</v>
      </c>
      <c r="E100" s="176"/>
      <c r="F100" s="210" t="s">
        <v>91</v>
      </c>
      <c r="G100" s="176"/>
      <c r="H100" s="176"/>
      <c r="I100" s="210" t="s">
        <v>91</v>
      </c>
      <c r="J100" s="176"/>
      <c r="K100" s="176"/>
      <c r="L100" s="205" t="s">
        <v>31</v>
      </c>
    </row>
    <row r="101" spans="1:12" x14ac:dyDescent="0.15">
      <c r="A101" s="224"/>
      <c r="B101" s="176"/>
      <c r="C101" s="182"/>
      <c r="D101" s="185"/>
      <c r="E101" s="176"/>
      <c r="F101" s="69">
        <v>2</v>
      </c>
      <c r="G101" s="69">
        <v>1</v>
      </c>
      <c r="H101" s="69">
        <v>2</v>
      </c>
      <c r="I101" s="69">
        <v>2</v>
      </c>
      <c r="J101" s="69">
        <v>0</v>
      </c>
      <c r="K101" s="69">
        <v>2</v>
      </c>
      <c r="L101" s="205"/>
    </row>
    <row r="102" spans="1:12" ht="23.25" customHeight="1" x14ac:dyDescent="0.15">
      <c r="A102" s="224"/>
      <c r="B102" s="176"/>
      <c r="C102" s="182"/>
      <c r="D102" s="185"/>
      <c r="E102" s="176"/>
      <c r="F102" s="210" t="s">
        <v>92</v>
      </c>
      <c r="G102" s="176"/>
      <c r="H102" s="176"/>
      <c r="I102" s="210" t="s">
        <v>92</v>
      </c>
      <c r="J102" s="176"/>
      <c r="K102" s="176"/>
      <c r="L102" s="205" t="s">
        <v>93</v>
      </c>
    </row>
    <row r="103" spans="1:12" x14ac:dyDescent="0.15">
      <c r="A103" s="224"/>
      <c r="B103" s="176"/>
      <c r="C103" s="182"/>
      <c r="D103" s="185"/>
      <c r="E103" s="176"/>
      <c r="F103" s="69">
        <v>2</v>
      </c>
      <c r="G103" s="69">
        <v>1</v>
      </c>
      <c r="H103" s="69">
        <v>2</v>
      </c>
      <c r="I103" s="69">
        <v>3</v>
      </c>
      <c r="J103" s="69">
        <v>1</v>
      </c>
      <c r="K103" s="69">
        <v>2</v>
      </c>
      <c r="L103" s="205"/>
    </row>
    <row r="104" spans="1:12" ht="23.25" customHeight="1" x14ac:dyDescent="0.15">
      <c r="A104" s="224"/>
      <c r="B104" s="176"/>
      <c r="C104" s="182"/>
      <c r="D104" s="185"/>
      <c r="E104" s="176"/>
      <c r="F104" s="229" t="s">
        <v>94</v>
      </c>
      <c r="G104" s="230"/>
      <c r="H104" s="230"/>
      <c r="I104" s="210" t="s">
        <v>95</v>
      </c>
      <c r="J104" s="176"/>
      <c r="K104" s="176"/>
      <c r="L104" s="206" t="s">
        <v>108</v>
      </c>
    </row>
    <row r="105" spans="1:12" x14ac:dyDescent="0.15">
      <c r="A105" s="224"/>
      <c r="B105" s="176"/>
      <c r="C105" s="182"/>
      <c r="D105" s="185"/>
      <c r="E105" s="176"/>
      <c r="F105" s="69">
        <v>2</v>
      </c>
      <c r="G105" s="69">
        <v>0</v>
      </c>
      <c r="H105" s="69">
        <v>2</v>
      </c>
      <c r="I105" s="69">
        <v>2</v>
      </c>
      <c r="J105" s="69">
        <v>0</v>
      </c>
      <c r="K105" s="69">
        <v>2</v>
      </c>
      <c r="L105" s="205"/>
    </row>
    <row r="106" spans="1:12" ht="23.25" customHeight="1" x14ac:dyDescent="0.15">
      <c r="A106" s="224"/>
      <c r="B106" s="176"/>
      <c r="C106" s="182"/>
      <c r="D106" s="185"/>
      <c r="E106" s="176"/>
      <c r="F106" s="221" t="s">
        <v>97</v>
      </c>
      <c r="G106" s="222"/>
      <c r="H106" s="222"/>
      <c r="I106" s="178"/>
      <c r="J106" s="178"/>
      <c r="K106" s="178"/>
      <c r="L106" s="206" t="s">
        <v>43</v>
      </c>
    </row>
    <row r="107" spans="1:12" x14ac:dyDescent="0.15">
      <c r="A107" s="224"/>
      <c r="B107" s="176"/>
      <c r="C107" s="182"/>
      <c r="D107" s="185"/>
      <c r="E107" s="176"/>
      <c r="F107" s="69">
        <v>2</v>
      </c>
      <c r="G107" s="69">
        <v>1</v>
      </c>
      <c r="H107" s="69">
        <v>2</v>
      </c>
      <c r="I107" s="70"/>
      <c r="J107" s="70"/>
      <c r="K107" s="70"/>
      <c r="L107" s="205"/>
    </row>
    <row r="108" spans="1:12" ht="23.25" customHeight="1" x14ac:dyDescent="0.15">
      <c r="A108" s="224"/>
      <c r="B108" s="176"/>
      <c r="C108" s="182"/>
      <c r="D108" s="185"/>
      <c r="E108" s="176"/>
      <c r="F108" s="221" t="s">
        <v>98</v>
      </c>
      <c r="G108" s="222"/>
      <c r="H108" s="222"/>
      <c r="I108" s="176"/>
      <c r="J108" s="176"/>
      <c r="K108" s="176"/>
      <c r="L108" s="206" t="s">
        <v>43</v>
      </c>
    </row>
    <row r="109" spans="1:12" x14ac:dyDescent="0.15">
      <c r="A109" s="224"/>
      <c r="B109" s="176"/>
      <c r="C109" s="182"/>
      <c r="D109" s="185"/>
      <c r="E109" s="176"/>
      <c r="F109" s="69">
        <v>2</v>
      </c>
      <c r="G109" s="69">
        <v>0</v>
      </c>
      <c r="H109" s="69">
        <v>3</v>
      </c>
      <c r="I109" s="69"/>
      <c r="J109" s="69"/>
      <c r="K109" s="69"/>
      <c r="L109" s="205"/>
    </row>
    <row r="110" spans="1:12" ht="23.25" customHeight="1" x14ac:dyDescent="0.15">
      <c r="A110" s="224"/>
      <c r="B110" s="176"/>
      <c r="C110" s="182"/>
      <c r="D110" s="185"/>
      <c r="E110" s="176"/>
      <c r="F110" s="229" t="s">
        <v>99</v>
      </c>
      <c r="G110" s="230"/>
      <c r="H110" s="230"/>
      <c r="I110" s="176"/>
      <c r="J110" s="176"/>
      <c r="K110" s="176"/>
      <c r="L110" s="206" t="s">
        <v>43</v>
      </c>
    </row>
    <row r="111" spans="1:12" x14ac:dyDescent="0.15">
      <c r="A111" s="224"/>
      <c r="B111" s="176"/>
      <c r="C111" s="182"/>
      <c r="D111" s="185"/>
      <c r="E111" s="176"/>
      <c r="F111" s="69">
        <v>2</v>
      </c>
      <c r="G111" s="69">
        <v>1</v>
      </c>
      <c r="H111" s="69">
        <v>2</v>
      </c>
      <c r="I111" s="69"/>
      <c r="J111" s="69"/>
      <c r="K111" s="69"/>
      <c r="L111" s="205"/>
    </row>
    <row r="112" spans="1:12" ht="23.25" customHeight="1" x14ac:dyDescent="0.15">
      <c r="A112" s="224"/>
      <c r="B112" s="176"/>
      <c r="C112" s="182"/>
      <c r="D112" s="185"/>
      <c r="E112" s="176"/>
      <c r="F112" s="178"/>
      <c r="G112" s="178"/>
      <c r="H112" s="178"/>
      <c r="I112" s="210" t="s">
        <v>225</v>
      </c>
      <c r="J112" s="176"/>
      <c r="K112" s="176"/>
      <c r="L112" s="206" t="s">
        <v>56</v>
      </c>
    </row>
    <row r="113" spans="1:12" x14ac:dyDescent="0.15">
      <c r="A113" s="224"/>
      <c r="B113" s="176"/>
      <c r="C113" s="182"/>
      <c r="D113" s="185"/>
      <c r="E113" s="176"/>
      <c r="F113" s="141"/>
      <c r="G113" s="141"/>
      <c r="H113" s="141"/>
      <c r="I113" s="140">
        <v>3</v>
      </c>
      <c r="J113" s="140">
        <v>1</v>
      </c>
      <c r="K113" s="140">
        <v>2</v>
      </c>
      <c r="L113" s="205"/>
    </row>
    <row r="114" spans="1:12" ht="23.25" customHeight="1" x14ac:dyDescent="0.15">
      <c r="A114" s="224"/>
      <c r="B114" s="176"/>
      <c r="C114" s="182"/>
      <c r="D114" s="185"/>
      <c r="E114" s="176"/>
      <c r="F114" s="178"/>
      <c r="G114" s="178"/>
      <c r="H114" s="178"/>
      <c r="I114" s="210" t="s">
        <v>100</v>
      </c>
      <c r="J114" s="176"/>
      <c r="K114" s="176"/>
      <c r="L114" s="206" t="s">
        <v>56</v>
      </c>
    </row>
    <row r="115" spans="1:12" x14ac:dyDescent="0.15">
      <c r="A115" s="224"/>
      <c r="B115" s="176"/>
      <c r="C115" s="182"/>
      <c r="D115" s="185"/>
      <c r="E115" s="176"/>
      <c r="F115" s="70"/>
      <c r="G115" s="70"/>
      <c r="H115" s="70"/>
      <c r="I115" s="69">
        <v>2</v>
      </c>
      <c r="J115" s="69">
        <v>0</v>
      </c>
      <c r="K115" s="69">
        <v>2</v>
      </c>
      <c r="L115" s="205"/>
    </row>
    <row r="116" spans="1:12" ht="23.25" customHeight="1" x14ac:dyDescent="0.15">
      <c r="A116" s="224"/>
      <c r="B116" s="176"/>
      <c r="C116" s="182"/>
      <c r="D116" s="185"/>
      <c r="E116" s="176"/>
      <c r="F116" s="178"/>
      <c r="G116" s="178"/>
      <c r="H116" s="178"/>
      <c r="I116" s="210" t="s">
        <v>101</v>
      </c>
      <c r="J116" s="176"/>
      <c r="K116" s="176"/>
      <c r="L116" s="205" t="s">
        <v>56</v>
      </c>
    </row>
    <row r="117" spans="1:12" x14ac:dyDescent="0.15">
      <c r="A117" s="224"/>
      <c r="B117" s="176"/>
      <c r="C117" s="182"/>
      <c r="D117" s="185"/>
      <c r="E117" s="176"/>
      <c r="F117" s="70"/>
      <c r="G117" s="70"/>
      <c r="H117" s="70"/>
      <c r="I117" s="69">
        <v>3</v>
      </c>
      <c r="J117" s="69">
        <v>1</v>
      </c>
      <c r="K117" s="69">
        <v>2</v>
      </c>
      <c r="L117" s="205"/>
    </row>
    <row r="118" spans="1:12" ht="23.25" customHeight="1" x14ac:dyDescent="0.15">
      <c r="A118" s="224"/>
      <c r="B118" s="176"/>
      <c r="C118" s="182"/>
      <c r="D118" s="185"/>
      <c r="E118" s="176"/>
      <c r="F118" s="178"/>
      <c r="G118" s="178"/>
      <c r="H118" s="178"/>
      <c r="I118" s="210" t="s">
        <v>102</v>
      </c>
      <c r="J118" s="176"/>
      <c r="K118" s="176"/>
      <c r="L118" s="205" t="s">
        <v>56</v>
      </c>
    </row>
    <row r="119" spans="1:12" x14ac:dyDescent="0.15">
      <c r="A119" s="224"/>
      <c r="B119" s="176"/>
      <c r="C119" s="182"/>
      <c r="D119" s="185"/>
      <c r="E119" s="176"/>
      <c r="F119" s="70"/>
      <c r="G119" s="70"/>
      <c r="H119" s="70"/>
      <c r="I119" s="69">
        <v>2</v>
      </c>
      <c r="J119" s="69">
        <v>0</v>
      </c>
      <c r="K119" s="69">
        <v>2</v>
      </c>
      <c r="L119" s="205"/>
    </row>
    <row r="120" spans="1:12" ht="23.25" customHeight="1" x14ac:dyDescent="0.15">
      <c r="A120" s="224"/>
      <c r="B120" s="176"/>
      <c r="C120" s="182"/>
      <c r="D120" s="185"/>
      <c r="E120" s="176"/>
      <c r="F120" s="178"/>
      <c r="G120" s="178"/>
      <c r="H120" s="178"/>
      <c r="I120" s="177" t="s">
        <v>89</v>
      </c>
      <c r="J120" s="178"/>
      <c r="K120" s="178"/>
      <c r="L120" s="179" t="s">
        <v>183</v>
      </c>
    </row>
    <row r="121" spans="1:12" x14ac:dyDescent="0.15">
      <c r="A121" s="224"/>
      <c r="B121" s="176"/>
      <c r="C121" s="183"/>
      <c r="D121" s="186"/>
      <c r="E121" s="176"/>
      <c r="F121" s="118"/>
      <c r="G121" s="118"/>
      <c r="H121" s="118"/>
      <c r="I121" s="118">
        <v>1</v>
      </c>
      <c r="J121" s="118">
        <v>0</v>
      </c>
      <c r="K121" s="118">
        <v>1</v>
      </c>
      <c r="L121" s="180"/>
    </row>
    <row r="122" spans="1:12" x14ac:dyDescent="0.15">
      <c r="A122" s="224"/>
      <c r="B122" s="176"/>
      <c r="C122" s="218" t="s">
        <v>57</v>
      </c>
      <c r="D122" s="218"/>
      <c r="E122" s="218"/>
      <c r="F122" s="71">
        <f>SUM(F95,F97,F99,F101,F103,F105,F107,F109,F111,F115,F117,F119,F121)</f>
        <v>18</v>
      </c>
      <c r="G122" s="120">
        <f t="shared" ref="G122:H122" si="6">SUM(G95,G97,G99,G101,G103,G105,G107,G109,G111,G115,G117,G119,G121)</f>
        <v>4</v>
      </c>
      <c r="H122" s="120">
        <f t="shared" si="6"/>
        <v>19</v>
      </c>
      <c r="I122" s="120">
        <f>SUM(I95,I97,I99,I101,I103,I105,I107,I109,I111,I115,I117,I119,I121,I113)</f>
        <v>18</v>
      </c>
      <c r="J122" s="142">
        <f t="shared" ref="J122:K122" si="7">SUM(J95,J97,J99,J101,J103,J105,J107,J109,J111,J115,J117,J119,J121,J113)</f>
        <v>3</v>
      </c>
      <c r="K122" s="142">
        <f t="shared" si="7"/>
        <v>15</v>
      </c>
      <c r="L122" s="72"/>
    </row>
    <row r="123" spans="1:12" x14ac:dyDescent="0.15">
      <c r="A123" s="224"/>
      <c r="B123" s="176"/>
      <c r="C123" s="210" t="s">
        <v>58</v>
      </c>
      <c r="D123" s="176" t="s">
        <v>39</v>
      </c>
      <c r="E123" s="176"/>
      <c r="F123" s="176"/>
      <c r="G123" s="176"/>
      <c r="H123" s="176"/>
      <c r="I123" s="176"/>
      <c r="J123" s="176"/>
      <c r="K123" s="176"/>
      <c r="L123" s="205"/>
    </row>
    <row r="124" spans="1:12" x14ac:dyDescent="0.15">
      <c r="A124" s="224"/>
      <c r="B124" s="176"/>
      <c r="C124" s="176"/>
      <c r="D124" s="176"/>
      <c r="E124" s="176"/>
      <c r="F124" s="69"/>
      <c r="G124" s="69"/>
      <c r="H124" s="69"/>
      <c r="I124" s="69"/>
      <c r="J124" s="69"/>
      <c r="K124" s="69"/>
      <c r="L124" s="205"/>
    </row>
    <row r="125" spans="1:12" x14ac:dyDescent="0.15">
      <c r="A125" s="224"/>
      <c r="B125" s="176"/>
      <c r="C125" s="176"/>
      <c r="D125" s="176" t="s">
        <v>32</v>
      </c>
      <c r="E125" s="176"/>
      <c r="F125" s="176" t="s">
        <v>103</v>
      </c>
      <c r="G125" s="176"/>
      <c r="H125" s="176"/>
      <c r="I125" s="176"/>
      <c r="J125" s="176"/>
      <c r="K125" s="176"/>
      <c r="L125" s="205" t="s">
        <v>43</v>
      </c>
    </row>
    <row r="126" spans="1:12" x14ac:dyDescent="0.15">
      <c r="A126" s="224"/>
      <c r="B126" s="176"/>
      <c r="C126" s="176"/>
      <c r="D126" s="176"/>
      <c r="E126" s="176"/>
      <c r="F126" s="69">
        <v>1</v>
      </c>
      <c r="G126" s="69">
        <v>1</v>
      </c>
      <c r="H126" s="69">
        <v>0</v>
      </c>
      <c r="I126" s="69"/>
      <c r="J126" s="69"/>
      <c r="K126" s="69"/>
      <c r="L126" s="205"/>
    </row>
    <row r="127" spans="1:12" x14ac:dyDescent="0.15">
      <c r="A127" s="224"/>
      <c r="B127" s="176"/>
      <c r="C127" s="218" t="s">
        <v>59</v>
      </c>
      <c r="D127" s="218"/>
      <c r="E127" s="218"/>
      <c r="F127" s="71">
        <f>SUM(F124,F126)</f>
        <v>1</v>
      </c>
      <c r="G127" s="71">
        <f t="shared" ref="G127:H127" si="8">SUM(G124,G126)</f>
        <v>1</v>
      </c>
      <c r="H127" s="71">
        <f t="shared" si="8"/>
        <v>0</v>
      </c>
      <c r="I127" s="71">
        <v>0</v>
      </c>
      <c r="J127" s="71">
        <v>0</v>
      </c>
      <c r="K127" s="71">
        <v>0</v>
      </c>
      <c r="L127" s="72"/>
    </row>
    <row r="128" spans="1:12" x14ac:dyDescent="0.15">
      <c r="A128" s="224"/>
      <c r="B128" s="223" t="s">
        <v>60</v>
      </c>
      <c r="C128" s="223"/>
      <c r="D128" s="223"/>
      <c r="E128" s="223"/>
      <c r="F128" s="74">
        <f>SUM(F122,F127)</f>
        <v>19</v>
      </c>
      <c r="G128" s="121">
        <f t="shared" ref="G128:K128" si="9">SUM(G122,G127)</f>
        <v>5</v>
      </c>
      <c r="H128" s="121">
        <f t="shared" si="9"/>
        <v>19</v>
      </c>
      <c r="I128" s="121">
        <f t="shared" si="9"/>
        <v>18</v>
      </c>
      <c r="J128" s="121">
        <f t="shared" si="9"/>
        <v>3</v>
      </c>
      <c r="K128" s="121">
        <f t="shared" si="9"/>
        <v>15</v>
      </c>
      <c r="L128" s="75"/>
    </row>
    <row r="129" spans="1:12" ht="23.25" customHeight="1" x14ac:dyDescent="0.15">
      <c r="A129" s="224"/>
      <c r="B129" s="185">
        <v>2</v>
      </c>
      <c r="C129" s="269" t="s">
        <v>104</v>
      </c>
      <c r="D129" s="184" t="s">
        <v>105</v>
      </c>
      <c r="E129" s="176"/>
      <c r="F129" s="177" t="s">
        <v>106</v>
      </c>
      <c r="G129" s="178"/>
      <c r="H129" s="178"/>
      <c r="I129" s="266"/>
      <c r="J129" s="267"/>
      <c r="K129" s="267"/>
      <c r="L129" s="179" t="s">
        <v>183</v>
      </c>
    </row>
    <row r="130" spans="1:12" x14ac:dyDescent="0.15">
      <c r="A130" s="224"/>
      <c r="B130" s="185"/>
      <c r="C130" s="270"/>
      <c r="D130" s="185"/>
      <c r="E130" s="176"/>
      <c r="F130" s="70">
        <v>1</v>
      </c>
      <c r="G130" s="70">
        <v>0</v>
      </c>
      <c r="H130" s="70">
        <v>1</v>
      </c>
      <c r="I130" s="77"/>
      <c r="J130" s="77"/>
      <c r="K130" s="77"/>
      <c r="L130" s="180"/>
    </row>
    <row r="131" spans="1:12" ht="23.25" customHeight="1" x14ac:dyDescent="0.15">
      <c r="A131" s="224"/>
      <c r="B131" s="185"/>
      <c r="C131" s="270"/>
      <c r="D131" s="185"/>
      <c r="E131" s="176"/>
      <c r="F131" s="177" t="s">
        <v>109</v>
      </c>
      <c r="G131" s="178"/>
      <c r="H131" s="178"/>
      <c r="I131" s="267"/>
      <c r="J131" s="267"/>
      <c r="K131" s="267"/>
      <c r="L131" s="180" t="s">
        <v>110</v>
      </c>
    </row>
    <row r="132" spans="1:12" x14ac:dyDescent="0.15">
      <c r="A132" s="224"/>
      <c r="B132" s="185"/>
      <c r="C132" s="270"/>
      <c r="D132" s="185"/>
      <c r="E132" s="176"/>
      <c r="F132" s="70">
        <v>3</v>
      </c>
      <c r="G132" s="70">
        <v>0</v>
      </c>
      <c r="H132" s="70">
        <v>3</v>
      </c>
      <c r="I132" s="77"/>
      <c r="J132" s="77"/>
      <c r="K132" s="77"/>
      <c r="L132" s="180"/>
    </row>
    <row r="133" spans="1:12" ht="27" customHeight="1" x14ac:dyDescent="0.15">
      <c r="A133" s="224"/>
      <c r="B133" s="185"/>
      <c r="C133" s="270"/>
      <c r="D133" s="185"/>
      <c r="E133" s="176"/>
      <c r="F133" s="177" t="s">
        <v>121</v>
      </c>
      <c r="G133" s="178"/>
      <c r="H133" s="178"/>
      <c r="I133" s="267"/>
      <c r="J133" s="267"/>
      <c r="K133" s="267"/>
      <c r="L133" s="206" t="s">
        <v>110</v>
      </c>
    </row>
    <row r="134" spans="1:12" x14ac:dyDescent="0.15">
      <c r="A134" s="224"/>
      <c r="B134" s="185"/>
      <c r="C134" s="270"/>
      <c r="D134" s="186"/>
      <c r="E134" s="176"/>
      <c r="F134" s="69">
        <v>3</v>
      </c>
      <c r="G134" s="69">
        <v>0</v>
      </c>
      <c r="H134" s="69">
        <v>3</v>
      </c>
      <c r="I134" s="77"/>
      <c r="J134" s="77"/>
      <c r="K134" s="77"/>
      <c r="L134" s="205"/>
    </row>
    <row r="135" spans="1:12" ht="23.25" customHeight="1" x14ac:dyDescent="0.15">
      <c r="A135" s="224"/>
      <c r="B135" s="185"/>
      <c r="C135" s="270"/>
      <c r="D135" s="272" t="s">
        <v>111</v>
      </c>
      <c r="E135" s="176"/>
      <c r="F135" s="210" t="s">
        <v>155</v>
      </c>
      <c r="G135" s="176"/>
      <c r="H135" s="176"/>
      <c r="I135" s="219" t="s">
        <v>112</v>
      </c>
      <c r="J135" s="220"/>
      <c r="K135" s="220"/>
      <c r="L135" s="179" t="s">
        <v>113</v>
      </c>
    </row>
    <row r="136" spans="1:12" x14ac:dyDescent="0.15">
      <c r="A136" s="224"/>
      <c r="B136" s="185"/>
      <c r="C136" s="270"/>
      <c r="D136" s="273"/>
      <c r="E136" s="176"/>
      <c r="F136" s="69">
        <v>2</v>
      </c>
      <c r="G136" s="69">
        <v>1</v>
      </c>
      <c r="H136" s="69">
        <v>2</v>
      </c>
      <c r="I136" s="73">
        <v>3</v>
      </c>
      <c r="J136" s="73">
        <v>1</v>
      </c>
      <c r="K136" s="73">
        <v>2</v>
      </c>
      <c r="L136" s="180"/>
    </row>
    <row r="137" spans="1:12" ht="23.25" customHeight="1" x14ac:dyDescent="0.15">
      <c r="A137" s="224"/>
      <c r="B137" s="185"/>
      <c r="C137" s="270"/>
      <c r="D137" s="273"/>
      <c r="E137" s="176"/>
      <c r="F137" s="229" t="s">
        <v>114</v>
      </c>
      <c r="G137" s="230"/>
      <c r="H137" s="230"/>
      <c r="I137" s="217" t="s">
        <v>115</v>
      </c>
      <c r="J137" s="212"/>
      <c r="K137" s="213"/>
      <c r="L137" s="179" t="s">
        <v>108</v>
      </c>
    </row>
    <row r="138" spans="1:12" x14ac:dyDescent="0.15">
      <c r="A138" s="224"/>
      <c r="B138" s="185"/>
      <c r="C138" s="270"/>
      <c r="D138" s="273"/>
      <c r="E138" s="176"/>
      <c r="F138" s="69">
        <v>2</v>
      </c>
      <c r="G138" s="69">
        <v>0</v>
      </c>
      <c r="H138" s="69">
        <v>2</v>
      </c>
      <c r="I138" s="78">
        <v>2</v>
      </c>
      <c r="J138" s="78">
        <v>0</v>
      </c>
      <c r="K138" s="78">
        <v>2</v>
      </c>
      <c r="L138" s="180"/>
    </row>
    <row r="139" spans="1:12" ht="23.25" customHeight="1" x14ac:dyDescent="0.15">
      <c r="A139" s="224"/>
      <c r="B139" s="185"/>
      <c r="C139" s="270"/>
      <c r="D139" s="273"/>
      <c r="E139" s="176"/>
      <c r="F139" s="210" t="s">
        <v>156</v>
      </c>
      <c r="G139" s="176"/>
      <c r="H139" s="176"/>
      <c r="I139" s="210" t="s">
        <v>117</v>
      </c>
      <c r="J139" s="176"/>
      <c r="K139" s="176"/>
      <c r="L139" s="179" t="s">
        <v>118</v>
      </c>
    </row>
    <row r="140" spans="1:12" x14ac:dyDescent="0.15">
      <c r="A140" s="224"/>
      <c r="B140" s="185"/>
      <c r="C140" s="270"/>
      <c r="D140" s="273"/>
      <c r="E140" s="176"/>
      <c r="F140" s="69">
        <v>2</v>
      </c>
      <c r="G140" s="69">
        <v>1</v>
      </c>
      <c r="H140" s="69">
        <v>2</v>
      </c>
      <c r="I140" s="69">
        <v>2</v>
      </c>
      <c r="J140" s="69">
        <v>0</v>
      </c>
      <c r="K140" s="69">
        <v>2</v>
      </c>
      <c r="L140" s="180"/>
    </row>
    <row r="141" spans="1:12" ht="23.25" customHeight="1" x14ac:dyDescent="0.15">
      <c r="A141" s="224"/>
      <c r="B141" s="185"/>
      <c r="C141" s="270"/>
      <c r="D141" s="273"/>
      <c r="E141" s="176"/>
      <c r="F141" s="229" t="s">
        <v>119</v>
      </c>
      <c r="G141" s="230"/>
      <c r="H141" s="230"/>
      <c r="I141" s="231"/>
      <c r="J141" s="232"/>
      <c r="K141" s="233"/>
      <c r="L141" s="234" t="s">
        <v>110</v>
      </c>
    </row>
    <row r="142" spans="1:12" x14ac:dyDescent="0.15">
      <c r="A142" s="224"/>
      <c r="B142" s="185"/>
      <c r="C142" s="270"/>
      <c r="D142" s="273"/>
      <c r="E142" s="176"/>
      <c r="F142" s="69">
        <v>2</v>
      </c>
      <c r="G142" s="69">
        <v>1</v>
      </c>
      <c r="H142" s="79">
        <v>2</v>
      </c>
      <c r="I142" s="80"/>
      <c r="J142" s="80"/>
      <c r="K142" s="80"/>
      <c r="L142" s="235"/>
    </row>
    <row r="143" spans="1:12" ht="23.25" customHeight="1" x14ac:dyDescent="0.15">
      <c r="A143" s="224"/>
      <c r="B143" s="185"/>
      <c r="C143" s="270"/>
      <c r="D143" s="273"/>
      <c r="E143" s="176"/>
      <c r="F143" s="221" t="s">
        <v>120</v>
      </c>
      <c r="G143" s="222"/>
      <c r="H143" s="222"/>
      <c r="I143" s="231"/>
      <c r="J143" s="232"/>
      <c r="K143" s="233"/>
      <c r="L143" s="179" t="s">
        <v>110</v>
      </c>
    </row>
    <row r="144" spans="1:12" x14ac:dyDescent="0.15">
      <c r="A144" s="224"/>
      <c r="B144" s="185"/>
      <c r="C144" s="270"/>
      <c r="D144" s="273"/>
      <c r="E144" s="176"/>
      <c r="F144" s="69">
        <v>2</v>
      </c>
      <c r="G144" s="69">
        <v>1</v>
      </c>
      <c r="H144" s="69">
        <v>2</v>
      </c>
      <c r="I144" s="80"/>
      <c r="J144" s="80"/>
      <c r="K144" s="80"/>
      <c r="L144" s="180"/>
    </row>
    <row r="145" spans="1:12" ht="23.25" customHeight="1" x14ac:dyDescent="0.15">
      <c r="A145" s="224"/>
      <c r="B145" s="185"/>
      <c r="C145" s="270"/>
      <c r="D145" s="273"/>
      <c r="E145" s="176"/>
      <c r="F145" s="221" t="s">
        <v>122</v>
      </c>
      <c r="G145" s="222"/>
      <c r="H145" s="222"/>
      <c r="I145" s="231"/>
      <c r="J145" s="232"/>
      <c r="K145" s="233"/>
      <c r="L145" s="179" t="s">
        <v>110</v>
      </c>
    </row>
    <row r="146" spans="1:12" x14ac:dyDescent="0.15">
      <c r="A146" s="224"/>
      <c r="B146" s="185"/>
      <c r="C146" s="270"/>
      <c r="D146" s="273"/>
      <c r="E146" s="176"/>
      <c r="F146" s="69">
        <v>2</v>
      </c>
      <c r="G146" s="69">
        <v>1</v>
      </c>
      <c r="H146" s="69">
        <v>2</v>
      </c>
      <c r="I146" s="80"/>
      <c r="J146" s="80"/>
      <c r="K146" s="80"/>
      <c r="L146" s="180"/>
    </row>
    <row r="147" spans="1:12" ht="23.25" customHeight="1" x14ac:dyDescent="0.15">
      <c r="A147" s="224"/>
      <c r="B147" s="185"/>
      <c r="C147" s="270"/>
      <c r="D147" s="273"/>
      <c r="E147" s="184"/>
      <c r="F147" s="211"/>
      <c r="G147" s="212"/>
      <c r="H147" s="213"/>
      <c r="I147" s="217" t="s">
        <v>153</v>
      </c>
      <c r="J147" s="250"/>
      <c r="K147" s="251"/>
      <c r="L147" s="252" t="s">
        <v>56</v>
      </c>
    </row>
    <row r="148" spans="1:12" x14ac:dyDescent="0.15">
      <c r="A148" s="224"/>
      <c r="B148" s="185"/>
      <c r="C148" s="270"/>
      <c r="D148" s="273"/>
      <c r="E148" s="186"/>
      <c r="F148" s="117"/>
      <c r="G148" s="117"/>
      <c r="H148" s="117"/>
      <c r="I148" s="117">
        <v>2</v>
      </c>
      <c r="J148" s="117">
        <v>1</v>
      </c>
      <c r="K148" s="117">
        <v>1</v>
      </c>
      <c r="L148" s="253"/>
    </row>
    <row r="149" spans="1:12" ht="23.25" customHeight="1" x14ac:dyDescent="0.15">
      <c r="A149" s="224"/>
      <c r="B149" s="185"/>
      <c r="C149" s="270"/>
      <c r="D149" s="273"/>
      <c r="E149" s="176"/>
      <c r="F149" s="211"/>
      <c r="G149" s="212"/>
      <c r="H149" s="213"/>
      <c r="I149" s="183" t="s">
        <v>123</v>
      </c>
      <c r="J149" s="186"/>
      <c r="K149" s="186"/>
      <c r="L149" s="206" t="s">
        <v>124</v>
      </c>
    </row>
    <row r="150" spans="1:12" x14ac:dyDescent="0.15">
      <c r="A150" s="224"/>
      <c r="B150" s="185"/>
      <c r="C150" s="270"/>
      <c r="D150" s="273"/>
      <c r="E150" s="176"/>
      <c r="F150" s="69"/>
      <c r="G150" s="69"/>
      <c r="H150" s="69"/>
      <c r="I150" s="69">
        <v>2</v>
      </c>
      <c r="J150" s="69">
        <v>0</v>
      </c>
      <c r="K150" s="69">
        <v>2</v>
      </c>
      <c r="L150" s="205"/>
    </row>
    <row r="151" spans="1:12" ht="23.25" customHeight="1" x14ac:dyDescent="0.15">
      <c r="A151" s="224"/>
      <c r="B151" s="185"/>
      <c r="C151" s="270"/>
      <c r="D151" s="273"/>
      <c r="E151" s="176"/>
      <c r="F151" s="231"/>
      <c r="G151" s="232"/>
      <c r="H151" s="233"/>
      <c r="I151" s="210" t="s">
        <v>125</v>
      </c>
      <c r="J151" s="176"/>
      <c r="K151" s="176"/>
      <c r="L151" s="206" t="s">
        <v>124</v>
      </c>
    </row>
    <row r="152" spans="1:12" x14ac:dyDescent="0.15">
      <c r="A152" s="224"/>
      <c r="B152" s="185"/>
      <c r="C152" s="270"/>
      <c r="D152" s="273"/>
      <c r="E152" s="176"/>
      <c r="F152" s="80"/>
      <c r="G152" s="80"/>
      <c r="H152" s="80"/>
      <c r="I152" s="69">
        <v>2</v>
      </c>
      <c r="J152" s="69">
        <v>0</v>
      </c>
      <c r="K152" s="69">
        <v>2</v>
      </c>
      <c r="L152" s="205"/>
    </row>
    <row r="153" spans="1:12" ht="23.25" customHeight="1" x14ac:dyDescent="0.15">
      <c r="A153" s="224"/>
      <c r="B153" s="185"/>
      <c r="C153" s="270"/>
      <c r="D153" s="273"/>
      <c r="E153" s="176"/>
      <c r="F153" s="267"/>
      <c r="G153" s="267"/>
      <c r="H153" s="267"/>
      <c r="I153" s="219" t="s">
        <v>126</v>
      </c>
      <c r="J153" s="220"/>
      <c r="K153" s="220"/>
      <c r="L153" s="206" t="s">
        <v>124</v>
      </c>
    </row>
    <row r="154" spans="1:12" x14ac:dyDescent="0.15">
      <c r="A154" s="224"/>
      <c r="B154" s="185"/>
      <c r="C154" s="270"/>
      <c r="D154" s="273"/>
      <c r="E154" s="176"/>
      <c r="F154" s="77"/>
      <c r="G154" s="77"/>
      <c r="H154" s="77"/>
      <c r="I154" s="73">
        <v>3</v>
      </c>
      <c r="J154" s="73">
        <v>1</v>
      </c>
      <c r="K154" s="73">
        <v>2</v>
      </c>
      <c r="L154" s="205"/>
    </row>
    <row r="155" spans="1:12" ht="23.25" customHeight="1" x14ac:dyDescent="0.15">
      <c r="A155" s="224"/>
      <c r="B155" s="185"/>
      <c r="C155" s="270"/>
      <c r="D155" s="273"/>
      <c r="E155" s="176"/>
      <c r="F155" s="267"/>
      <c r="G155" s="267"/>
      <c r="H155" s="267"/>
      <c r="I155" s="266" t="s">
        <v>107</v>
      </c>
      <c r="J155" s="267"/>
      <c r="K155" s="267"/>
      <c r="L155" s="179" t="s">
        <v>183</v>
      </c>
    </row>
    <row r="156" spans="1:12" x14ac:dyDescent="0.15">
      <c r="A156" s="224"/>
      <c r="B156" s="185"/>
      <c r="C156" s="271"/>
      <c r="D156" s="274"/>
      <c r="E156" s="176"/>
      <c r="F156" s="119"/>
      <c r="G156" s="119"/>
      <c r="H156" s="119"/>
      <c r="I156" s="119">
        <v>1</v>
      </c>
      <c r="J156" s="119">
        <v>0</v>
      </c>
      <c r="K156" s="119">
        <v>1</v>
      </c>
      <c r="L156" s="180"/>
    </row>
    <row r="157" spans="1:12" x14ac:dyDescent="0.15">
      <c r="A157" s="224"/>
      <c r="B157" s="185"/>
      <c r="C157" s="236" t="s">
        <v>127</v>
      </c>
      <c r="D157" s="237"/>
      <c r="E157" s="238"/>
      <c r="F157" s="71">
        <f>SUM(F130,F132,F134,F136,F138,F140,F142,F144,F146,F148,F150,F152,F154)</f>
        <v>19</v>
      </c>
      <c r="G157" s="120">
        <f t="shared" ref="G157:H157" si="10">SUM(G130,G132,G134,G136,G138,G140,G142,G144,G146,G148,G150,G152,G154)</f>
        <v>5</v>
      </c>
      <c r="H157" s="120">
        <f t="shared" si="10"/>
        <v>19</v>
      </c>
      <c r="I157" s="120">
        <f>SUM(I130,I132,I134,I136,I138,I140,I142,I144,I146,I148,I150,I152,I154,I156)</f>
        <v>17</v>
      </c>
      <c r="J157" s="142">
        <f t="shared" ref="J157:K157" si="11">SUM(J130,J132,J134,J136,J138,J140,J142,J144,J146,J148,J150,J152,J154,J156)</f>
        <v>3</v>
      </c>
      <c r="K157" s="142">
        <f t="shared" si="11"/>
        <v>14</v>
      </c>
      <c r="L157" s="76"/>
    </row>
    <row r="158" spans="1:12" ht="23.25" customHeight="1" x14ac:dyDescent="0.15">
      <c r="A158" s="224"/>
      <c r="B158" s="185"/>
      <c r="C158" s="181" t="s">
        <v>128</v>
      </c>
      <c r="D158" s="176" t="s">
        <v>105</v>
      </c>
      <c r="E158" s="176"/>
      <c r="F158" s="176" t="s">
        <v>129</v>
      </c>
      <c r="G158" s="176"/>
      <c r="H158" s="176"/>
      <c r="I158" s="176" t="s">
        <v>130</v>
      </c>
      <c r="J158" s="176"/>
      <c r="K158" s="176"/>
      <c r="L158" s="226"/>
    </row>
    <row r="159" spans="1:12" x14ac:dyDescent="0.15">
      <c r="A159" s="224"/>
      <c r="B159" s="185"/>
      <c r="C159" s="182"/>
      <c r="D159" s="176"/>
      <c r="E159" s="176"/>
      <c r="F159" s="69">
        <v>3</v>
      </c>
      <c r="G159" s="69">
        <v>0</v>
      </c>
      <c r="H159" s="69">
        <v>0</v>
      </c>
      <c r="I159" s="69">
        <v>3</v>
      </c>
      <c r="J159" s="69">
        <v>0</v>
      </c>
      <c r="K159" s="69">
        <v>0</v>
      </c>
      <c r="L159" s="226"/>
    </row>
    <row r="160" spans="1:12" ht="23.25" customHeight="1" x14ac:dyDescent="0.15">
      <c r="A160" s="224"/>
      <c r="B160" s="185"/>
      <c r="C160" s="182"/>
      <c r="D160" s="185" t="s">
        <v>131</v>
      </c>
      <c r="E160" s="176"/>
      <c r="F160" s="176" t="s">
        <v>132</v>
      </c>
      <c r="G160" s="176"/>
      <c r="H160" s="176"/>
      <c r="I160" s="176" t="s">
        <v>103</v>
      </c>
      <c r="J160" s="176"/>
      <c r="K160" s="176"/>
      <c r="L160" s="179" t="s">
        <v>182</v>
      </c>
    </row>
    <row r="161" spans="1:12" x14ac:dyDescent="0.15">
      <c r="A161" s="224"/>
      <c r="B161" s="185"/>
      <c r="C161" s="183"/>
      <c r="D161" s="186"/>
      <c r="E161" s="176"/>
      <c r="F161" s="69">
        <v>1</v>
      </c>
      <c r="G161" s="69">
        <v>1</v>
      </c>
      <c r="H161" s="69">
        <v>0</v>
      </c>
      <c r="I161" s="117">
        <v>1</v>
      </c>
      <c r="J161" s="117">
        <v>1</v>
      </c>
      <c r="K161" s="117">
        <v>0</v>
      </c>
      <c r="L161" s="180"/>
    </row>
    <row r="162" spans="1:12" x14ac:dyDescent="0.15">
      <c r="A162" s="224"/>
      <c r="B162" s="186"/>
      <c r="C162" s="236" t="s">
        <v>133</v>
      </c>
      <c r="D162" s="237"/>
      <c r="E162" s="238"/>
      <c r="F162" s="71">
        <f>SUM(F159,F161)</f>
        <v>4</v>
      </c>
      <c r="G162" s="120">
        <f t="shared" ref="G162:K162" si="12">SUM(G159,G161)</f>
        <v>1</v>
      </c>
      <c r="H162" s="120">
        <f t="shared" si="12"/>
        <v>0</v>
      </c>
      <c r="I162" s="120">
        <f t="shared" si="12"/>
        <v>4</v>
      </c>
      <c r="J162" s="120">
        <f t="shared" si="12"/>
        <v>1</v>
      </c>
      <c r="K162" s="120">
        <f t="shared" si="12"/>
        <v>0</v>
      </c>
      <c r="L162" s="76"/>
    </row>
    <row r="163" spans="1:12" x14ac:dyDescent="0.15">
      <c r="A163" s="225"/>
      <c r="B163" s="239" t="s">
        <v>134</v>
      </c>
      <c r="C163" s="240"/>
      <c r="D163" s="240"/>
      <c r="E163" s="241"/>
      <c r="F163" s="74">
        <f>SUM(F157,F162)</f>
        <v>23</v>
      </c>
      <c r="G163" s="121">
        <f t="shared" ref="G163:K163" si="13">SUM(G157,G162)</f>
        <v>6</v>
      </c>
      <c r="H163" s="121">
        <f t="shared" si="13"/>
        <v>19</v>
      </c>
      <c r="I163" s="121">
        <f t="shared" si="13"/>
        <v>21</v>
      </c>
      <c r="J163" s="121">
        <f t="shared" si="13"/>
        <v>4</v>
      </c>
      <c r="K163" s="121">
        <f t="shared" si="13"/>
        <v>14</v>
      </c>
      <c r="L163" s="75"/>
    </row>
    <row r="164" spans="1:12" x14ac:dyDescent="0.15">
      <c r="A164" s="242" t="s">
        <v>135</v>
      </c>
      <c r="B164" s="240"/>
      <c r="C164" s="240"/>
      <c r="D164" s="240"/>
      <c r="E164" s="241"/>
      <c r="F164" s="74">
        <f>SUM(F47,F93,F128,F163)</f>
        <v>88</v>
      </c>
      <c r="G164" s="121">
        <f t="shared" ref="G164:K164" si="14">SUM(G47,G93,G128,G163)</f>
        <v>30</v>
      </c>
      <c r="H164" s="121">
        <f t="shared" si="14"/>
        <v>79</v>
      </c>
      <c r="I164" s="121">
        <f t="shared" si="14"/>
        <v>80</v>
      </c>
      <c r="J164" s="121">
        <f t="shared" si="14"/>
        <v>24</v>
      </c>
      <c r="K164" s="121">
        <f t="shared" si="14"/>
        <v>53</v>
      </c>
      <c r="L164" s="75"/>
    </row>
    <row r="165" spans="1:12" x14ac:dyDescent="0.15">
      <c r="A165" s="243" t="s">
        <v>136</v>
      </c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  <c r="L165" s="245"/>
    </row>
    <row r="166" spans="1:12" ht="20.100000000000001" customHeight="1" x14ac:dyDescent="0.15">
      <c r="A166" s="246" t="s">
        <v>137</v>
      </c>
      <c r="B166" s="247"/>
      <c r="C166" s="248" t="s">
        <v>138</v>
      </c>
      <c r="D166" s="244"/>
      <c r="E166" s="244"/>
      <c r="F166" s="244"/>
      <c r="G166" s="249"/>
      <c r="H166" s="248" t="s">
        <v>139</v>
      </c>
      <c r="I166" s="244"/>
      <c r="J166" s="244"/>
      <c r="K166" s="249"/>
      <c r="L166" s="81" t="s">
        <v>140</v>
      </c>
    </row>
    <row r="167" spans="1:12" ht="20.100000000000001" customHeight="1" x14ac:dyDescent="0.15">
      <c r="A167" s="246"/>
      <c r="B167" s="247"/>
      <c r="C167" s="248">
        <v>3</v>
      </c>
      <c r="D167" s="244"/>
      <c r="E167" s="244"/>
      <c r="F167" s="244"/>
      <c r="G167" s="249"/>
      <c r="H167" s="248">
        <v>64</v>
      </c>
      <c r="I167" s="244"/>
      <c r="J167" s="244"/>
      <c r="K167" s="249"/>
      <c r="L167" s="82">
        <f>SUM(C167,H167)</f>
        <v>67</v>
      </c>
    </row>
    <row r="168" spans="1:12" ht="20.100000000000001" customHeight="1" x14ac:dyDescent="0.15">
      <c r="A168" s="258" t="s">
        <v>141</v>
      </c>
      <c r="B168" s="247"/>
      <c r="C168" s="248" t="s">
        <v>142</v>
      </c>
      <c r="D168" s="244"/>
      <c r="E168" s="244"/>
      <c r="F168" s="244"/>
      <c r="G168" s="249"/>
      <c r="H168" s="244"/>
      <c r="I168" s="244"/>
      <c r="J168" s="244"/>
      <c r="K168" s="249"/>
      <c r="L168" s="81" t="s">
        <v>143</v>
      </c>
    </row>
    <row r="169" spans="1:12" ht="20.100000000000001" customHeight="1" x14ac:dyDescent="0.15">
      <c r="A169" s="246"/>
      <c r="B169" s="247"/>
      <c r="C169" s="248">
        <v>13</v>
      </c>
      <c r="D169" s="244"/>
      <c r="E169" s="244"/>
      <c r="F169" s="244"/>
      <c r="G169" s="249"/>
      <c r="H169" s="244"/>
      <c r="I169" s="244"/>
      <c r="J169" s="244"/>
      <c r="K169" s="249"/>
      <c r="L169" s="81">
        <v>13</v>
      </c>
    </row>
    <row r="170" spans="1:12" ht="39.950000000000003" customHeight="1" x14ac:dyDescent="0.15">
      <c r="A170" s="259" t="s">
        <v>144</v>
      </c>
      <c r="B170" s="260"/>
      <c r="C170" s="262" t="s">
        <v>145</v>
      </c>
      <c r="D170" s="263"/>
      <c r="E170" s="264"/>
      <c r="F170" s="265" t="s">
        <v>146</v>
      </c>
      <c r="G170" s="265"/>
      <c r="H170" s="265" t="s">
        <v>147</v>
      </c>
      <c r="I170" s="265"/>
      <c r="J170" s="265" t="s">
        <v>148</v>
      </c>
      <c r="K170" s="265"/>
      <c r="L170" s="83" t="s">
        <v>149</v>
      </c>
    </row>
    <row r="171" spans="1:12" ht="39.950000000000003" customHeight="1" thickBot="1" x14ac:dyDescent="0.2">
      <c r="A171" s="261"/>
      <c r="B171" s="257"/>
      <c r="C171" s="254">
        <v>38</v>
      </c>
      <c r="D171" s="255"/>
      <c r="E171" s="256"/>
      <c r="F171" s="257">
        <v>7</v>
      </c>
      <c r="G171" s="257"/>
      <c r="H171" s="257">
        <v>29</v>
      </c>
      <c r="I171" s="257"/>
      <c r="J171" s="257">
        <v>2</v>
      </c>
      <c r="K171" s="257"/>
      <c r="L171" s="84">
        <v>80</v>
      </c>
    </row>
    <row r="173" spans="1:12" x14ac:dyDescent="0.15">
      <c r="A173" s="85" t="s">
        <v>150</v>
      </c>
    </row>
  </sheetData>
  <mergeCells count="376">
    <mergeCell ref="F120:H120"/>
    <mergeCell ref="I120:K120"/>
    <mergeCell ref="L120:L121"/>
    <mergeCell ref="C94:C121"/>
    <mergeCell ref="D100:D121"/>
    <mergeCell ref="E155:E156"/>
    <mergeCell ref="F155:H155"/>
    <mergeCell ref="I155:K155"/>
    <mergeCell ref="L155:L156"/>
    <mergeCell ref="C129:C156"/>
    <mergeCell ref="D135:D156"/>
    <mergeCell ref="E151:E152"/>
    <mergeCell ref="F151:H151"/>
    <mergeCell ref="I151:K151"/>
    <mergeCell ref="L151:L152"/>
    <mergeCell ref="E153:E154"/>
    <mergeCell ref="F153:H153"/>
    <mergeCell ref="I153:K153"/>
    <mergeCell ref="I143:K143"/>
    <mergeCell ref="L143:L144"/>
    <mergeCell ref="F139:H139"/>
    <mergeCell ref="I139:K139"/>
    <mergeCell ref="L139:L140"/>
    <mergeCell ref="L58:L59"/>
    <mergeCell ref="E85:E86"/>
    <mergeCell ref="F85:H85"/>
    <mergeCell ref="I85:K85"/>
    <mergeCell ref="L85:L86"/>
    <mergeCell ref="F14:H14"/>
    <mergeCell ref="I14:K14"/>
    <mergeCell ref="L14:L15"/>
    <mergeCell ref="L83:L84"/>
    <mergeCell ref="L79:L80"/>
    <mergeCell ref="L81:L82"/>
    <mergeCell ref="L75:L76"/>
    <mergeCell ref="L77:L78"/>
    <mergeCell ref="L73:L74"/>
    <mergeCell ref="L67:L68"/>
    <mergeCell ref="L69:L70"/>
    <mergeCell ref="F56:H56"/>
    <mergeCell ref="I56:K56"/>
    <mergeCell ref="L56:L57"/>
    <mergeCell ref="C60:E60"/>
    <mergeCell ref="D61:D64"/>
    <mergeCell ref="C6:C15"/>
    <mergeCell ref="D8:D15"/>
    <mergeCell ref="E12:E13"/>
    <mergeCell ref="F12:H12"/>
    <mergeCell ref="I12:K12"/>
    <mergeCell ref="L12:L13"/>
    <mergeCell ref="D94:D99"/>
    <mergeCell ref="D129:D134"/>
    <mergeCell ref="E133:E134"/>
    <mergeCell ref="L25:L26"/>
    <mergeCell ref="I25:K25"/>
    <mergeCell ref="F25:H25"/>
    <mergeCell ref="E25:E26"/>
    <mergeCell ref="F129:H129"/>
    <mergeCell ref="I129:K129"/>
    <mergeCell ref="L129:L130"/>
    <mergeCell ref="E131:E132"/>
    <mergeCell ref="F131:H131"/>
    <mergeCell ref="I131:K131"/>
    <mergeCell ref="L131:L132"/>
    <mergeCell ref="C127:E127"/>
    <mergeCell ref="B128:E128"/>
    <mergeCell ref="L123:L124"/>
    <mergeCell ref="D125:D126"/>
    <mergeCell ref="F133:H133"/>
    <mergeCell ref="I133:K133"/>
    <mergeCell ref="L133:L134"/>
    <mergeCell ref="C171:E171"/>
    <mergeCell ref="F171:G171"/>
    <mergeCell ref="H171:I171"/>
    <mergeCell ref="J171:K171"/>
    <mergeCell ref="A168:B169"/>
    <mergeCell ref="C168:G168"/>
    <mergeCell ref="H168:K168"/>
    <mergeCell ref="C169:G169"/>
    <mergeCell ref="H169:K169"/>
    <mergeCell ref="A170:B171"/>
    <mergeCell ref="C170:E170"/>
    <mergeCell ref="F170:G170"/>
    <mergeCell ref="H170:I170"/>
    <mergeCell ref="J170:K170"/>
    <mergeCell ref="C162:E162"/>
    <mergeCell ref="B163:E163"/>
    <mergeCell ref="A164:E164"/>
    <mergeCell ref="A165:L165"/>
    <mergeCell ref="A166:B167"/>
    <mergeCell ref="C166:G166"/>
    <mergeCell ref="H166:K166"/>
    <mergeCell ref="C167:G167"/>
    <mergeCell ref="H167:K167"/>
    <mergeCell ref="B129:B162"/>
    <mergeCell ref="E129:E130"/>
    <mergeCell ref="C157:E157"/>
    <mergeCell ref="E147:E148"/>
    <mergeCell ref="F147:H147"/>
    <mergeCell ref="I147:K147"/>
    <mergeCell ref="L147:L148"/>
    <mergeCell ref="L158:L159"/>
    <mergeCell ref="D160:D161"/>
    <mergeCell ref="E160:E161"/>
    <mergeCell ref="F160:H160"/>
    <mergeCell ref="I160:K160"/>
    <mergeCell ref="L160:L161"/>
    <mergeCell ref="C158:C161"/>
    <mergeCell ref="D158:D159"/>
    <mergeCell ref="E139:E140"/>
    <mergeCell ref="E158:E159"/>
    <mergeCell ref="F158:H158"/>
    <mergeCell ref="I158:K158"/>
    <mergeCell ref="L153:L154"/>
    <mergeCell ref="E145:E146"/>
    <mergeCell ref="F145:H145"/>
    <mergeCell ref="I145:K145"/>
    <mergeCell ref="L145:L146"/>
    <mergeCell ref="E149:E150"/>
    <mergeCell ref="F149:H149"/>
    <mergeCell ref="I149:K149"/>
    <mergeCell ref="L149:L150"/>
    <mergeCell ref="E143:E144"/>
    <mergeCell ref="F143:H143"/>
    <mergeCell ref="E141:E142"/>
    <mergeCell ref="F141:H141"/>
    <mergeCell ref="I141:K141"/>
    <mergeCell ref="L141:L142"/>
    <mergeCell ref="E135:E136"/>
    <mergeCell ref="F135:H135"/>
    <mergeCell ref="I135:K135"/>
    <mergeCell ref="L135:L136"/>
    <mergeCell ref="E137:E138"/>
    <mergeCell ref="F137:H137"/>
    <mergeCell ref="I137:K137"/>
    <mergeCell ref="L137:L138"/>
    <mergeCell ref="L116:L117"/>
    <mergeCell ref="E118:E119"/>
    <mergeCell ref="F118:H118"/>
    <mergeCell ref="I118:K118"/>
    <mergeCell ref="L118:L119"/>
    <mergeCell ref="E125:E126"/>
    <mergeCell ref="F125:H125"/>
    <mergeCell ref="I125:K125"/>
    <mergeCell ref="L125:L126"/>
    <mergeCell ref="C122:E122"/>
    <mergeCell ref="C123:C126"/>
    <mergeCell ref="D123:D124"/>
    <mergeCell ref="E123:E124"/>
    <mergeCell ref="F123:H123"/>
    <mergeCell ref="I123:K123"/>
    <mergeCell ref="E120:E121"/>
    <mergeCell ref="E110:E111"/>
    <mergeCell ref="F110:H110"/>
    <mergeCell ref="I110:K110"/>
    <mergeCell ref="L110:L111"/>
    <mergeCell ref="E114:E115"/>
    <mergeCell ref="F114:H114"/>
    <mergeCell ref="I114:K114"/>
    <mergeCell ref="L114:L115"/>
    <mergeCell ref="E116:E117"/>
    <mergeCell ref="F116:H116"/>
    <mergeCell ref="I116:K116"/>
    <mergeCell ref="E112:E113"/>
    <mergeCell ref="F112:H112"/>
    <mergeCell ref="I112:K112"/>
    <mergeCell ref="L112:L113"/>
    <mergeCell ref="E100:E101"/>
    <mergeCell ref="F100:H100"/>
    <mergeCell ref="I100:K100"/>
    <mergeCell ref="L100:L101"/>
    <mergeCell ref="E102:E103"/>
    <mergeCell ref="F102:H102"/>
    <mergeCell ref="I102:K102"/>
    <mergeCell ref="L102:L103"/>
    <mergeCell ref="E104:E105"/>
    <mergeCell ref="E106:E107"/>
    <mergeCell ref="F106:H106"/>
    <mergeCell ref="I106:K106"/>
    <mergeCell ref="L106:L107"/>
    <mergeCell ref="E108:E109"/>
    <mergeCell ref="F108:H108"/>
    <mergeCell ref="I108:K108"/>
    <mergeCell ref="L108:L109"/>
    <mergeCell ref="F104:H104"/>
    <mergeCell ref="I104:K104"/>
    <mergeCell ref="L104:L105"/>
    <mergeCell ref="L94:L95"/>
    <mergeCell ref="E98:E99"/>
    <mergeCell ref="F98:H98"/>
    <mergeCell ref="I98:K98"/>
    <mergeCell ref="L98:L99"/>
    <mergeCell ref="B93:E93"/>
    <mergeCell ref="A94:A163"/>
    <mergeCell ref="B94:B127"/>
    <mergeCell ref="L88:L89"/>
    <mergeCell ref="D90:D91"/>
    <mergeCell ref="E90:E91"/>
    <mergeCell ref="F90:H90"/>
    <mergeCell ref="I90:K90"/>
    <mergeCell ref="L90:L91"/>
    <mergeCell ref="A6:A93"/>
    <mergeCell ref="E94:E95"/>
    <mergeCell ref="F94:H94"/>
    <mergeCell ref="I94:K94"/>
    <mergeCell ref="E96:E97"/>
    <mergeCell ref="F96:H96"/>
    <mergeCell ref="I96:K96"/>
    <mergeCell ref="L96:L97"/>
    <mergeCell ref="F83:H83"/>
    <mergeCell ref="I83:K83"/>
    <mergeCell ref="C87:E87"/>
    <mergeCell ref="C88:C91"/>
    <mergeCell ref="D88:D89"/>
    <mergeCell ref="E88:E89"/>
    <mergeCell ref="F88:H88"/>
    <mergeCell ref="I88:K88"/>
    <mergeCell ref="C61:C86"/>
    <mergeCell ref="D65:D86"/>
    <mergeCell ref="F79:H79"/>
    <mergeCell ref="I79:K79"/>
    <mergeCell ref="E81:E82"/>
    <mergeCell ref="F81:H81"/>
    <mergeCell ref="I81:K81"/>
    <mergeCell ref="F75:H75"/>
    <mergeCell ref="I75:K75"/>
    <mergeCell ref="E77:E78"/>
    <mergeCell ref="F77:H77"/>
    <mergeCell ref="I77:K77"/>
    <mergeCell ref="F73:H73"/>
    <mergeCell ref="I73:K73"/>
    <mergeCell ref="I67:K67"/>
    <mergeCell ref="E69:E70"/>
    <mergeCell ref="F69:H69"/>
    <mergeCell ref="I69:K69"/>
    <mergeCell ref="F67:H67"/>
    <mergeCell ref="F71:H71"/>
    <mergeCell ref="I71:K71"/>
    <mergeCell ref="L71:L72"/>
    <mergeCell ref="I52:K52"/>
    <mergeCell ref="L52:L53"/>
    <mergeCell ref="E54:E55"/>
    <mergeCell ref="F54:H54"/>
    <mergeCell ref="I54:K54"/>
    <mergeCell ref="L54:L55"/>
    <mergeCell ref="E61:E62"/>
    <mergeCell ref="F61:H61"/>
    <mergeCell ref="I61:K61"/>
    <mergeCell ref="L61:L62"/>
    <mergeCell ref="F63:H63"/>
    <mergeCell ref="I63:K63"/>
    <mergeCell ref="L63:L64"/>
    <mergeCell ref="E65:E66"/>
    <mergeCell ref="F65:H65"/>
    <mergeCell ref="I65:K65"/>
    <mergeCell ref="L65:L66"/>
    <mergeCell ref="E58:E59"/>
    <mergeCell ref="F58:H58"/>
    <mergeCell ref="I58:K58"/>
    <mergeCell ref="F48:H48"/>
    <mergeCell ref="I48:K48"/>
    <mergeCell ref="L48:L49"/>
    <mergeCell ref="E50:E51"/>
    <mergeCell ref="F50:H50"/>
    <mergeCell ref="I50:K50"/>
    <mergeCell ref="L50:L51"/>
    <mergeCell ref="E52:E53"/>
    <mergeCell ref="F52:H52"/>
    <mergeCell ref="C46:E46"/>
    <mergeCell ref="B47:E47"/>
    <mergeCell ref="B48:B92"/>
    <mergeCell ref="D48:D49"/>
    <mergeCell ref="E48:E49"/>
    <mergeCell ref="E56:E57"/>
    <mergeCell ref="E63:E64"/>
    <mergeCell ref="E71:E72"/>
    <mergeCell ref="E75:E76"/>
    <mergeCell ref="B6:B46"/>
    <mergeCell ref="E73:E74"/>
    <mergeCell ref="E79:E80"/>
    <mergeCell ref="E83:E84"/>
    <mergeCell ref="C92:E92"/>
    <mergeCell ref="E31:E32"/>
    <mergeCell ref="C16:E16"/>
    <mergeCell ref="D17:D20"/>
    <mergeCell ref="E17:E18"/>
    <mergeCell ref="E39:E40"/>
    <mergeCell ref="E14:E15"/>
    <mergeCell ref="C48:C59"/>
    <mergeCell ref="D50:D59"/>
    <mergeCell ref="E8:E9"/>
    <mergeCell ref="E67:E68"/>
    <mergeCell ref="I21:K21"/>
    <mergeCell ref="L21:L22"/>
    <mergeCell ref="E23:E24"/>
    <mergeCell ref="F23:H23"/>
    <mergeCell ref="I23:K23"/>
    <mergeCell ref="I31:K31"/>
    <mergeCell ref="L31:L32"/>
    <mergeCell ref="L23:L24"/>
    <mergeCell ref="E27:E28"/>
    <mergeCell ref="F27:H27"/>
    <mergeCell ref="I27:K27"/>
    <mergeCell ref="L27:L28"/>
    <mergeCell ref="E29:E30"/>
    <mergeCell ref="F29:H29"/>
    <mergeCell ref="L42:L43"/>
    <mergeCell ref="D44:D45"/>
    <mergeCell ref="E44:E45"/>
    <mergeCell ref="F44:H44"/>
    <mergeCell ref="I44:K44"/>
    <mergeCell ref="L44:L45"/>
    <mergeCell ref="C41:E41"/>
    <mergeCell ref="C42:C45"/>
    <mergeCell ref="D42:D43"/>
    <mergeCell ref="E42:E43"/>
    <mergeCell ref="F42:H42"/>
    <mergeCell ref="I42:K42"/>
    <mergeCell ref="F17:H17"/>
    <mergeCell ref="I17:K17"/>
    <mergeCell ref="L17:L18"/>
    <mergeCell ref="E19:E20"/>
    <mergeCell ref="F19:H19"/>
    <mergeCell ref="I29:K29"/>
    <mergeCell ref="L29:L30"/>
    <mergeCell ref="L37:L38"/>
    <mergeCell ref="I33:K33"/>
    <mergeCell ref="L33:L34"/>
    <mergeCell ref="E35:E36"/>
    <mergeCell ref="F35:H35"/>
    <mergeCell ref="I35:K35"/>
    <mergeCell ref="L35:L36"/>
    <mergeCell ref="E37:E38"/>
    <mergeCell ref="F37:H37"/>
    <mergeCell ref="I37:K37"/>
    <mergeCell ref="F31:H31"/>
    <mergeCell ref="E33:E34"/>
    <mergeCell ref="F33:H33"/>
    <mergeCell ref="I19:K19"/>
    <mergeCell ref="L19:L20"/>
    <mergeCell ref="E21:E22"/>
    <mergeCell ref="F21:H21"/>
    <mergeCell ref="F8:H8"/>
    <mergeCell ref="I8:K8"/>
    <mergeCell ref="L8:L9"/>
    <mergeCell ref="E10:E11"/>
    <mergeCell ref="F10:H10"/>
    <mergeCell ref="I10:K10"/>
    <mergeCell ref="D6:D7"/>
    <mergeCell ref="E6:E7"/>
    <mergeCell ref="F6:H6"/>
    <mergeCell ref="L10:L11"/>
    <mergeCell ref="F39:H39"/>
    <mergeCell ref="I39:K39"/>
    <mergeCell ref="L39:L40"/>
    <mergeCell ref="C17:C40"/>
    <mergeCell ref="D21:D40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I6:K6"/>
    <mergeCell ref="L6:L7"/>
  </mergeCells>
  <phoneticPr fontId="3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 (수정본)</vt:lpstr>
      <vt:lpstr>' 2년제 과정 구성표'!Print_Area</vt:lpstr>
      <vt:lpstr>'2년제 과정 대비표 (수정본)'!Print_Area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정선우</dc:creator>
  <cp:lastModifiedBy>USER</cp:lastModifiedBy>
  <cp:lastPrinted>2017-11-21T04:40:56Z</cp:lastPrinted>
  <dcterms:created xsi:type="dcterms:W3CDTF">2017-11-09T07:04:38Z</dcterms:created>
  <dcterms:modified xsi:type="dcterms:W3CDTF">2018-02-01T04:50:36Z</dcterms:modified>
</cp:coreProperties>
</file>