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11640"/>
  </bookViews>
  <sheets>
    <sheet name="교육과정표" sheetId="1" r:id="rId1"/>
    <sheet name="신구교과목대비표" sheetId="4" r:id="rId2"/>
    <sheet name="교육과정변경현황" sheetId="5" r:id="rId3"/>
  </sheets>
  <calcPr calcId="145621"/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P45" i="1"/>
  <c r="O45" i="1"/>
  <c r="N45" i="1"/>
  <c r="M45" i="1"/>
  <c r="L45" i="1"/>
  <c r="K45" i="1"/>
  <c r="J45" i="1"/>
  <c r="I45" i="1"/>
  <c r="H45" i="1"/>
  <c r="G45" i="1"/>
  <c r="F45" i="1"/>
  <c r="E45" i="1"/>
  <c r="H48" i="1"/>
  <c r="P44" i="1"/>
  <c r="O44" i="1"/>
  <c r="N44" i="1"/>
  <c r="M44" i="1"/>
  <c r="L44" i="1"/>
  <c r="K44" i="1"/>
  <c r="J44" i="1"/>
  <c r="I44" i="1"/>
  <c r="H44" i="1"/>
  <c r="G44" i="1"/>
  <c r="F44" i="1"/>
  <c r="E44" i="1"/>
  <c r="Q34" i="1"/>
  <c r="F35" i="1"/>
  <c r="G35" i="1"/>
  <c r="H35" i="1"/>
  <c r="I35" i="1"/>
  <c r="J35" i="1"/>
  <c r="K35" i="1"/>
  <c r="L35" i="1"/>
  <c r="M35" i="1"/>
  <c r="N35" i="1"/>
  <c r="O35" i="1"/>
  <c r="P35" i="1"/>
  <c r="E35" i="1"/>
  <c r="F19" i="1"/>
  <c r="G19" i="1"/>
  <c r="H19" i="1"/>
  <c r="I19" i="1"/>
  <c r="J19" i="1"/>
  <c r="K19" i="1"/>
  <c r="L19" i="1"/>
  <c r="M19" i="1"/>
  <c r="N19" i="1"/>
  <c r="O19" i="1"/>
  <c r="P19" i="1"/>
  <c r="E19" i="1"/>
  <c r="E48" i="1" l="1"/>
  <c r="Q35" i="1"/>
  <c r="S44" i="1"/>
  <c r="Q44" i="1"/>
  <c r="S35" i="1"/>
  <c r="C91" i="4"/>
  <c r="I91" i="4"/>
  <c r="F91" i="4"/>
  <c r="J86" i="4"/>
  <c r="J87" i="4" s="1"/>
  <c r="I86" i="4"/>
  <c r="I87" i="4" s="1"/>
  <c r="K48" i="4"/>
  <c r="J48" i="4"/>
  <c r="I48" i="4"/>
  <c r="K86" i="4"/>
  <c r="K87" i="4" s="1"/>
  <c r="K66" i="4"/>
  <c r="K67" i="4" s="1"/>
  <c r="J66" i="4"/>
  <c r="J67" i="4" s="1"/>
  <c r="I66" i="4"/>
  <c r="I67" i="4" s="1"/>
  <c r="K33" i="4"/>
  <c r="J33" i="4"/>
  <c r="I33" i="4"/>
  <c r="K27" i="4"/>
  <c r="J27" i="4"/>
  <c r="I27" i="4"/>
  <c r="K12" i="4"/>
  <c r="J12" i="4"/>
  <c r="I12" i="4"/>
  <c r="P48" i="1"/>
  <c r="O48" i="1"/>
  <c r="N48" i="1"/>
  <c r="M48" i="1"/>
  <c r="L48" i="1"/>
  <c r="K48" i="1"/>
  <c r="Q48" i="1" s="1"/>
  <c r="J48" i="1"/>
  <c r="S42" i="1"/>
  <c r="R42" i="1"/>
  <c r="Q42" i="1"/>
  <c r="S41" i="1"/>
  <c r="R41" i="1"/>
  <c r="Q41" i="1"/>
  <c r="S38" i="1"/>
  <c r="Q38" i="1"/>
  <c r="R37" i="1"/>
  <c r="Q37" i="1"/>
  <c r="R36" i="1"/>
  <c r="Q36" i="1"/>
  <c r="S34" i="1"/>
  <c r="S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R27" i="1"/>
  <c r="Q27" i="1"/>
  <c r="S26" i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S21" i="1"/>
  <c r="R21" i="1"/>
  <c r="Q21" i="1"/>
  <c r="S20" i="1"/>
  <c r="R20" i="1"/>
  <c r="Q20" i="1"/>
  <c r="S15" i="1"/>
  <c r="R15" i="1"/>
  <c r="Q15" i="1"/>
  <c r="R13" i="1"/>
  <c r="Q13" i="1"/>
  <c r="S12" i="1"/>
  <c r="R12" i="1"/>
  <c r="Q12" i="1"/>
  <c r="S11" i="1"/>
  <c r="R11" i="1"/>
  <c r="Q11" i="1"/>
  <c r="S10" i="1"/>
  <c r="R7" i="1"/>
  <c r="Q7" i="1"/>
  <c r="R6" i="1"/>
  <c r="Q6" i="1"/>
  <c r="R5" i="1"/>
  <c r="Q5" i="1"/>
  <c r="I48" i="1" l="1"/>
  <c r="Q19" i="1"/>
  <c r="R19" i="1"/>
  <c r="S19" i="1"/>
  <c r="K28" i="4"/>
  <c r="L91" i="4"/>
  <c r="J28" i="4"/>
  <c r="I49" i="4"/>
  <c r="K49" i="4"/>
  <c r="K88" i="4" s="1"/>
  <c r="J49" i="4"/>
  <c r="R45" i="1"/>
  <c r="L93" i="4"/>
  <c r="I28" i="4"/>
  <c r="Q45" i="1"/>
  <c r="F48" i="1"/>
  <c r="R48" i="1" s="1"/>
  <c r="S45" i="1"/>
  <c r="G48" i="1"/>
  <c r="S48" i="1" s="1"/>
  <c r="R10" i="1"/>
  <c r="Q10" i="1"/>
  <c r="I88" i="4" l="1"/>
  <c r="J88" i="4"/>
</calcChain>
</file>

<file path=xl/sharedStrings.xml><?xml version="1.0" encoding="utf-8"?>
<sst xmlns="http://schemas.openxmlformats.org/spreadsheetml/2006/main" count="333" uniqueCount="132">
  <si>
    <t>교과목명</t>
  </si>
  <si>
    <t>1 학 년</t>
  </si>
  <si>
    <t>2 학 년</t>
  </si>
  <si>
    <t>계</t>
  </si>
  <si>
    <t>1학기</t>
  </si>
  <si>
    <t>2학기</t>
  </si>
  <si>
    <t>학점</t>
    <phoneticPr fontId="3" type="noConversion"/>
  </si>
  <si>
    <t>이론</t>
    <phoneticPr fontId="3" type="noConversion"/>
  </si>
  <si>
    <t>실습</t>
    <phoneticPr fontId="3" type="noConversion"/>
  </si>
  <si>
    <t>교양</t>
  </si>
  <si>
    <t xml:space="preserve">영어기초 </t>
    <phoneticPr fontId="3" type="noConversion"/>
  </si>
  <si>
    <t>Ⅰ</t>
    <phoneticPr fontId="3" type="noConversion"/>
  </si>
  <si>
    <t>Ⅱ</t>
    <phoneticPr fontId="3" type="noConversion"/>
  </si>
  <si>
    <t>한국문화사</t>
    <phoneticPr fontId="3" type="noConversion"/>
  </si>
  <si>
    <t xml:space="preserve">대학생활 </t>
    <phoneticPr fontId="3" type="noConversion"/>
  </si>
  <si>
    <t>Ⅰ</t>
  </si>
  <si>
    <t>Ⅱ</t>
  </si>
  <si>
    <t>교양 계</t>
    <phoneticPr fontId="3" type="noConversion"/>
  </si>
  <si>
    <t>스타이미지메이킹 이해</t>
    <phoneticPr fontId="3" type="noConversion"/>
  </si>
  <si>
    <t>*컨텐츠 기획</t>
    <phoneticPr fontId="3" type="noConversion"/>
  </si>
  <si>
    <t>*대중매체분석 실습</t>
    <phoneticPr fontId="3" type="noConversion"/>
  </si>
  <si>
    <t>*대중음악현장의 이해</t>
    <phoneticPr fontId="3" type="noConversion"/>
  </si>
  <si>
    <t>영상의이해</t>
    <phoneticPr fontId="3" type="noConversion"/>
  </si>
  <si>
    <t>*실무영어</t>
    <phoneticPr fontId="3" type="noConversion"/>
  </si>
  <si>
    <t>*매니지먼트기초</t>
    <phoneticPr fontId="3" type="noConversion"/>
  </si>
  <si>
    <t xml:space="preserve">*매니지먼트실습 </t>
    <phoneticPr fontId="3" type="noConversion"/>
  </si>
  <si>
    <t>*홍보영상제작실무</t>
    <phoneticPr fontId="3" type="noConversion"/>
  </si>
  <si>
    <t>Ⅲ</t>
  </si>
  <si>
    <t>*온라인컨텐츠마케팅</t>
    <phoneticPr fontId="3" type="noConversion"/>
  </si>
  <si>
    <t>*컨텐츠마케팅 실무</t>
    <phoneticPr fontId="3" type="noConversion"/>
  </si>
  <si>
    <t>*포스트 프로덕션</t>
    <phoneticPr fontId="3" type="noConversion"/>
  </si>
  <si>
    <t>*실무일본어</t>
    <phoneticPr fontId="3" type="noConversion"/>
  </si>
  <si>
    <t xml:space="preserve">*홍보디자인실습 </t>
    <phoneticPr fontId="3" type="noConversion"/>
  </si>
  <si>
    <t>*저작권&amp;계약서작성</t>
    <phoneticPr fontId="3" type="noConversion"/>
  </si>
  <si>
    <t>*VJ제작실습</t>
    <phoneticPr fontId="3" type="noConversion"/>
  </si>
  <si>
    <t>현장실습</t>
    <phoneticPr fontId="3" type="noConversion"/>
  </si>
  <si>
    <t>전공 계</t>
    <phoneticPr fontId="3" type="noConversion"/>
  </si>
  <si>
    <t>교직</t>
  </si>
  <si>
    <t>교직 계</t>
    <phoneticPr fontId="3" type="noConversion"/>
  </si>
  <si>
    <t>합   계</t>
  </si>
  <si>
    <t>학과/전공 : 엔터테인먼트계열 (스타기획마케팅전공)</t>
    <phoneticPr fontId="3" type="noConversion"/>
  </si>
  <si>
    <t>학년</t>
    <phoneticPr fontId="3" type="noConversion"/>
  </si>
  <si>
    <t>학기</t>
    <phoneticPr fontId="3" type="noConversion"/>
  </si>
  <si>
    <t>이수
구분</t>
    <phoneticPr fontId="3" type="noConversion"/>
  </si>
  <si>
    <t>과목
구분</t>
    <phoneticPr fontId="3" type="noConversion"/>
  </si>
  <si>
    <t>교과목코드</t>
    <phoneticPr fontId="3" type="noConversion"/>
  </si>
  <si>
    <t>2012~2013학년도 교육과정</t>
    <phoneticPr fontId="3" type="noConversion"/>
  </si>
  <si>
    <t>2013~2014학년도 교육과정</t>
    <phoneticPr fontId="3" type="noConversion"/>
  </si>
  <si>
    <t>비고</t>
    <phoneticPr fontId="3" type="noConversion"/>
  </si>
  <si>
    <t>교과목명</t>
    <phoneticPr fontId="3" type="noConversion"/>
  </si>
  <si>
    <t>시간</t>
    <phoneticPr fontId="3" type="noConversion"/>
  </si>
  <si>
    <t>교양</t>
    <phoneticPr fontId="3" type="noConversion"/>
  </si>
  <si>
    <t>영어기초 Ⅰ</t>
    <phoneticPr fontId="3" type="noConversion"/>
  </si>
  <si>
    <t>교과목 개설</t>
    <phoneticPr fontId="3" type="noConversion"/>
  </si>
  <si>
    <t>대학생활 Ⅰ</t>
    <phoneticPr fontId="3" type="noConversion"/>
  </si>
  <si>
    <t>전공</t>
    <phoneticPr fontId="3" type="noConversion"/>
  </si>
  <si>
    <t>기초</t>
    <phoneticPr fontId="3" type="noConversion"/>
  </si>
  <si>
    <t>컨텐츠 기획 Ⅰ</t>
    <phoneticPr fontId="3" type="noConversion"/>
  </si>
  <si>
    <t>심화</t>
    <phoneticPr fontId="3" type="noConversion"/>
  </si>
  <si>
    <t>매니지먼트기초 Ⅰ</t>
    <phoneticPr fontId="3" type="noConversion"/>
  </si>
  <si>
    <t>홍보영상제작실무 Ⅰ</t>
    <phoneticPr fontId="3" type="noConversion"/>
  </si>
  <si>
    <t>온라인컨텐츠마케팅 Ⅰ</t>
    <phoneticPr fontId="3" type="noConversion"/>
  </si>
  <si>
    <t>포스트 프로덕션 Ⅰ</t>
    <phoneticPr fontId="3" type="noConversion"/>
  </si>
  <si>
    <t>학기 계</t>
    <phoneticPr fontId="3" type="noConversion"/>
  </si>
  <si>
    <t>영어기초 Ⅱ</t>
    <phoneticPr fontId="3" type="noConversion"/>
  </si>
  <si>
    <t>대학생활 Ⅱ</t>
    <phoneticPr fontId="3" type="noConversion"/>
  </si>
  <si>
    <t>컨텐츠 기획 Ⅱ</t>
    <phoneticPr fontId="3" type="noConversion"/>
  </si>
  <si>
    <t>대중매체분석 실습</t>
    <phoneticPr fontId="3" type="noConversion"/>
  </si>
  <si>
    <t>매니지먼트기초 Ⅱ</t>
    <phoneticPr fontId="3" type="noConversion"/>
  </si>
  <si>
    <t>홍보영상제작실무 Ⅱ</t>
    <phoneticPr fontId="3" type="noConversion"/>
  </si>
  <si>
    <t>온라인컨텐츠마케팅 Ⅱ</t>
    <phoneticPr fontId="3" type="noConversion"/>
  </si>
  <si>
    <t>포스트 프로덕션 Ⅱ</t>
    <phoneticPr fontId="3" type="noConversion"/>
  </si>
  <si>
    <t>응용</t>
    <phoneticPr fontId="3" type="noConversion"/>
  </si>
  <si>
    <t>홍보디자인실습 Ⅰ</t>
    <phoneticPr fontId="3" type="noConversion"/>
  </si>
  <si>
    <t>대중음악현장의 이해</t>
    <phoneticPr fontId="3" type="noConversion"/>
  </si>
  <si>
    <t>실무영어 Ⅰ</t>
    <phoneticPr fontId="3" type="noConversion"/>
  </si>
  <si>
    <t>매니지먼트실습 Ⅰ</t>
    <phoneticPr fontId="3" type="noConversion"/>
  </si>
  <si>
    <t>홍보영상제작실무 Ⅲ</t>
    <phoneticPr fontId="3" type="noConversion"/>
  </si>
  <si>
    <t>컨텐츠마케팅 실무 Ⅰ</t>
    <phoneticPr fontId="3" type="noConversion"/>
  </si>
  <si>
    <t>실무일본어 Ⅰ</t>
    <phoneticPr fontId="3" type="noConversion"/>
  </si>
  <si>
    <t>홍보디자인실습 Ⅱ</t>
    <phoneticPr fontId="3" type="noConversion"/>
  </si>
  <si>
    <t>실무영어 Ⅱ</t>
    <phoneticPr fontId="3" type="noConversion"/>
  </si>
  <si>
    <t>매니지먼트실습 Ⅱ</t>
    <phoneticPr fontId="3" type="noConversion"/>
  </si>
  <si>
    <t>컨텐츠마케팅 실무 Ⅱ</t>
    <phoneticPr fontId="3" type="noConversion"/>
  </si>
  <si>
    <t>실무일본어 Ⅱ</t>
    <phoneticPr fontId="3" type="noConversion"/>
  </si>
  <si>
    <t>홍보디자인실습 Ⅲ</t>
    <phoneticPr fontId="3" type="noConversion"/>
  </si>
  <si>
    <t>저작권&amp;계약서작성</t>
    <phoneticPr fontId="3" type="noConversion"/>
  </si>
  <si>
    <t>VJ제작실습</t>
    <phoneticPr fontId="3" type="noConversion"/>
  </si>
  <si>
    <t>총계</t>
    <phoneticPr fontId="3" type="noConversion"/>
  </si>
  <si>
    <t>2013~2014 학년도 교육과정</t>
    <phoneticPr fontId="3" type="noConversion"/>
  </si>
  <si>
    <t>전공학점</t>
    <phoneticPr fontId="3" type="noConversion"/>
  </si>
  <si>
    <t>전공기초 개설학점</t>
    <phoneticPr fontId="3" type="noConversion"/>
  </si>
  <si>
    <t>전공심화 개설학점</t>
    <phoneticPr fontId="3" type="noConversion"/>
  </si>
  <si>
    <t>전공응용 개설학점</t>
    <phoneticPr fontId="3" type="noConversion"/>
  </si>
  <si>
    <t>전공 개설학점 계</t>
    <phoneticPr fontId="3" type="noConversion"/>
  </si>
  <si>
    <t>교양학점</t>
    <phoneticPr fontId="3" type="noConversion"/>
  </si>
  <si>
    <t>교양 개설학점</t>
    <phoneticPr fontId="3" type="noConversion"/>
  </si>
  <si>
    <t>교직 개설학점</t>
    <phoneticPr fontId="3" type="noConversion"/>
  </si>
  <si>
    <t>교양.교직 개설학점 계</t>
    <phoneticPr fontId="3" type="noConversion"/>
  </si>
  <si>
    <t>총 개설학점</t>
    <phoneticPr fontId="3" type="noConversion"/>
  </si>
  <si>
    <t>산업체 직무형 교과목 수</t>
    <phoneticPr fontId="3" type="noConversion"/>
  </si>
  <si>
    <t>전체 교과목 수</t>
    <phoneticPr fontId="3" type="noConversion"/>
  </si>
  <si>
    <t>2013~2014학년도 교육과정 변경 현황</t>
    <phoneticPr fontId="15" type="noConversion"/>
  </si>
  <si>
    <t>과(계열)명
/
전공명</t>
    <phoneticPr fontId="15" type="noConversion"/>
  </si>
  <si>
    <t>변 경 사 항</t>
  </si>
  <si>
    <t>비 고</t>
  </si>
  <si>
    <t>변경 전(2012~2013)</t>
    <phoneticPr fontId="15" type="noConversion"/>
  </si>
  <si>
    <t>변경 후(2013~2014)</t>
    <phoneticPr fontId="15" type="noConversion"/>
  </si>
  <si>
    <t>학점</t>
  </si>
  <si>
    <t>이론</t>
  </si>
  <si>
    <t>실습</t>
  </si>
  <si>
    <t>엔터테인먼트계열(스타기획마케팅전공)</t>
    <phoneticPr fontId="3" type="noConversion"/>
  </si>
  <si>
    <t>교과목개설</t>
    <phoneticPr fontId="3" type="noConversion"/>
  </si>
  <si>
    <t>영상의 이해</t>
    <phoneticPr fontId="3" type="noConversion"/>
  </si>
  <si>
    <t>매니지먼트 실습 Ⅰ</t>
    <phoneticPr fontId="3" type="noConversion"/>
  </si>
  <si>
    <t>저작권&amp;계약서 작성</t>
    <phoneticPr fontId="3" type="noConversion"/>
  </si>
  <si>
    <t>* 교과목 폐지, 학기 변경(1-1 -&gt; 2-1) , 학점 변경, 시수변경, 학기및학점 변경, 교과목 개설</t>
    <phoneticPr fontId="15" type="noConversion"/>
  </si>
  <si>
    <t xml:space="preserve">취업실무 </t>
    <phoneticPr fontId="3" type="noConversion"/>
  </si>
  <si>
    <t>취업실무 Ⅰ</t>
    <phoneticPr fontId="3" type="noConversion"/>
  </si>
  <si>
    <t xml:space="preserve"> 취업실무 Ⅱ</t>
    <phoneticPr fontId="3" type="noConversion"/>
  </si>
  <si>
    <t>취업실무 Ⅰ</t>
    <phoneticPr fontId="3" type="noConversion"/>
  </si>
  <si>
    <t>취업실무 Ⅱ</t>
    <phoneticPr fontId="3" type="noConversion"/>
  </si>
  <si>
    <t>교선</t>
    <phoneticPr fontId="3" type="noConversion"/>
  </si>
  <si>
    <t>교필</t>
    <phoneticPr fontId="2" type="noConversion"/>
  </si>
  <si>
    <t>소계</t>
    <phoneticPr fontId="3" type="noConversion"/>
  </si>
  <si>
    <t>전필</t>
    <phoneticPr fontId="2" type="noConversion"/>
  </si>
  <si>
    <t>-</t>
    <phoneticPr fontId="2" type="noConversion"/>
  </si>
  <si>
    <t>학과(계열) : 엔터테인먼트계열(스타기획마케팅전공)</t>
    <phoneticPr fontId="3" type="noConversion"/>
  </si>
  <si>
    <t>전공
기초</t>
    <phoneticPr fontId="3" type="noConversion"/>
  </si>
  <si>
    <t>전공
심화</t>
    <phoneticPr fontId="3" type="noConversion"/>
  </si>
  <si>
    <t>전공
응용</t>
    <phoneticPr fontId="3" type="noConversion"/>
  </si>
  <si>
    <t>구분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</si>
</sst>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맑은 고딕"/>
      <family val="2"/>
      <charset val="129"/>
      <scheme val="minor"/>
    </font>
    <font>
      <sz val="1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9"/>
      <name val="바탕"/>
      <family val="1"/>
      <charset val="129"/>
    </font>
    <font>
      <b/>
      <sz val="9"/>
      <name val="바탕"/>
      <family val="1"/>
      <charset val="129"/>
    </font>
    <font>
      <b/>
      <sz val="9"/>
      <color theme="1"/>
      <name val="굴림체"/>
      <family val="3"/>
      <charset val="129"/>
    </font>
    <font>
      <b/>
      <sz val="9"/>
      <color theme="1"/>
      <name val="바탕"/>
      <family val="1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b/>
      <sz val="10"/>
      <color rgb="FF000000"/>
      <name val="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152">
    <xf numFmtId="0" fontId="0" fillId="0" borderId="0" xfId="0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1"/>
    <xf numFmtId="0" fontId="1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6" fillId="5" borderId="24" xfId="1" applyFont="1" applyFill="1" applyBorder="1" applyAlignment="1">
      <alignment horizontal="center" vertical="center" wrapText="1"/>
    </xf>
    <xf numFmtId="0" fontId="16" fillId="5" borderId="29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0" fontId="10" fillId="0" borderId="33" xfId="1" applyBorder="1" applyAlignment="1">
      <alignment vertical="center"/>
    </xf>
    <xf numFmtId="0" fontId="10" fillId="0" borderId="25" xfId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1" fillId="0" borderId="11" xfId="1" applyFont="1" applyBorder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16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8" fillId="5" borderId="24" xfId="1" applyFont="1" applyFill="1" applyBorder="1" applyAlignment="1">
      <alignment horizontal="center" vertical="center" wrapText="1"/>
    </xf>
    <xf numFmtId="0" fontId="18" fillId="5" borderId="28" xfId="1" applyFont="1" applyFill="1" applyBorder="1" applyAlignment="1">
      <alignment horizontal="center" vertical="center" wrapText="1"/>
    </xf>
    <xf numFmtId="0" fontId="18" fillId="5" borderId="25" xfId="1" applyFont="1" applyFill="1" applyBorder="1" applyAlignment="1">
      <alignment horizontal="center" vertical="center" wrapText="1"/>
    </xf>
    <xf numFmtId="0" fontId="18" fillId="5" borderId="26" xfId="1" applyFont="1" applyFill="1" applyBorder="1" applyAlignment="1">
      <alignment horizontal="center" vertical="center" wrapText="1"/>
    </xf>
    <xf numFmtId="0" fontId="18" fillId="5" borderId="27" xfId="1" applyFont="1" applyFill="1" applyBorder="1" applyAlignment="1">
      <alignment horizontal="center" vertical="center" wrapText="1"/>
    </xf>
    <xf numFmtId="0" fontId="18" fillId="5" borderId="32" xfId="1" applyFont="1" applyFill="1" applyBorder="1" applyAlignment="1">
      <alignment horizontal="center" vertical="center" wrapText="1"/>
    </xf>
    <xf numFmtId="0" fontId="16" fillId="5" borderId="25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27" xfId="1" applyFont="1" applyFill="1" applyBorder="1" applyAlignment="1">
      <alignment horizontal="center" vertical="center" wrapText="1"/>
    </xf>
    <xf numFmtId="0" fontId="16" fillId="5" borderId="29" xfId="1" applyFont="1" applyFill="1" applyBorder="1" applyAlignment="1">
      <alignment horizontal="center" vertical="center" wrapText="1"/>
    </xf>
    <xf numFmtId="0" fontId="16" fillId="5" borderId="30" xfId="1" applyFont="1" applyFill="1" applyBorder="1" applyAlignment="1">
      <alignment horizontal="center" vertical="center" wrapText="1"/>
    </xf>
    <xf numFmtId="0" fontId="16" fillId="5" borderId="31" xfId="1" applyFont="1" applyFill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 wrapText="1"/>
    </xf>
    <xf numFmtId="0" fontId="19" fillId="0" borderId="3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0" fillId="0" borderId="25" xfId="1" applyBorder="1" applyAlignment="1">
      <alignment horizontal="center" vertical="center"/>
    </xf>
    <xf numFmtId="0" fontId="10" fillId="0" borderId="26" xfId="1" applyBorder="1" applyAlignment="1">
      <alignment horizontal="center" vertical="center"/>
    </xf>
    <xf numFmtId="0" fontId="8" fillId="0" borderId="3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6" fillId="0" borderId="24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15" zoomScaleNormal="100" workbookViewId="0">
      <selection activeCell="D39" sqref="D39"/>
    </sheetView>
  </sheetViews>
  <sheetFormatPr defaultRowHeight="16.5" x14ac:dyDescent="0.3"/>
  <cols>
    <col min="1" max="1" width="4.125" customWidth="1"/>
    <col min="2" max="2" width="4.375" customWidth="1"/>
    <col min="3" max="3" width="17.125" customWidth="1"/>
    <col min="4" max="4" width="4.125" customWidth="1"/>
    <col min="5" max="5" width="4.625" customWidth="1"/>
    <col min="6" max="6" width="4.375" customWidth="1"/>
    <col min="7" max="7" width="4.25" customWidth="1"/>
    <col min="8" max="8" width="4.125" customWidth="1"/>
    <col min="9" max="9" width="3.875" customWidth="1"/>
    <col min="10" max="10" width="4.125" customWidth="1"/>
    <col min="11" max="11" width="4.25" customWidth="1"/>
    <col min="12" max="12" width="4.125" customWidth="1"/>
    <col min="13" max="13" width="4" customWidth="1"/>
    <col min="14" max="14" width="4.25" customWidth="1"/>
    <col min="15" max="15" width="4.375" customWidth="1"/>
    <col min="16" max="16" width="4.125" customWidth="1"/>
    <col min="17" max="17" width="5.375" customWidth="1"/>
    <col min="18" max="18" width="4.875" customWidth="1"/>
    <col min="19" max="19" width="4.75" customWidth="1"/>
  </cols>
  <sheetData>
    <row r="1" spans="1:19" ht="18" customHeight="1" thickBot="1" x14ac:dyDescent="0.35">
      <c r="A1" s="80" t="s">
        <v>127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8" customHeight="1" x14ac:dyDescent="0.3">
      <c r="A2" s="89" t="s">
        <v>131</v>
      </c>
      <c r="B2" s="82"/>
      <c r="C2" s="82" t="s">
        <v>0</v>
      </c>
      <c r="D2" s="82"/>
      <c r="E2" s="29" t="s">
        <v>1</v>
      </c>
      <c r="F2" s="29"/>
      <c r="G2" s="29"/>
      <c r="H2" s="29"/>
      <c r="I2" s="29"/>
      <c r="J2" s="29"/>
      <c r="K2" s="29" t="s">
        <v>2</v>
      </c>
      <c r="L2" s="32"/>
      <c r="M2" s="29"/>
      <c r="N2" s="29"/>
      <c r="O2" s="29"/>
      <c r="P2" s="87"/>
      <c r="Q2" s="28" t="s">
        <v>3</v>
      </c>
      <c r="R2" s="29"/>
      <c r="S2" s="33"/>
    </row>
    <row r="3" spans="1:19" ht="18" customHeight="1" x14ac:dyDescent="0.3">
      <c r="A3" s="90"/>
      <c r="B3" s="83"/>
      <c r="C3" s="83"/>
      <c r="D3" s="83"/>
      <c r="E3" s="31" t="s">
        <v>4</v>
      </c>
      <c r="F3" s="31"/>
      <c r="G3" s="31"/>
      <c r="H3" s="31" t="s">
        <v>5</v>
      </c>
      <c r="I3" s="31"/>
      <c r="J3" s="31"/>
      <c r="K3" s="31" t="s">
        <v>4</v>
      </c>
      <c r="L3" s="35"/>
      <c r="M3" s="31"/>
      <c r="N3" s="31" t="s">
        <v>5</v>
      </c>
      <c r="O3" s="31"/>
      <c r="P3" s="86"/>
      <c r="Q3" s="30"/>
      <c r="R3" s="31"/>
      <c r="S3" s="34"/>
    </row>
    <row r="4" spans="1:19" ht="18" customHeight="1" thickBot="1" x14ac:dyDescent="0.35">
      <c r="A4" s="93"/>
      <c r="B4" s="94"/>
      <c r="C4" s="94"/>
      <c r="D4" s="94"/>
      <c r="E4" s="20" t="s">
        <v>6</v>
      </c>
      <c r="F4" s="20" t="s">
        <v>7</v>
      </c>
      <c r="G4" s="20" t="s">
        <v>8</v>
      </c>
      <c r="H4" s="20" t="s">
        <v>6</v>
      </c>
      <c r="I4" s="20" t="s">
        <v>7</v>
      </c>
      <c r="J4" s="20" t="s">
        <v>8</v>
      </c>
      <c r="K4" s="20" t="s">
        <v>6</v>
      </c>
      <c r="L4" s="20" t="s">
        <v>7</v>
      </c>
      <c r="M4" s="20" t="s">
        <v>8</v>
      </c>
      <c r="N4" s="20" t="s">
        <v>6</v>
      </c>
      <c r="O4" s="20" t="s">
        <v>7</v>
      </c>
      <c r="P4" s="95" t="s">
        <v>8</v>
      </c>
      <c r="Q4" s="96" t="s">
        <v>6</v>
      </c>
      <c r="R4" s="20" t="s">
        <v>7</v>
      </c>
      <c r="S4" s="97" t="s">
        <v>8</v>
      </c>
    </row>
    <row r="5" spans="1:19" ht="18" customHeight="1" x14ac:dyDescent="0.3">
      <c r="A5" s="143" t="s">
        <v>9</v>
      </c>
      <c r="B5" s="140" t="s">
        <v>122</v>
      </c>
      <c r="C5" s="82" t="s">
        <v>10</v>
      </c>
      <c r="D5" s="102" t="s">
        <v>11</v>
      </c>
      <c r="E5" s="103">
        <v>2</v>
      </c>
      <c r="F5" s="103">
        <v>2</v>
      </c>
      <c r="G5" s="103">
        <v>0</v>
      </c>
      <c r="H5" s="103"/>
      <c r="I5" s="103"/>
      <c r="J5" s="103"/>
      <c r="K5" s="103"/>
      <c r="L5" s="103"/>
      <c r="M5" s="103"/>
      <c r="N5" s="139"/>
      <c r="O5" s="25"/>
      <c r="P5" s="104"/>
      <c r="Q5" s="24">
        <f>E5+H5+K5+N5</f>
        <v>2</v>
      </c>
      <c r="R5" s="25">
        <f>F5+I5+L5+O5</f>
        <v>2</v>
      </c>
      <c r="S5" s="26">
        <v>0</v>
      </c>
    </row>
    <row r="6" spans="1:19" ht="18" customHeight="1" x14ac:dyDescent="0.3">
      <c r="A6" s="144"/>
      <c r="B6" s="141"/>
      <c r="C6" s="83"/>
      <c r="D6" s="91" t="s">
        <v>12</v>
      </c>
      <c r="E6" s="1"/>
      <c r="F6" s="1"/>
      <c r="G6" s="1"/>
      <c r="H6" s="1">
        <v>2</v>
      </c>
      <c r="I6" s="1">
        <v>2</v>
      </c>
      <c r="J6" s="1">
        <v>0</v>
      </c>
      <c r="K6" s="1"/>
      <c r="L6" s="1"/>
      <c r="M6" s="1"/>
      <c r="N6" s="1"/>
      <c r="O6" s="1"/>
      <c r="P6" s="88"/>
      <c r="Q6" s="21">
        <f t="shared" ref="Q6:S48" si="0">E6+H6+K6+N6</f>
        <v>2</v>
      </c>
      <c r="R6" s="22">
        <f t="shared" si="0"/>
        <v>2</v>
      </c>
      <c r="S6" s="27">
        <v>0</v>
      </c>
    </row>
    <row r="7" spans="1:19" ht="18" customHeight="1" x14ac:dyDescent="0.3">
      <c r="A7" s="144"/>
      <c r="B7" s="141"/>
      <c r="C7" s="84" t="s">
        <v>13</v>
      </c>
      <c r="D7" s="85"/>
      <c r="E7" s="1">
        <v>2</v>
      </c>
      <c r="F7" s="1">
        <v>2</v>
      </c>
      <c r="G7" s="1">
        <v>0</v>
      </c>
      <c r="H7" s="1"/>
      <c r="I7" s="1"/>
      <c r="J7" s="1"/>
      <c r="K7" s="1"/>
      <c r="L7" s="1"/>
      <c r="M7" s="1"/>
      <c r="N7" s="1"/>
      <c r="O7" s="1"/>
      <c r="P7" s="88"/>
      <c r="Q7" s="21">
        <f t="shared" si="0"/>
        <v>2</v>
      </c>
      <c r="R7" s="22">
        <f t="shared" si="0"/>
        <v>2</v>
      </c>
      <c r="S7" s="27">
        <v>0</v>
      </c>
    </row>
    <row r="8" spans="1:19" ht="18" customHeight="1" x14ac:dyDescent="0.3">
      <c r="A8" s="144"/>
      <c r="B8" s="141" t="s">
        <v>123</v>
      </c>
      <c r="C8" s="83" t="s">
        <v>14</v>
      </c>
      <c r="D8" s="85" t="s">
        <v>15</v>
      </c>
      <c r="E8" s="1">
        <v>1</v>
      </c>
      <c r="F8" s="1">
        <v>1</v>
      </c>
      <c r="G8" s="1">
        <v>0</v>
      </c>
      <c r="H8" s="1"/>
      <c r="I8" s="1"/>
      <c r="J8" s="1"/>
      <c r="K8" s="1"/>
      <c r="L8" s="1"/>
      <c r="M8" s="1"/>
      <c r="N8" s="1"/>
      <c r="O8" s="1"/>
      <c r="P8" s="88"/>
      <c r="Q8" s="21">
        <v>1</v>
      </c>
      <c r="R8" s="22">
        <v>1</v>
      </c>
      <c r="S8" s="27">
        <v>0</v>
      </c>
    </row>
    <row r="9" spans="1:19" ht="18" customHeight="1" x14ac:dyDescent="0.3">
      <c r="A9" s="144"/>
      <c r="B9" s="141"/>
      <c r="C9" s="83"/>
      <c r="D9" s="85" t="s">
        <v>16</v>
      </c>
      <c r="E9" s="1"/>
      <c r="F9" s="1"/>
      <c r="G9" s="1"/>
      <c r="H9" s="1">
        <v>1</v>
      </c>
      <c r="I9" s="1">
        <v>1</v>
      </c>
      <c r="J9" s="1">
        <v>0</v>
      </c>
      <c r="K9" s="1"/>
      <c r="L9" s="1"/>
      <c r="M9" s="1"/>
      <c r="N9" s="1"/>
      <c r="O9" s="1"/>
      <c r="P9" s="88"/>
      <c r="Q9" s="21">
        <v>1</v>
      </c>
      <c r="R9" s="22">
        <v>1</v>
      </c>
      <c r="S9" s="27">
        <v>0</v>
      </c>
    </row>
    <row r="10" spans="1:19" ht="18" customHeight="1" thickBot="1" x14ac:dyDescent="0.35">
      <c r="A10" s="145"/>
      <c r="B10" s="142" t="s">
        <v>17</v>
      </c>
      <c r="C10" s="105"/>
      <c r="D10" s="106"/>
      <c r="E10" s="107">
        <f>SUM(E5:E9)</f>
        <v>5</v>
      </c>
      <c r="F10" s="107">
        <f t="shared" ref="F10:P10" si="1">SUM(F5:F9)</f>
        <v>5</v>
      </c>
      <c r="G10" s="107">
        <f t="shared" si="1"/>
        <v>0</v>
      </c>
      <c r="H10" s="107">
        <f t="shared" si="1"/>
        <v>3</v>
      </c>
      <c r="I10" s="107">
        <f t="shared" si="1"/>
        <v>3</v>
      </c>
      <c r="J10" s="107">
        <f t="shared" si="1"/>
        <v>0</v>
      </c>
      <c r="K10" s="107">
        <f t="shared" si="1"/>
        <v>0</v>
      </c>
      <c r="L10" s="107">
        <f t="shared" si="1"/>
        <v>0</v>
      </c>
      <c r="M10" s="107">
        <f t="shared" si="1"/>
        <v>0</v>
      </c>
      <c r="N10" s="107">
        <f t="shared" si="1"/>
        <v>0</v>
      </c>
      <c r="O10" s="107">
        <f t="shared" si="1"/>
        <v>0</v>
      </c>
      <c r="P10" s="108">
        <f t="shared" si="1"/>
        <v>0</v>
      </c>
      <c r="Q10" s="109">
        <f t="shared" si="0"/>
        <v>8</v>
      </c>
      <c r="R10" s="107">
        <f t="shared" si="0"/>
        <v>8</v>
      </c>
      <c r="S10" s="110">
        <f t="shared" si="0"/>
        <v>0</v>
      </c>
    </row>
    <row r="11" spans="1:19" ht="18" customHeight="1" x14ac:dyDescent="0.3">
      <c r="A11" s="111"/>
      <c r="B11" s="113" t="s">
        <v>128</v>
      </c>
      <c r="C11" s="114" t="s">
        <v>18</v>
      </c>
      <c r="D11" s="115"/>
      <c r="E11" s="103">
        <v>2</v>
      </c>
      <c r="F11" s="103">
        <v>1</v>
      </c>
      <c r="G11" s="103">
        <v>2</v>
      </c>
      <c r="H11" s="103"/>
      <c r="I11" s="103"/>
      <c r="J11" s="103"/>
      <c r="K11" s="103"/>
      <c r="L11" s="103"/>
      <c r="M11" s="103"/>
      <c r="N11" s="103"/>
      <c r="O11" s="103"/>
      <c r="P11" s="116"/>
      <c r="Q11" s="24">
        <f t="shared" si="0"/>
        <v>2</v>
      </c>
      <c r="R11" s="25">
        <f t="shared" si="0"/>
        <v>1</v>
      </c>
      <c r="S11" s="26">
        <f>G11+J11+M11+P11</f>
        <v>2</v>
      </c>
    </row>
    <row r="12" spans="1:19" ht="18" customHeight="1" x14ac:dyDescent="0.3">
      <c r="A12" s="112"/>
      <c r="B12" s="90"/>
      <c r="C12" s="83" t="s">
        <v>19</v>
      </c>
      <c r="D12" s="85" t="s">
        <v>15</v>
      </c>
      <c r="E12" s="1">
        <v>3</v>
      </c>
      <c r="F12" s="1">
        <v>2</v>
      </c>
      <c r="G12" s="1">
        <v>2</v>
      </c>
      <c r="H12" s="1"/>
      <c r="I12" s="1"/>
      <c r="J12" s="1"/>
      <c r="K12" s="1"/>
      <c r="L12" s="1"/>
      <c r="M12" s="1"/>
      <c r="N12" s="1"/>
      <c r="O12" s="1"/>
      <c r="P12" s="88"/>
      <c r="Q12" s="21">
        <f t="shared" si="0"/>
        <v>3</v>
      </c>
      <c r="R12" s="22">
        <f t="shared" si="0"/>
        <v>2</v>
      </c>
      <c r="S12" s="27">
        <f t="shared" si="0"/>
        <v>2</v>
      </c>
    </row>
    <row r="13" spans="1:19" ht="18" customHeight="1" x14ac:dyDescent="0.3">
      <c r="A13" s="112"/>
      <c r="B13" s="90"/>
      <c r="C13" s="83"/>
      <c r="D13" s="85" t="s">
        <v>16</v>
      </c>
      <c r="E13" s="1"/>
      <c r="F13" s="1"/>
      <c r="G13" s="1"/>
      <c r="H13" s="1">
        <v>3</v>
      </c>
      <c r="I13" s="1">
        <v>2</v>
      </c>
      <c r="J13" s="1">
        <v>2</v>
      </c>
      <c r="K13" s="1"/>
      <c r="L13" s="1"/>
      <c r="M13" s="1"/>
      <c r="N13" s="1"/>
      <c r="O13" s="1"/>
      <c r="P13" s="88"/>
      <c r="Q13" s="21">
        <f>E13+H13+K13+N13</f>
        <v>3</v>
      </c>
      <c r="R13" s="22">
        <f t="shared" si="0"/>
        <v>2</v>
      </c>
      <c r="S13" s="27">
        <v>2</v>
      </c>
    </row>
    <row r="14" spans="1:19" ht="18" customHeight="1" x14ac:dyDescent="0.3">
      <c r="A14" s="112"/>
      <c r="B14" s="90"/>
      <c r="C14" s="84" t="s">
        <v>20</v>
      </c>
      <c r="D14" s="85"/>
      <c r="E14" s="1"/>
      <c r="F14" s="1"/>
      <c r="G14" s="1"/>
      <c r="H14" s="1">
        <v>3</v>
      </c>
      <c r="I14" s="1">
        <v>2</v>
      </c>
      <c r="J14" s="1">
        <v>2</v>
      </c>
      <c r="K14" s="1"/>
      <c r="L14" s="1"/>
      <c r="M14" s="1"/>
      <c r="N14" s="1"/>
      <c r="O14" s="1"/>
      <c r="P14" s="88"/>
      <c r="Q14" s="21">
        <v>3</v>
      </c>
      <c r="R14" s="22">
        <v>2</v>
      </c>
      <c r="S14" s="27">
        <v>2</v>
      </c>
    </row>
    <row r="15" spans="1:19" ht="18" customHeight="1" x14ac:dyDescent="0.3">
      <c r="A15" s="112"/>
      <c r="B15" s="90"/>
      <c r="C15" s="84" t="s">
        <v>21</v>
      </c>
      <c r="D15" s="85"/>
      <c r="E15" s="1"/>
      <c r="F15" s="1"/>
      <c r="G15" s="1"/>
      <c r="H15" s="1"/>
      <c r="I15" s="1"/>
      <c r="J15" s="1"/>
      <c r="K15" s="1">
        <v>3</v>
      </c>
      <c r="L15" s="1">
        <v>2</v>
      </c>
      <c r="M15" s="1">
        <v>2</v>
      </c>
      <c r="N15" s="1"/>
      <c r="O15" s="1"/>
      <c r="P15" s="88"/>
      <c r="Q15" s="21">
        <f t="shared" si="0"/>
        <v>3</v>
      </c>
      <c r="R15" s="22">
        <f t="shared" si="0"/>
        <v>2</v>
      </c>
      <c r="S15" s="27">
        <f t="shared" si="0"/>
        <v>2</v>
      </c>
    </row>
    <row r="16" spans="1:19" ht="18" customHeight="1" x14ac:dyDescent="0.3">
      <c r="A16" s="112"/>
      <c r="B16" s="90"/>
      <c r="C16" s="84" t="s">
        <v>22</v>
      </c>
      <c r="D16" s="85"/>
      <c r="E16" s="1">
        <v>2</v>
      </c>
      <c r="F16" s="1">
        <v>1</v>
      </c>
      <c r="G16" s="1">
        <v>2</v>
      </c>
      <c r="H16" s="1"/>
      <c r="I16" s="1"/>
      <c r="J16" s="1"/>
      <c r="K16" s="1"/>
      <c r="L16" s="1"/>
      <c r="M16" s="1"/>
      <c r="N16" s="1"/>
      <c r="O16" s="1"/>
      <c r="P16" s="88"/>
      <c r="Q16" s="21">
        <v>2</v>
      </c>
      <c r="R16" s="22">
        <v>1</v>
      </c>
      <c r="S16" s="27">
        <v>2</v>
      </c>
    </row>
    <row r="17" spans="1:19" ht="18" customHeight="1" x14ac:dyDescent="0.3">
      <c r="A17" s="112"/>
      <c r="B17" s="90" t="s">
        <v>125</v>
      </c>
      <c r="C17" s="83" t="s">
        <v>117</v>
      </c>
      <c r="D17" s="85" t="s">
        <v>15</v>
      </c>
      <c r="E17" s="1"/>
      <c r="F17" s="1"/>
      <c r="G17" s="1"/>
      <c r="H17" s="1"/>
      <c r="I17" s="1"/>
      <c r="J17" s="1"/>
      <c r="K17" s="1">
        <v>1</v>
      </c>
      <c r="L17" s="1">
        <v>1</v>
      </c>
      <c r="M17" s="1">
        <v>1</v>
      </c>
      <c r="N17" s="1"/>
      <c r="O17" s="1"/>
      <c r="P17" s="88"/>
      <c r="Q17" s="21">
        <v>1</v>
      </c>
      <c r="R17" s="22">
        <v>1</v>
      </c>
      <c r="S17" s="27">
        <v>1</v>
      </c>
    </row>
    <row r="18" spans="1:19" ht="18" customHeight="1" x14ac:dyDescent="0.3">
      <c r="A18" s="112"/>
      <c r="B18" s="90"/>
      <c r="C18" s="83"/>
      <c r="D18" s="85" t="s">
        <v>16</v>
      </c>
      <c r="E18" s="1"/>
      <c r="F18" s="1"/>
      <c r="G18" s="1"/>
      <c r="H18" s="1"/>
      <c r="I18" s="1"/>
      <c r="J18" s="1"/>
      <c r="K18" s="1"/>
      <c r="L18" s="1"/>
      <c r="M18" s="1"/>
      <c r="N18" s="1">
        <v>1</v>
      </c>
      <c r="O18" s="1">
        <v>1</v>
      </c>
      <c r="P18" s="88">
        <v>1</v>
      </c>
      <c r="Q18" s="21">
        <v>1</v>
      </c>
      <c r="R18" s="22">
        <v>1</v>
      </c>
      <c r="S18" s="27">
        <v>1</v>
      </c>
    </row>
    <row r="19" spans="1:19" ht="18" customHeight="1" thickBot="1" x14ac:dyDescent="0.35">
      <c r="A19" s="112"/>
      <c r="B19" s="117" t="s">
        <v>124</v>
      </c>
      <c r="C19" s="118"/>
      <c r="D19" s="119"/>
      <c r="E19" s="120">
        <f>SUM(E11:E18)</f>
        <v>7</v>
      </c>
      <c r="F19" s="120">
        <f t="shared" ref="F19:S19" si="2">SUM(F11:F18)</f>
        <v>4</v>
      </c>
      <c r="G19" s="120">
        <f t="shared" si="2"/>
        <v>6</v>
      </c>
      <c r="H19" s="120">
        <f t="shared" si="2"/>
        <v>6</v>
      </c>
      <c r="I19" s="120">
        <f t="shared" si="2"/>
        <v>4</v>
      </c>
      <c r="J19" s="120">
        <f t="shared" si="2"/>
        <v>4</v>
      </c>
      <c r="K19" s="120">
        <f t="shared" si="2"/>
        <v>4</v>
      </c>
      <c r="L19" s="120">
        <f t="shared" si="2"/>
        <v>3</v>
      </c>
      <c r="M19" s="120">
        <f t="shared" si="2"/>
        <v>3</v>
      </c>
      <c r="N19" s="120">
        <f t="shared" si="2"/>
        <v>1</v>
      </c>
      <c r="O19" s="120">
        <f t="shared" si="2"/>
        <v>1</v>
      </c>
      <c r="P19" s="121">
        <f t="shared" si="2"/>
        <v>1</v>
      </c>
      <c r="Q19" s="122">
        <f t="shared" si="2"/>
        <v>18</v>
      </c>
      <c r="R19" s="120">
        <f t="shared" si="2"/>
        <v>12</v>
      </c>
      <c r="S19" s="123">
        <f t="shared" si="2"/>
        <v>14</v>
      </c>
    </row>
    <row r="20" spans="1:19" ht="18" customHeight="1" x14ac:dyDescent="0.3">
      <c r="A20" s="112"/>
      <c r="B20" s="113" t="s">
        <v>129</v>
      </c>
      <c r="C20" s="82" t="s">
        <v>23</v>
      </c>
      <c r="D20" s="115" t="s">
        <v>15</v>
      </c>
      <c r="E20" s="103"/>
      <c r="F20" s="103"/>
      <c r="G20" s="103"/>
      <c r="H20" s="103"/>
      <c r="I20" s="103"/>
      <c r="J20" s="103"/>
      <c r="K20" s="103">
        <v>2</v>
      </c>
      <c r="L20" s="103">
        <v>2</v>
      </c>
      <c r="M20" s="103">
        <v>0</v>
      </c>
      <c r="N20" s="103"/>
      <c r="O20" s="103"/>
      <c r="P20" s="116"/>
      <c r="Q20" s="24">
        <f>E16+H16+K16+N16</f>
        <v>2</v>
      </c>
      <c r="R20" s="25">
        <f t="shared" si="0"/>
        <v>2</v>
      </c>
      <c r="S20" s="26">
        <f t="shared" si="0"/>
        <v>0</v>
      </c>
    </row>
    <row r="21" spans="1:19" ht="18" customHeight="1" x14ac:dyDescent="0.3">
      <c r="A21" s="112"/>
      <c r="B21" s="90"/>
      <c r="C21" s="83"/>
      <c r="D21" s="85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>
        <v>2</v>
      </c>
      <c r="O21" s="1">
        <v>2</v>
      </c>
      <c r="P21" s="88">
        <v>0</v>
      </c>
      <c r="Q21" s="21">
        <f t="shared" si="0"/>
        <v>2</v>
      </c>
      <c r="R21" s="22">
        <f t="shared" si="0"/>
        <v>2</v>
      </c>
      <c r="S21" s="27">
        <f t="shared" si="0"/>
        <v>0</v>
      </c>
    </row>
    <row r="22" spans="1:19" ht="18" customHeight="1" x14ac:dyDescent="0.3">
      <c r="A22" s="112"/>
      <c r="B22" s="90"/>
      <c r="C22" s="83" t="s">
        <v>24</v>
      </c>
      <c r="D22" s="85" t="s">
        <v>11</v>
      </c>
      <c r="E22" s="1">
        <v>3</v>
      </c>
      <c r="F22" s="1">
        <v>2</v>
      </c>
      <c r="G22" s="1">
        <v>2</v>
      </c>
      <c r="H22" s="1"/>
      <c r="I22" s="1"/>
      <c r="J22" s="1"/>
      <c r="K22" s="1"/>
      <c r="L22" s="1"/>
      <c r="M22" s="1"/>
      <c r="N22" s="1"/>
      <c r="O22" s="1"/>
      <c r="P22" s="88"/>
      <c r="Q22" s="21">
        <f t="shared" si="0"/>
        <v>3</v>
      </c>
      <c r="R22" s="22">
        <f t="shared" si="0"/>
        <v>2</v>
      </c>
      <c r="S22" s="27">
        <f t="shared" si="0"/>
        <v>2</v>
      </c>
    </row>
    <row r="23" spans="1:19" ht="18" customHeight="1" x14ac:dyDescent="0.3">
      <c r="A23" s="112"/>
      <c r="B23" s="90"/>
      <c r="C23" s="83"/>
      <c r="D23" s="85" t="s">
        <v>12</v>
      </c>
      <c r="E23" s="1"/>
      <c r="F23" s="1"/>
      <c r="G23" s="1"/>
      <c r="H23" s="1">
        <v>3</v>
      </c>
      <c r="I23" s="1">
        <v>2</v>
      </c>
      <c r="J23" s="1">
        <v>2</v>
      </c>
      <c r="K23" s="1"/>
      <c r="L23" s="1"/>
      <c r="M23" s="1"/>
      <c r="N23" s="1"/>
      <c r="O23" s="1"/>
      <c r="P23" s="88"/>
      <c r="Q23" s="21">
        <f t="shared" si="0"/>
        <v>3</v>
      </c>
      <c r="R23" s="22">
        <f>F23+I23+L23+O23</f>
        <v>2</v>
      </c>
      <c r="S23" s="27">
        <f t="shared" si="0"/>
        <v>2</v>
      </c>
    </row>
    <row r="24" spans="1:19" ht="18" customHeight="1" x14ac:dyDescent="0.3">
      <c r="A24" s="112"/>
      <c r="B24" s="90"/>
      <c r="C24" s="83" t="s">
        <v>25</v>
      </c>
      <c r="D24" s="92" t="s">
        <v>15</v>
      </c>
      <c r="E24" s="1"/>
      <c r="F24" s="1"/>
      <c r="G24" s="1"/>
      <c r="H24" s="1"/>
      <c r="I24" s="1"/>
      <c r="J24" s="1"/>
      <c r="K24" s="1">
        <v>3</v>
      </c>
      <c r="L24" s="1">
        <v>2</v>
      </c>
      <c r="M24" s="1">
        <v>2</v>
      </c>
      <c r="N24" s="1"/>
      <c r="O24" s="1"/>
      <c r="P24" s="88"/>
      <c r="Q24" s="21">
        <f t="shared" si="0"/>
        <v>3</v>
      </c>
      <c r="R24" s="22">
        <f t="shared" si="0"/>
        <v>2</v>
      </c>
      <c r="S24" s="27">
        <f t="shared" si="0"/>
        <v>2</v>
      </c>
    </row>
    <row r="25" spans="1:19" ht="18" customHeight="1" x14ac:dyDescent="0.3">
      <c r="A25" s="112"/>
      <c r="B25" s="90"/>
      <c r="C25" s="83"/>
      <c r="D25" s="92" t="s">
        <v>16</v>
      </c>
      <c r="E25" s="1"/>
      <c r="F25" s="1"/>
      <c r="G25" s="1"/>
      <c r="H25" s="1"/>
      <c r="I25" s="1"/>
      <c r="J25" s="1"/>
      <c r="K25" s="1"/>
      <c r="L25" s="1"/>
      <c r="M25" s="1"/>
      <c r="N25" s="1">
        <v>3</v>
      </c>
      <c r="O25" s="1">
        <v>2</v>
      </c>
      <c r="P25" s="88">
        <v>2</v>
      </c>
      <c r="Q25" s="21">
        <f t="shared" si="0"/>
        <v>3</v>
      </c>
      <c r="R25" s="22">
        <f t="shared" si="0"/>
        <v>2</v>
      </c>
      <c r="S25" s="27">
        <f>G25+J25+M25+P25</f>
        <v>2</v>
      </c>
    </row>
    <row r="26" spans="1:19" ht="18" customHeight="1" x14ac:dyDescent="0.3">
      <c r="A26" s="112"/>
      <c r="B26" s="90"/>
      <c r="C26" s="83" t="s">
        <v>26</v>
      </c>
      <c r="D26" s="85" t="s">
        <v>15</v>
      </c>
      <c r="E26" s="1">
        <v>3</v>
      </c>
      <c r="F26" s="1">
        <v>2</v>
      </c>
      <c r="G26" s="1">
        <v>2</v>
      </c>
      <c r="H26" s="1"/>
      <c r="I26" s="1"/>
      <c r="J26" s="1"/>
      <c r="K26" s="1"/>
      <c r="L26" s="1"/>
      <c r="M26" s="1"/>
      <c r="N26" s="1"/>
      <c r="O26" s="1"/>
      <c r="P26" s="88"/>
      <c r="Q26" s="21">
        <f t="shared" si="0"/>
        <v>3</v>
      </c>
      <c r="R26" s="22">
        <f>F26+I26+L26+O26</f>
        <v>2</v>
      </c>
      <c r="S26" s="27">
        <f t="shared" si="0"/>
        <v>2</v>
      </c>
    </row>
    <row r="27" spans="1:19" ht="18" customHeight="1" x14ac:dyDescent="0.3">
      <c r="A27" s="112"/>
      <c r="B27" s="90"/>
      <c r="C27" s="83"/>
      <c r="D27" s="85" t="s">
        <v>16</v>
      </c>
      <c r="E27" s="1"/>
      <c r="F27" s="1"/>
      <c r="G27" s="1"/>
      <c r="H27" s="1">
        <v>3</v>
      </c>
      <c r="I27" s="1">
        <v>2</v>
      </c>
      <c r="J27" s="1">
        <v>2</v>
      </c>
      <c r="K27" s="1"/>
      <c r="L27" s="1"/>
      <c r="M27" s="1"/>
      <c r="N27" s="1"/>
      <c r="O27" s="1"/>
      <c r="P27" s="88"/>
      <c r="Q27" s="21">
        <f t="shared" si="0"/>
        <v>3</v>
      </c>
      <c r="R27" s="22">
        <f t="shared" si="0"/>
        <v>2</v>
      </c>
      <c r="S27" s="27">
        <v>2</v>
      </c>
    </row>
    <row r="28" spans="1:19" ht="18" customHeight="1" x14ac:dyDescent="0.3">
      <c r="A28" s="112"/>
      <c r="B28" s="90"/>
      <c r="C28" s="83"/>
      <c r="D28" s="92" t="s">
        <v>27</v>
      </c>
      <c r="E28" s="1"/>
      <c r="F28" s="1"/>
      <c r="G28" s="1"/>
      <c r="H28" s="1"/>
      <c r="I28" s="1"/>
      <c r="J28" s="1"/>
      <c r="K28" s="1">
        <v>3</v>
      </c>
      <c r="L28" s="1">
        <v>2</v>
      </c>
      <c r="M28" s="1">
        <v>2</v>
      </c>
      <c r="N28" s="1"/>
      <c r="O28" s="1"/>
      <c r="P28" s="88"/>
      <c r="Q28" s="21">
        <f t="shared" si="0"/>
        <v>3</v>
      </c>
      <c r="R28" s="22">
        <f t="shared" si="0"/>
        <v>2</v>
      </c>
      <c r="S28" s="27">
        <f t="shared" si="0"/>
        <v>2</v>
      </c>
    </row>
    <row r="29" spans="1:19" ht="18" customHeight="1" x14ac:dyDescent="0.3">
      <c r="A29" s="112"/>
      <c r="B29" s="90"/>
      <c r="C29" s="83" t="s">
        <v>28</v>
      </c>
      <c r="D29" s="85" t="s">
        <v>11</v>
      </c>
      <c r="E29" s="1">
        <v>3</v>
      </c>
      <c r="F29" s="1">
        <v>2</v>
      </c>
      <c r="G29" s="1">
        <v>2</v>
      </c>
      <c r="H29" s="1"/>
      <c r="I29" s="1"/>
      <c r="J29" s="1"/>
      <c r="K29" s="1"/>
      <c r="L29" s="1"/>
      <c r="M29" s="1"/>
      <c r="N29" s="1"/>
      <c r="O29" s="1"/>
      <c r="P29" s="88"/>
      <c r="Q29" s="21">
        <f t="shared" si="0"/>
        <v>3</v>
      </c>
      <c r="R29" s="22">
        <f t="shared" si="0"/>
        <v>2</v>
      </c>
      <c r="S29" s="27">
        <f t="shared" si="0"/>
        <v>2</v>
      </c>
    </row>
    <row r="30" spans="1:19" ht="18" customHeight="1" x14ac:dyDescent="0.3">
      <c r="A30" s="112"/>
      <c r="B30" s="90"/>
      <c r="C30" s="83"/>
      <c r="D30" s="85" t="s">
        <v>12</v>
      </c>
      <c r="E30" s="1"/>
      <c r="F30" s="1"/>
      <c r="G30" s="1"/>
      <c r="H30" s="1">
        <v>3</v>
      </c>
      <c r="I30" s="1">
        <v>2</v>
      </c>
      <c r="J30" s="1">
        <v>2</v>
      </c>
      <c r="K30" s="1"/>
      <c r="L30" s="1"/>
      <c r="M30" s="1"/>
      <c r="N30" s="1"/>
      <c r="O30" s="1"/>
      <c r="P30" s="88"/>
      <c r="Q30" s="21">
        <f t="shared" si="0"/>
        <v>3</v>
      </c>
      <c r="R30" s="22">
        <f t="shared" si="0"/>
        <v>2</v>
      </c>
      <c r="S30" s="27">
        <f t="shared" si="0"/>
        <v>2</v>
      </c>
    </row>
    <row r="31" spans="1:19" ht="18" customHeight="1" x14ac:dyDescent="0.3">
      <c r="A31" s="112"/>
      <c r="B31" s="90"/>
      <c r="C31" s="83" t="s">
        <v>29</v>
      </c>
      <c r="D31" s="92" t="s">
        <v>15</v>
      </c>
      <c r="E31" s="1"/>
      <c r="F31" s="1"/>
      <c r="G31" s="1"/>
      <c r="H31" s="1"/>
      <c r="I31" s="1"/>
      <c r="J31" s="1"/>
      <c r="K31" s="1">
        <v>3</v>
      </c>
      <c r="L31" s="1">
        <v>2</v>
      </c>
      <c r="M31" s="1">
        <v>2</v>
      </c>
      <c r="N31" s="1"/>
      <c r="O31" s="1"/>
      <c r="P31" s="88"/>
      <c r="Q31" s="21">
        <f t="shared" si="0"/>
        <v>3</v>
      </c>
      <c r="R31" s="22">
        <f t="shared" si="0"/>
        <v>2</v>
      </c>
      <c r="S31" s="27">
        <f t="shared" si="0"/>
        <v>2</v>
      </c>
    </row>
    <row r="32" spans="1:19" ht="18" customHeight="1" x14ac:dyDescent="0.3">
      <c r="A32" s="112"/>
      <c r="B32" s="90"/>
      <c r="C32" s="83"/>
      <c r="D32" s="92" t="s">
        <v>16</v>
      </c>
      <c r="E32" s="1"/>
      <c r="F32" s="1"/>
      <c r="G32" s="1"/>
      <c r="H32" s="1"/>
      <c r="I32" s="1"/>
      <c r="J32" s="1"/>
      <c r="K32" s="1"/>
      <c r="L32" s="1"/>
      <c r="M32" s="1"/>
      <c r="N32" s="1">
        <v>3</v>
      </c>
      <c r="O32" s="1">
        <v>2</v>
      </c>
      <c r="P32" s="88">
        <v>2</v>
      </c>
      <c r="Q32" s="21">
        <f t="shared" si="0"/>
        <v>3</v>
      </c>
      <c r="R32" s="22">
        <f t="shared" si="0"/>
        <v>2</v>
      </c>
      <c r="S32" s="27">
        <f t="shared" si="0"/>
        <v>2</v>
      </c>
    </row>
    <row r="33" spans="1:19" ht="18" customHeight="1" x14ac:dyDescent="0.3">
      <c r="A33" s="112"/>
      <c r="B33" s="90"/>
      <c r="C33" s="83" t="s">
        <v>30</v>
      </c>
      <c r="D33" s="85" t="s">
        <v>15</v>
      </c>
      <c r="E33" s="1">
        <v>2</v>
      </c>
      <c r="F33" s="1">
        <v>0</v>
      </c>
      <c r="G33" s="1">
        <v>4</v>
      </c>
      <c r="H33" s="1"/>
      <c r="I33" s="1"/>
      <c r="J33" s="1"/>
      <c r="K33" s="1"/>
      <c r="L33" s="1"/>
      <c r="M33" s="1"/>
      <c r="N33" s="1"/>
      <c r="O33" s="1"/>
      <c r="P33" s="88"/>
      <c r="Q33" s="21">
        <f t="shared" si="0"/>
        <v>2</v>
      </c>
      <c r="R33" s="22">
        <v>0</v>
      </c>
      <c r="S33" s="27">
        <f t="shared" si="0"/>
        <v>4</v>
      </c>
    </row>
    <row r="34" spans="1:19" ht="18" customHeight="1" x14ac:dyDescent="0.3">
      <c r="A34" s="112"/>
      <c r="B34" s="90"/>
      <c r="C34" s="83"/>
      <c r="D34" s="85" t="s">
        <v>16</v>
      </c>
      <c r="E34" s="1"/>
      <c r="F34" s="1"/>
      <c r="G34" s="1"/>
      <c r="H34" s="1">
        <v>2</v>
      </c>
      <c r="I34" s="1">
        <v>0</v>
      </c>
      <c r="J34" s="1">
        <v>4</v>
      </c>
      <c r="K34" s="1"/>
      <c r="L34" s="1"/>
      <c r="M34" s="1"/>
      <c r="N34" s="1"/>
      <c r="O34" s="1"/>
      <c r="P34" s="88"/>
      <c r="Q34" s="21">
        <f>E34+H34+K34+N34</f>
        <v>2</v>
      </c>
      <c r="R34" s="22">
        <v>0</v>
      </c>
      <c r="S34" s="27">
        <f t="shared" si="0"/>
        <v>4</v>
      </c>
    </row>
    <row r="35" spans="1:19" ht="18" customHeight="1" thickBot="1" x14ac:dyDescent="0.35">
      <c r="A35" s="112"/>
      <c r="B35" s="117" t="s">
        <v>124</v>
      </c>
      <c r="C35" s="118"/>
      <c r="D35" s="119"/>
      <c r="E35" s="120">
        <f>SUM(E20:E34)</f>
        <v>11</v>
      </c>
      <c r="F35" s="120">
        <f t="shared" ref="F35:P35" si="3">SUM(F20:F34)</f>
        <v>6</v>
      </c>
      <c r="G35" s="120">
        <f t="shared" si="3"/>
        <v>10</v>
      </c>
      <c r="H35" s="120">
        <f t="shared" si="3"/>
        <v>11</v>
      </c>
      <c r="I35" s="120">
        <f t="shared" si="3"/>
        <v>6</v>
      </c>
      <c r="J35" s="120">
        <f t="shared" si="3"/>
        <v>10</v>
      </c>
      <c r="K35" s="120">
        <f t="shared" si="3"/>
        <v>11</v>
      </c>
      <c r="L35" s="120">
        <f t="shared" si="3"/>
        <v>8</v>
      </c>
      <c r="M35" s="120">
        <f t="shared" si="3"/>
        <v>6</v>
      </c>
      <c r="N35" s="120">
        <f t="shared" si="3"/>
        <v>8</v>
      </c>
      <c r="O35" s="120">
        <f t="shared" si="3"/>
        <v>6</v>
      </c>
      <c r="P35" s="121">
        <f t="shared" si="3"/>
        <v>4</v>
      </c>
      <c r="Q35" s="122">
        <f>E35+H35+K35+N35</f>
        <v>41</v>
      </c>
      <c r="R35" s="120">
        <v>0</v>
      </c>
      <c r="S35" s="123">
        <f t="shared" ref="S35" si="4">G35+J35+M35+P35</f>
        <v>30</v>
      </c>
    </row>
    <row r="36" spans="1:19" ht="18" customHeight="1" x14ac:dyDescent="0.3">
      <c r="A36" s="112"/>
      <c r="B36" s="113" t="s">
        <v>130</v>
      </c>
      <c r="C36" s="82" t="s">
        <v>31</v>
      </c>
      <c r="D36" s="115" t="s">
        <v>15</v>
      </c>
      <c r="E36" s="103"/>
      <c r="F36" s="103"/>
      <c r="G36" s="103"/>
      <c r="H36" s="103"/>
      <c r="I36" s="103"/>
      <c r="J36" s="103"/>
      <c r="K36" s="103">
        <v>2</v>
      </c>
      <c r="L36" s="103">
        <v>2</v>
      </c>
      <c r="M36" s="103">
        <v>0</v>
      </c>
      <c r="N36" s="103"/>
      <c r="O36" s="103"/>
      <c r="P36" s="116"/>
      <c r="Q36" s="24">
        <f t="shared" si="0"/>
        <v>2</v>
      </c>
      <c r="R36" s="25">
        <f t="shared" si="0"/>
        <v>2</v>
      </c>
      <c r="S36" s="26">
        <v>0</v>
      </c>
    </row>
    <row r="37" spans="1:19" ht="18" customHeight="1" x14ac:dyDescent="0.3">
      <c r="A37" s="112"/>
      <c r="B37" s="90"/>
      <c r="C37" s="83"/>
      <c r="D37" s="85" t="s">
        <v>16</v>
      </c>
      <c r="E37" s="1"/>
      <c r="F37" s="1"/>
      <c r="G37" s="1"/>
      <c r="H37" s="1"/>
      <c r="I37" s="1"/>
      <c r="J37" s="1"/>
      <c r="K37" s="1"/>
      <c r="L37" s="1"/>
      <c r="M37" s="1"/>
      <c r="N37" s="1">
        <v>2</v>
      </c>
      <c r="O37" s="1">
        <v>2</v>
      </c>
      <c r="P37" s="88">
        <v>0</v>
      </c>
      <c r="Q37" s="21">
        <f t="shared" si="0"/>
        <v>2</v>
      </c>
      <c r="R37" s="22">
        <f t="shared" si="0"/>
        <v>2</v>
      </c>
      <c r="S37" s="27">
        <v>0</v>
      </c>
    </row>
    <row r="38" spans="1:19" ht="18" customHeight="1" x14ac:dyDescent="0.3">
      <c r="A38" s="112"/>
      <c r="B38" s="90"/>
      <c r="C38" s="83" t="s">
        <v>32</v>
      </c>
      <c r="D38" s="85" t="s">
        <v>15</v>
      </c>
      <c r="E38" s="1"/>
      <c r="F38" s="1"/>
      <c r="G38" s="1"/>
      <c r="H38" s="1">
        <v>2</v>
      </c>
      <c r="I38" s="1">
        <v>0</v>
      </c>
      <c r="J38" s="1">
        <v>4</v>
      </c>
      <c r="K38" s="1"/>
      <c r="L38" s="1"/>
      <c r="M38" s="1"/>
      <c r="N38" s="1"/>
      <c r="O38" s="1"/>
      <c r="P38" s="88"/>
      <c r="Q38" s="21">
        <f t="shared" si="0"/>
        <v>2</v>
      </c>
      <c r="R38" s="22">
        <v>0</v>
      </c>
      <c r="S38" s="27">
        <f t="shared" si="0"/>
        <v>4</v>
      </c>
    </row>
    <row r="39" spans="1:19" ht="18" customHeight="1" x14ac:dyDescent="0.3">
      <c r="A39" s="112"/>
      <c r="B39" s="90"/>
      <c r="C39" s="83"/>
      <c r="D39" s="85" t="s">
        <v>16</v>
      </c>
      <c r="E39" s="1"/>
      <c r="F39" s="1"/>
      <c r="G39" s="1"/>
      <c r="H39" s="1"/>
      <c r="I39" s="1"/>
      <c r="J39" s="1"/>
      <c r="K39" s="1">
        <v>2</v>
      </c>
      <c r="L39" s="1">
        <v>0</v>
      </c>
      <c r="M39" s="1">
        <v>4</v>
      </c>
      <c r="N39" s="1"/>
      <c r="O39" s="1"/>
      <c r="P39" s="88"/>
      <c r="Q39" s="21">
        <v>2</v>
      </c>
      <c r="R39" s="22">
        <v>0</v>
      </c>
      <c r="S39" s="27">
        <v>4</v>
      </c>
    </row>
    <row r="40" spans="1:19" ht="18" customHeight="1" x14ac:dyDescent="0.3">
      <c r="A40" s="112"/>
      <c r="B40" s="90"/>
      <c r="C40" s="83"/>
      <c r="D40" s="85" t="s">
        <v>27</v>
      </c>
      <c r="E40" s="1"/>
      <c r="F40" s="1"/>
      <c r="G40" s="1"/>
      <c r="H40" s="1"/>
      <c r="I40" s="1"/>
      <c r="J40" s="1"/>
      <c r="K40" s="1"/>
      <c r="L40" s="1"/>
      <c r="M40" s="1"/>
      <c r="N40" s="1">
        <v>2</v>
      </c>
      <c r="O40" s="1">
        <v>0</v>
      </c>
      <c r="P40" s="88">
        <v>4</v>
      </c>
      <c r="Q40" s="21">
        <v>2</v>
      </c>
      <c r="R40" s="22">
        <v>0</v>
      </c>
      <c r="S40" s="27">
        <v>4</v>
      </c>
    </row>
    <row r="41" spans="1:19" ht="18" customHeight="1" x14ac:dyDescent="0.3">
      <c r="A41" s="112"/>
      <c r="B41" s="90"/>
      <c r="C41" s="84" t="s">
        <v>33</v>
      </c>
      <c r="D41" s="85"/>
      <c r="E41" s="1"/>
      <c r="F41" s="1"/>
      <c r="G41" s="1"/>
      <c r="H41" s="1"/>
      <c r="I41" s="1"/>
      <c r="J41" s="1"/>
      <c r="K41" s="1"/>
      <c r="L41" s="1"/>
      <c r="M41" s="1"/>
      <c r="N41" s="1">
        <v>3</v>
      </c>
      <c r="O41" s="1">
        <v>2</v>
      </c>
      <c r="P41" s="88">
        <v>2</v>
      </c>
      <c r="Q41" s="21">
        <f t="shared" si="0"/>
        <v>3</v>
      </c>
      <c r="R41" s="22">
        <f t="shared" si="0"/>
        <v>2</v>
      </c>
      <c r="S41" s="27">
        <f t="shared" si="0"/>
        <v>2</v>
      </c>
    </row>
    <row r="42" spans="1:19" ht="18" customHeight="1" x14ac:dyDescent="0.3">
      <c r="A42" s="112"/>
      <c r="B42" s="90"/>
      <c r="C42" s="84" t="s">
        <v>34</v>
      </c>
      <c r="D42" s="85"/>
      <c r="E42" s="1"/>
      <c r="F42" s="1"/>
      <c r="G42" s="1"/>
      <c r="H42" s="1"/>
      <c r="I42" s="1"/>
      <c r="J42" s="1"/>
      <c r="K42" s="1"/>
      <c r="L42" s="1"/>
      <c r="M42" s="1"/>
      <c r="N42" s="1">
        <v>3</v>
      </c>
      <c r="O42" s="1">
        <v>2</v>
      </c>
      <c r="P42" s="88">
        <v>2</v>
      </c>
      <c r="Q42" s="21">
        <f t="shared" si="0"/>
        <v>3</v>
      </c>
      <c r="R42" s="22">
        <f t="shared" si="0"/>
        <v>2</v>
      </c>
      <c r="S42" s="27">
        <f t="shared" si="0"/>
        <v>2</v>
      </c>
    </row>
    <row r="43" spans="1:19" ht="18" customHeight="1" x14ac:dyDescent="0.3">
      <c r="A43" s="112"/>
      <c r="B43" s="90"/>
      <c r="C43" s="84" t="s">
        <v>35</v>
      </c>
      <c r="D43" s="85"/>
      <c r="E43" s="1"/>
      <c r="F43" s="1"/>
      <c r="G43" s="1"/>
      <c r="H43" s="1"/>
      <c r="I43" s="1"/>
      <c r="J43" s="1"/>
      <c r="K43" s="1"/>
      <c r="L43" s="1"/>
      <c r="M43" s="1"/>
      <c r="N43" s="1">
        <v>3</v>
      </c>
      <c r="O43" s="1">
        <v>0</v>
      </c>
      <c r="P43" s="88">
        <v>0</v>
      </c>
      <c r="Q43" s="21">
        <v>3</v>
      </c>
      <c r="R43" s="22">
        <v>0</v>
      </c>
      <c r="S43" s="27">
        <v>0</v>
      </c>
    </row>
    <row r="44" spans="1:19" ht="18" customHeight="1" thickBot="1" x14ac:dyDescent="0.35">
      <c r="A44" s="112"/>
      <c r="B44" s="117" t="s">
        <v>124</v>
      </c>
      <c r="C44" s="118"/>
      <c r="D44" s="119"/>
      <c r="E44" s="120">
        <f>SUM(E36:E43)</f>
        <v>0</v>
      </c>
      <c r="F44" s="120">
        <f t="shared" ref="F44:P44" si="5">SUM(F36:F43)</f>
        <v>0</v>
      </c>
      <c r="G44" s="120">
        <f t="shared" si="5"/>
        <v>0</v>
      </c>
      <c r="H44" s="120">
        <f t="shared" si="5"/>
        <v>2</v>
      </c>
      <c r="I44" s="120">
        <f t="shared" si="5"/>
        <v>0</v>
      </c>
      <c r="J44" s="120">
        <f t="shared" si="5"/>
        <v>4</v>
      </c>
      <c r="K44" s="120">
        <f t="shared" si="5"/>
        <v>4</v>
      </c>
      <c r="L44" s="120">
        <f t="shared" si="5"/>
        <v>2</v>
      </c>
      <c r="M44" s="120">
        <f t="shared" si="5"/>
        <v>4</v>
      </c>
      <c r="N44" s="120">
        <f t="shared" si="5"/>
        <v>13</v>
      </c>
      <c r="O44" s="120">
        <f t="shared" si="5"/>
        <v>6</v>
      </c>
      <c r="P44" s="121">
        <f t="shared" si="5"/>
        <v>8</v>
      </c>
      <c r="Q44" s="122">
        <f>E44+H44+K44+N44</f>
        <v>19</v>
      </c>
      <c r="R44" s="120">
        <v>0</v>
      </c>
      <c r="S44" s="123">
        <f t="shared" ref="S44" si="6">G44+J44+M44+P44</f>
        <v>16</v>
      </c>
    </row>
    <row r="45" spans="1:19" ht="18" customHeight="1" thickBot="1" x14ac:dyDescent="0.35">
      <c r="A45" s="148"/>
      <c r="B45" s="149" t="s">
        <v>36</v>
      </c>
      <c r="C45" s="125"/>
      <c r="D45" s="126"/>
      <c r="E45" s="127">
        <f>E44+E35+E19</f>
        <v>18</v>
      </c>
      <c r="F45" s="127">
        <f t="shared" ref="F45:P45" si="7">F44+F35+F19</f>
        <v>10</v>
      </c>
      <c r="G45" s="127">
        <f t="shared" si="7"/>
        <v>16</v>
      </c>
      <c r="H45" s="127">
        <f t="shared" si="7"/>
        <v>19</v>
      </c>
      <c r="I45" s="127">
        <f t="shared" si="7"/>
        <v>10</v>
      </c>
      <c r="J45" s="127">
        <f t="shared" si="7"/>
        <v>18</v>
      </c>
      <c r="K45" s="127">
        <f t="shared" si="7"/>
        <v>19</v>
      </c>
      <c r="L45" s="127">
        <f t="shared" si="7"/>
        <v>13</v>
      </c>
      <c r="M45" s="127">
        <f t="shared" si="7"/>
        <v>13</v>
      </c>
      <c r="N45" s="127">
        <f t="shared" si="7"/>
        <v>22</v>
      </c>
      <c r="O45" s="127">
        <f t="shared" si="7"/>
        <v>13</v>
      </c>
      <c r="P45" s="128">
        <f t="shared" si="7"/>
        <v>13</v>
      </c>
      <c r="Q45" s="129">
        <f>E45+H45+K45+N45</f>
        <v>78</v>
      </c>
      <c r="R45" s="127">
        <f t="shared" si="0"/>
        <v>46</v>
      </c>
      <c r="S45" s="130">
        <f t="shared" si="0"/>
        <v>60</v>
      </c>
    </row>
    <row r="46" spans="1:19" ht="18" customHeight="1" x14ac:dyDescent="0.3">
      <c r="A46" s="28" t="s">
        <v>37</v>
      </c>
      <c r="B46" s="33"/>
      <c r="C46" s="146" t="s">
        <v>126</v>
      </c>
      <c r="D46" s="124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23"/>
      <c r="R46" s="100"/>
      <c r="S46" s="101"/>
    </row>
    <row r="47" spans="1:19" ht="18" customHeight="1" thickBot="1" x14ac:dyDescent="0.35">
      <c r="A47" s="150"/>
      <c r="B47" s="151"/>
      <c r="C47" s="147" t="s">
        <v>38</v>
      </c>
      <c r="D47" s="13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95"/>
      <c r="Q47" s="96"/>
      <c r="R47" s="20"/>
      <c r="S47" s="97"/>
    </row>
    <row r="48" spans="1:19" ht="18" customHeight="1" thickBot="1" x14ac:dyDescent="0.35">
      <c r="A48" s="132" t="s">
        <v>39</v>
      </c>
      <c r="B48" s="133"/>
      <c r="C48" s="133"/>
      <c r="D48" s="134"/>
      <c r="E48" s="135">
        <f>E10+E45</f>
        <v>23</v>
      </c>
      <c r="F48" s="135">
        <f t="shared" ref="E48:P48" si="8">F10+F45</f>
        <v>15</v>
      </c>
      <c r="G48" s="135">
        <f t="shared" si="8"/>
        <v>16</v>
      </c>
      <c r="H48" s="135">
        <f>H10+H45</f>
        <v>22</v>
      </c>
      <c r="I48" s="135">
        <f t="shared" si="8"/>
        <v>13</v>
      </c>
      <c r="J48" s="135">
        <f t="shared" si="8"/>
        <v>18</v>
      </c>
      <c r="K48" s="135">
        <f t="shared" si="8"/>
        <v>19</v>
      </c>
      <c r="L48" s="135">
        <f t="shared" si="8"/>
        <v>13</v>
      </c>
      <c r="M48" s="135">
        <f t="shared" si="8"/>
        <v>13</v>
      </c>
      <c r="N48" s="135">
        <f t="shared" si="8"/>
        <v>22</v>
      </c>
      <c r="O48" s="135">
        <f t="shared" si="8"/>
        <v>13</v>
      </c>
      <c r="P48" s="136">
        <f t="shared" si="8"/>
        <v>13</v>
      </c>
      <c r="Q48" s="137">
        <f>E48+H48+K48+N48</f>
        <v>86</v>
      </c>
      <c r="R48" s="135">
        <f t="shared" si="0"/>
        <v>54</v>
      </c>
      <c r="S48" s="138">
        <f t="shared" si="0"/>
        <v>60</v>
      </c>
    </row>
  </sheetData>
  <mergeCells count="38">
    <mergeCell ref="B5:B7"/>
    <mergeCell ref="B8:B9"/>
    <mergeCell ref="B19:C19"/>
    <mergeCell ref="B11:B16"/>
    <mergeCell ref="B17:B18"/>
    <mergeCell ref="A48:C48"/>
    <mergeCell ref="C33:C34"/>
    <mergeCell ref="B36:B43"/>
    <mergeCell ref="C36:C37"/>
    <mergeCell ref="C38:C40"/>
    <mergeCell ref="B45:C45"/>
    <mergeCell ref="A46:B47"/>
    <mergeCell ref="B35:C35"/>
    <mergeCell ref="B44:C44"/>
    <mergeCell ref="C31:C32"/>
    <mergeCell ref="A5:A10"/>
    <mergeCell ref="C5:C6"/>
    <mergeCell ref="C8:C9"/>
    <mergeCell ref="B10:C10"/>
    <mergeCell ref="A11:A45"/>
    <mergeCell ref="C12:C13"/>
    <mergeCell ref="C17:C18"/>
    <mergeCell ref="B20:B34"/>
    <mergeCell ref="C20:C21"/>
    <mergeCell ref="C22:C23"/>
    <mergeCell ref="C24:C25"/>
    <mergeCell ref="C26:C28"/>
    <mergeCell ref="C29:C30"/>
    <mergeCell ref="A1:S1"/>
    <mergeCell ref="A2:B4"/>
    <mergeCell ref="C2:D4"/>
    <mergeCell ref="E2:J2"/>
    <mergeCell ref="K2:P2"/>
    <mergeCell ref="Q2:S3"/>
    <mergeCell ref="E3:G3"/>
    <mergeCell ref="H3:J3"/>
    <mergeCell ref="K3:M3"/>
    <mergeCell ref="N3:P3"/>
  </mergeCells>
  <phoneticPr fontId="2" type="noConversion"/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88" orientation="portrait" r:id="rId1"/>
  <headerFooter>
    <oddHeader>&amp;C&amp;"굴림체,굵게"&amp;16 2013~2014학년도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opLeftCell="A82" workbookViewId="0">
      <selection activeCell="F93" sqref="F93:H93"/>
    </sheetView>
  </sheetViews>
  <sheetFormatPr defaultRowHeight="13.5" x14ac:dyDescent="0.15"/>
  <cols>
    <col min="1" max="4" width="5.375" style="2" customWidth="1"/>
    <col min="5" max="5" width="12.125" style="2" customWidth="1"/>
    <col min="6" max="11" width="9.875" style="2" customWidth="1"/>
    <col min="12" max="12" width="25.25" style="2" customWidth="1"/>
    <col min="13" max="256" width="9" style="2"/>
    <col min="257" max="260" width="5.375" style="2" customWidth="1"/>
    <col min="261" max="261" width="12.125" style="2" customWidth="1"/>
    <col min="262" max="267" width="9.875" style="2" customWidth="1"/>
    <col min="268" max="268" width="25.25" style="2" customWidth="1"/>
    <col min="269" max="512" width="9" style="2"/>
    <col min="513" max="516" width="5.375" style="2" customWidth="1"/>
    <col min="517" max="517" width="12.125" style="2" customWidth="1"/>
    <col min="518" max="523" width="9.875" style="2" customWidth="1"/>
    <col min="524" max="524" width="25.25" style="2" customWidth="1"/>
    <col min="525" max="768" width="9" style="2"/>
    <col min="769" max="772" width="5.375" style="2" customWidth="1"/>
    <col min="773" max="773" width="12.125" style="2" customWidth="1"/>
    <col min="774" max="779" width="9.875" style="2" customWidth="1"/>
    <col min="780" max="780" width="25.25" style="2" customWidth="1"/>
    <col min="781" max="1024" width="9" style="2"/>
    <col min="1025" max="1028" width="5.375" style="2" customWidth="1"/>
    <col min="1029" max="1029" width="12.125" style="2" customWidth="1"/>
    <col min="1030" max="1035" width="9.875" style="2" customWidth="1"/>
    <col min="1036" max="1036" width="25.25" style="2" customWidth="1"/>
    <col min="1037" max="1280" width="9" style="2"/>
    <col min="1281" max="1284" width="5.375" style="2" customWidth="1"/>
    <col min="1285" max="1285" width="12.125" style="2" customWidth="1"/>
    <col min="1286" max="1291" width="9.875" style="2" customWidth="1"/>
    <col min="1292" max="1292" width="25.25" style="2" customWidth="1"/>
    <col min="1293" max="1536" width="9" style="2"/>
    <col min="1537" max="1540" width="5.375" style="2" customWidth="1"/>
    <col min="1541" max="1541" width="12.125" style="2" customWidth="1"/>
    <col min="1542" max="1547" width="9.875" style="2" customWidth="1"/>
    <col min="1548" max="1548" width="25.25" style="2" customWidth="1"/>
    <col min="1549" max="1792" width="9" style="2"/>
    <col min="1793" max="1796" width="5.375" style="2" customWidth="1"/>
    <col min="1797" max="1797" width="12.125" style="2" customWidth="1"/>
    <col min="1798" max="1803" width="9.875" style="2" customWidth="1"/>
    <col min="1804" max="1804" width="25.25" style="2" customWidth="1"/>
    <col min="1805" max="2048" width="9" style="2"/>
    <col min="2049" max="2052" width="5.375" style="2" customWidth="1"/>
    <col min="2053" max="2053" width="12.125" style="2" customWidth="1"/>
    <col min="2054" max="2059" width="9.875" style="2" customWidth="1"/>
    <col min="2060" max="2060" width="25.25" style="2" customWidth="1"/>
    <col min="2061" max="2304" width="9" style="2"/>
    <col min="2305" max="2308" width="5.375" style="2" customWidth="1"/>
    <col min="2309" max="2309" width="12.125" style="2" customWidth="1"/>
    <col min="2310" max="2315" width="9.875" style="2" customWidth="1"/>
    <col min="2316" max="2316" width="25.25" style="2" customWidth="1"/>
    <col min="2317" max="2560" width="9" style="2"/>
    <col min="2561" max="2564" width="5.375" style="2" customWidth="1"/>
    <col min="2565" max="2565" width="12.125" style="2" customWidth="1"/>
    <col min="2566" max="2571" width="9.875" style="2" customWidth="1"/>
    <col min="2572" max="2572" width="25.25" style="2" customWidth="1"/>
    <col min="2573" max="2816" width="9" style="2"/>
    <col min="2817" max="2820" width="5.375" style="2" customWidth="1"/>
    <col min="2821" max="2821" width="12.125" style="2" customWidth="1"/>
    <col min="2822" max="2827" width="9.875" style="2" customWidth="1"/>
    <col min="2828" max="2828" width="25.25" style="2" customWidth="1"/>
    <col min="2829" max="3072" width="9" style="2"/>
    <col min="3073" max="3076" width="5.375" style="2" customWidth="1"/>
    <col min="3077" max="3077" width="12.125" style="2" customWidth="1"/>
    <col min="3078" max="3083" width="9.875" style="2" customWidth="1"/>
    <col min="3084" max="3084" width="25.25" style="2" customWidth="1"/>
    <col min="3085" max="3328" width="9" style="2"/>
    <col min="3329" max="3332" width="5.375" style="2" customWidth="1"/>
    <col min="3333" max="3333" width="12.125" style="2" customWidth="1"/>
    <col min="3334" max="3339" width="9.875" style="2" customWidth="1"/>
    <col min="3340" max="3340" width="25.25" style="2" customWidth="1"/>
    <col min="3341" max="3584" width="9" style="2"/>
    <col min="3585" max="3588" width="5.375" style="2" customWidth="1"/>
    <col min="3589" max="3589" width="12.125" style="2" customWidth="1"/>
    <col min="3590" max="3595" width="9.875" style="2" customWidth="1"/>
    <col min="3596" max="3596" width="25.25" style="2" customWidth="1"/>
    <col min="3597" max="3840" width="9" style="2"/>
    <col min="3841" max="3844" width="5.375" style="2" customWidth="1"/>
    <col min="3845" max="3845" width="12.125" style="2" customWidth="1"/>
    <col min="3846" max="3851" width="9.875" style="2" customWidth="1"/>
    <col min="3852" max="3852" width="25.25" style="2" customWidth="1"/>
    <col min="3853" max="4096" width="9" style="2"/>
    <col min="4097" max="4100" width="5.375" style="2" customWidth="1"/>
    <col min="4101" max="4101" width="12.125" style="2" customWidth="1"/>
    <col min="4102" max="4107" width="9.875" style="2" customWidth="1"/>
    <col min="4108" max="4108" width="25.25" style="2" customWidth="1"/>
    <col min="4109" max="4352" width="9" style="2"/>
    <col min="4353" max="4356" width="5.375" style="2" customWidth="1"/>
    <col min="4357" max="4357" width="12.125" style="2" customWidth="1"/>
    <col min="4358" max="4363" width="9.875" style="2" customWidth="1"/>
    <col min="4364" max="4364" width="25.25" style="2" customWidth="1"/>
    <col min="4365" max="4608" width="9" style="2"/>
    <col min="4609" max="4612" width="5.375" style="2" customWidth="1"/>
    <col min="4613" max="4613" width="12.125" style="2" customWidth="1"/>
    <col min="4614" max="4619" width="9.875" style="2" customWidth="1"/>
    <col min="4620" max="4620" width="25.25" style="2" customWidth="1"/>
    <col min="4621" max="4864" width="9" style="2"/>
    <col min="4865" max="4868" width="5.375" style="2" customWidth="1"/>
    <col min="4869" max="4869" width="12.125" style="2" customWidth="1"/>
    <col min="4870" max="4875" width="9.875" style="2" customWidth="1"/>
    <col min="4876" max="4876" width="25.25" style="2" customWidth="1"/>
    <col min="4877" max="5120" width="9" style="2"/>
    <col min="5121" max="5124" width="5.375" style="2" customWidth="1"/>
    <col min="5125" max="5125" width="12.125" style="2" customWidth="1"/>
    <col min="5126" max="5131" width="9.875" style="2" customWidth="1"/>
    <col min="5132" max="5132" width="25.25" style="2" customWidth="1"/>
    <col min="5133" max="5376" width="9" style="2"/>
    <col min="5377" max="5380" width="5.375" style="2" customWidth="1"/>
    <col min="5381" max="5381" width="12.125" style="2" customWidth="1"/>
    <col min="5382" max="5387" width="9.875" style="2" customWidth="1"/>
    <col min="5388" max="5388" width="25.25" style="2" customWidth="1"/>
    <col min="5389" max="5632" width="9" style="2"/>
    <col min="5633" max="5636" width="5.375" style="2" customWidth="1"/>
    <col min="5637" max="5637" width="12.125" style="2" customWidth="1"/>
    <col min="5638" max="5643" width="9.875" style="2" customWidth="1"/>
    <col min="5644" max="5644" width="25.25" style="2" customWidth="1"/>
    <col min="5645" max="5888" width="9" style="2"/>
    <col min="5889" max="5892" width="5.375" style="2" customWidth="1"/>
    <col min="5893" max="5893" width="12.125" style="2" customWidth="1"/>
    <col min="5894" max="5899" width="9.875" style="2" customWidth="1"/>
    <col min="5900" max="5900" width="25.25" style="2" customWidth="1"/>
    <col min="5901" max="6144" width="9" style="2"/>
    <col min="6145" max="6148" width="5.375" style="2" customWidth="1"/>
    <col min="6149" max="6149" width="12.125" style="2" customWidth="1"/>
    <col min="6150" max="6155" width="9.875" style="2" customWidth="1"/>
    <col min="6156" max="6156" width="25.25" style="2" customWidth="1"/>
    <col min="6157" max="6400" width="9" style="2"/>
    <col min="6401" max="6404" width="5.375" style="2" customWidth="1"/>
    <col min="6405" max="6405" width="12.125" style="2" customWidth="1"/>
    <col min="6406" max="6411" width="9.875" style="2" customWidth="1"/>
    <col min="6412" max="6412" width="25.25" style="2" customWidth="1"/>
    <col min="6413" max="6656" width="9" style="2"/>
    <col min="6657" max="6660" width="5.375" style="2" customWidth="1"/>
    <col min="6661" max="6661" width="12.125" style="2" customWidth="1"/>
    <col min="6662" max="6667" width="9.875" style="2" customWidth="1"/>
    <col min="6668" max="6668" width="25.25" style="2" customWidth="1"/>
    <col min="6669" max="6912" width="9" style="2"/>
    <col min="6913" max="6916" width="5.375" style="2" customWidth="1"/>
    <col min="6917" max="6917" width="12.125" style="2" customWidth="1"/>
    <col min="6918" max="6923" width="9.875" style="2" customWidth="1"/>
    <col min="6924" max="6924" width="25.25" style="2" customWidth="1"/>
    <col min="6925" max="7168" width="9" style="2"/>
    <col min="7169" max="7172" width="5.375" style="2" customWidth="1"/>
    <col min="7173" max="7173" width="12.125" style="2" customWidth="1"/>
    <col min="7174" max="7179" width="9.875" style="2" customWidth="1"/>
    <col min="7180" max="7180" width="25.25" style="2" customWidth="1"/>
    <col min="7181" max="7424" width="9" style="2"/>
    <col min="7425" max="7428" width="5.375" style="2" customWidth="1"/>
    <col min="7429" max="7429" width="12.125" style="2" customWidth="1"/>
    <col min="7430" max="7435" width="9.875" style="2" customWidth="1"/>
    <col min="7436" max="7436" width="25.25" style="2" customWidth="1"/>
    <col min="7437" max="7680" width="9" style="2"/>
    <col min="7681" max="7684" width="5.375" style="2" customWidth="1"/>
    <col min="7685" max="7685" width="12.125" style="2" customWidth="1"/>
    <col min="7686" max="7691" width="9.875" style="2" customWidth="1"/>
    <col min="7692" max="7692" width="25.25" style="2" customWidth="1"/>
    <col min="7693" max="7936" width="9" style="2"/>
    <col min="7937" max="7940" width="5.375" style="2" customWidth="1"/>
    <col min="7941" max="7941" width="12.125" style="2" customWidth="1"/>
    <col min="7942" max="7947" width="9.875" style="2" customWidth="1"/>
    <col min="7948" max="7948" width="25.25" style="2" customWidth="1"/>
    <col min="7949" max="8192" width="9" style="2"/>
    <col min="8193" max="8196" width="5.375" style="2" customWidth="1"/>
    <col min="8197" max="8197" width="12.125" style="2" customWidth="1"/>
    <col min="8198" max="8203" width="9.875" style="2" customWidth="1"/>
    <col min="8204" max="8204" width="25.25" style="2" customWidth="1"/>
    <col min="8205" max="8448" width="9" style="2"/>
    <col min="8449" max="8452" width="5.375" style="2" customWidth="1"/>
    <col min="8453" max="8453" width="12.125" style="2" customWidth="1"/>
    <col min="8454" max="8459" width="9.875" style="2" customWidth="1"/>
    <col min="8460" max="8460" width="25.25" style="2" customWidth="1"/>
    <col min="8461" max="8704" width="9" style="2"/>
    <col min="8705" max="8708" width="5.375" style="2" customWidth="1"/>
    <col min="8709" max="8709" width="12.125" style="2" customWidth="1"/>
    <col min="8710" max="8715" width="9.875" style="2" customWidth="1"/>
    <col min="8716" max="8716" width="25.25" style="2" customWidth="1"/>
    <col min="8717" max="8960" width="9" style="2"/>
    <col min="8961" max="8964" width="5.375" style="2" customWidth="1"/>
    <col min="8965" max="8965" width="12.125" style="2" customWidth="1"/>
    <col min="8966" max="8971" width="9.875" style="2" customWidth="1"/>
    <col min="8972" max="8972" width="25.25" style="2" customWidth="1"/>
    <col min="8973" max="9216" width="9" style="2"/>
    <col min="9217" max="9220" width="5.375" style="2" customWidth="1"/>
    <col min="9221" max="9221" width="12.125" style="2" customWidth="1"/>
    <col min="9222" max="9227" width="9.875" style="2" customWidth="1"/>
    <col min="9228" max="9228" width="25.25" style="2" customWidth="1"/>
    <col min="9229" max="9472" width="9" style="2"/>
    <col min="9473" max="9476" width="5.375" style="2" customWidth="1"/>
    <col min="9477" max="9477" width="12.125" style="2" customWidth="1"/>
    <col min="9478" max="9483" width="9.875" style="2" customWidth="1"/>
    <col min="9484" max="9484" width="25.25" style="2" customWidth="1"/>
    <col min="9485" max="9728" width="9" style="2"/>
    <col min="9729" max="9732" width="5.375" style="2" customWidth="1"/>
    <col min="9733" max="9733" width="12.125" style="2" customWidth="1"/>
    <col min="9734" max="9739" width="9.875" style="2" customWidth="1"/>
    <col min="9740" max="9740" width="25.25" style="2" customWidth="1"/>
    <col min="9741" max="9984" width="9" style="2"/>
    <col min="9985" max="9988" width="5.375" style="2" customWidth="1"/>
    <col min="9989" max="9989" width="12.125" style="2" customWidth="1"/>
    <col min="9990" max="9995" width="9.875" style="2" customWidth="1"/>
    <col min="9996" max="9996" width="25.25" style="2" customWidth="1"/>
    <col min="9997" max="10240" width="9" style="2"/>
    <col min="10241" max="10244" width="5.375" style="2" customWidth="1"/>
    <col min="10245" max="10245" width="12.125" style="2" customWidth="1"/>
    <col min="10246" max="10251" width="9.875" style="2" customWidth="1"/>
    <col min="10252" max="10252" width="25.25" style="2" customWidth="1"/>
    <col min="10253" max="10496" width="9" style="2"/>
    <col min="10497" max="10500" width="5.375" style="2" customWidth="1"/>
    <col min="10501" max="10501" width="12.125" style="2" customWidth="1"/>
    <col min="10502" max="10507" width="9.875" style="2" customWidth="1"/>
    <col min="10508" max="10508" width="25.25" style="2" customWidth="1"/>
    <col min="10509" max="10752" width="9" style="2"/>
    <col min="10753" max="10756" width="5.375" style="2" customWidth="1"/>
    <col min="10757" max="10757" width="12.125" style="2" customWidth="1"/>
    <col min="10758" max="10763" width="9.875" style="2" customWidth="1"/>
    <col min="10764" max="10764" width="25.25" style="2" customWidth="1"/>
    <col min="10765" max="11008" width="9" style="2"/>
    <col min="11009" max="11012" width="5.375" style="2" customWidth="1"/>
    <col min="11013" max="11013" width="12.125" style="2" customWidth="1"/>
    <col min="11014" max="11019" width="9.875" style="2" customWidth="1"/>
    <col min="11020" max="11020" width="25.25" style="2" customWidth="1"/>
    <col min="11021" max="11264" width="9" style="2"/>
    <col min="11265" max="11268" width="5.375" style="2" customWidth="1"/>
    <col min="11269" max="11269" width="12.125" style="2" customWidth="1"/>
    <col min="11270" max="11275" width="9.875" style="2" customWidth="1"/>
    <col min="11276" max="11276" width="25.25" style="2" customWidth="1"/>
    <col min="11277" max="11520" width="9" style="2"/>
    <col min="11521" max="11524" width="5.375" style="2" customWidth="1"/>
    <col min="11525" max="11525" width="12.125" style="2" customWidth="1"/>
    <col min="11526" max="11531" width="9.875" style="2" customWidth="1"/>
    <col min="11532" max="11532" width="25.25" style="2" customWidth="1"/>
    <col min="11533" max="11776" width="9" style="2"/>
    <col min="11777" max="11780" width="5.375" style="2" customWidth="1"/>
    <col min="11781" max="11781" width="12.125" style="2" customWidth="1"/>
    <col min="11782" max="11787" width="9.875" style="2" customWidth="1"/>
    <col min="11788" max="11788" width="25.25" style="2" customWidth="1"/>
    <col min="11789" max="12032" width="9" style="2"/>
    <col min="12033" max="12036" width="5.375" style="2" customWidth="1"/>
    <col min="12037" max="12037" width="12.125" style="2" customWidth="1"/>
    <col min="12038" max="12043" width="9.875" style="2" customWidth="1"/>
    <col min="12044" max="12044" width="25.25" style="2" customWidth="1"/>
    <col min="12045" max="12288" width="9" style="2"/>
    <col min="12289" max="12292" width="5.375" style="2" customWidth="1"/>
    <col min="12293" max="12293" width="12.125" style="2" customWidth="1"/>
    <col min="12294" max="12299" width="9.875" style="2" customWidth="1"/>
    <col min="12300" max="12300" width="25.25" style="2" customWidth="1"/>
    <col min="12301" max="12544" width="9" style="2"/>
    <col min="12545" max="12548" width="5.375" style="2" customWidth="1"/>
    <col min="12549" max="12549" width="12.125" style="2" customWidth="1"/>
    <col min="12550" max="12555" width="9.875" style="2" customWidth="1"/>
    <col min="12556" max="12556" width="25.25" style="2" customWidth="1"/>
    <col min="12557" max="12800" width="9" style="2"/>
    <col min="12801" max="12804" width="5.375" style="2" customWidth="1"/>
    <col min="12805" max="12805" width="12.125" style="2" customWidth="1"/>
    <col min="12806" max="12811" width="9.875" style="2" customWidth="1"/>
    <col min="12812" max="12812" width="25.25" style="2" customWidth="1"/>
    <col min="12813" max="13056" width="9" style="2"/>
    <col min="13057" max="13060" width="5.375" style="2" customWidth="1"/>
    <col min="13061" max="13061" width="12.125" style="2" customWidth="1"/>
    <col min="13062" max="13067" width="9.875" style="2" customWidth="1"/>
    <col min="13068" max="13068" width="25.25" style="2" customWidth="1"/>
    <col min="13069" max="13312" width="9" style="2"/>
    <col min="13313" max="13316" width="5.375" style="2" customWidth="1"/>
    <col min="13317" max="13317" width="12.125" style="2" customWidth="1"/>
    <col min="13318" max="13323" width="9.875" style="2" customWidth="1"/>
    <col min="13324" max="13324" width="25.25" style="2" customWidth="1"/>
    <col min="13325" max="13568" width="9" style="2"/>
    <col min="13569" max="13572" width="5.375" style="2" customWidth="1"/>
    <col min="13573" max="13573" width="12.125" style="2" customWidth="1"/>
    <col min="13574" max="13579" width="9.875" style="2" customWidth="1"/>
    <col min="13580" max="13580" width="25.25" style="2" customWidth="1"/>
    <col min="13581" max="13824" width="9" style="2"/>
    <col min="13825" max="13828" width="5.375" style="2" customWidth="1"/>
    <col min="13829" max="13829" width="12.125" style="2" customWidth="1"/>
    <col min="13830" max="13835" width="9.875" style="2" customWidth="1"/>
    <col min="13836" max="13836" width="25.25" style="2" customWidth="1"/>
    <col min="13837" max="14080" width="9" style="2"/>
    <col min="14081" max="14084" width="5.375" style="2" customWidth="1"/>
    <col min="14085" max="14085" width="12.125" style="2" customWidth="1"/>
    <col min="14086" max="14091" width="9.875" style="2" customWidth="1"/>
    <col min="14092" max="14092" width="25.25" style="2" customWidth="1"/>
    <col min="14093" max="14336" width="9" style="2"/>
    <col min="14337" max="14340" width="5.375" style="2" customWidth="1"/>
    <col min="14341" max="14341" width="12.125" style="2" customWidth="1"/>
    <col min="14342" max="14347" width="9.875" style="2" customWidth="1"/>
    <col min="14348" max="14348" width="25.25" style="2" customWidth="1"/>
    <col min="14349" max="14592" width="9" style="2"/>
    <col min="14593" max="14596" width="5.375" style="2" customWidth="1"/>
    <col min="14597" max="14597" width="12.125" style="2" customWidth="1"/>
    <col min="14598" max="14603" width="9.875" style="2" customWidth="1"/>
    <col min="14604" max="14604" width="25.25" style="2" customWidth="1"/>
    <col min="14605" max="14848" width="9" style="2"/>
    <col min="14849" max="14852" width="5.375" style="2" customWidth="1"/>
    <col min="14853" max="14853" width="12.125" style="2" customWidth="1"/>
    <col min="14854" max="14859" width="9.875" style="2" customWidth="1"/>
    <col min="14860" max="14860" width="25.25" style="2" customWidth="1"/>
    <col min="14861" max="15104" width="9" style="2"/>
    <col min="15105" max="15108" width="5.375" style="2" customWidth="1"/>
    <col min="15109" max="15109" width="12.125" style="2" customWidth="1"/>
    <col min="15110" max="15115" width="9.875" style="2" customWidth="1"/>
    <col min="15116" max="15116" width="25.25" style="2" customWidth="1"/>
    <col min="15117" max="15360" width="9" style="2"/>
    <col min="15361" max="15364" width="5.375" style="2" customWidth="1"/>
    <col min="15365" max="15365" width="12.125" style="2" customWidth="1"/>
    <col min="15366" max="15371" width="9.875" style="2" customWidth="1"/>
    <col min="15372" max="15372" width="25.25" style="2" customWidth="1"/>
    <col min="15373" max="15616" width="9" style="2"/>
    <col min="15617" max="15620" width="5.375" style="2" customWidth="1"/>
    <col min="15621" max="15621" width="12.125" style="2" customWidth="1"/>
    <col min="15622" max="15627" width="9.875" style="2" customWidth="1"/>
    <col min="15628" max="15628" width="25.25" style="2" customWidth="1"/>
    <col min="15629" max="15872" width="9" style="2"/>
    <col min="15873" max="15876" width="5.375" style="2" customWidth="1"/>
    <col min="15877" max="15877" width="12.125" style="2" customWidth="1"/>
    <col min="15878" max="15883" width="9.875" style="2" customWidth="1"/>
    <col min="15884" max="15884" width="25.25" style="2" customWidth="1"/>
    <col min="15885" max="16128" width="9" style="2"/>
    <col min="16129" max="16132" width="5.375" style="2" customWidth="1"/>
    <col min="16133" max="16133" width="12.125" style="2" customWidth="1"/>
    <col min="16134" max="16139" width="9.875" style="2" customWidth="1"/>
    <col min="16140" max="16140" width="25.25" style="2" customWidth="1"/>
    <col min="16141" max="16384" width="9" style="2"/>
  </cols>
  <sheetData>
    <row r="1" spans="1:12" x14ac:dyDescent="0.1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95" customHeight="1" x14ac:dyDescent="0.15">
      <c r="A2" s="37" t="s">
        <v>41</v>
      </c>
      <c r="B2" s="37" t="s">
        <v>42</v>
      </c>
      <c r="C2" s="38" t="s">
        <v>43</v>
      </c>
      <c r="D2" s="38" t="s">
        <v>44</v>
      </c>
      <c r="E2" s="38" t="s">
        <v>45</v>
      </c>
      <c r="F2" s="39" t="s">
        <v>46</v>
      </c>
      <c r="G2" s="39"/>
      <c r="H2" s="39"/>
      <c r="I2" s="39" t="s">
        <v>47</v>
      </c>
      <c r="J2" s="39"/>
      <c r="K2" s="39"/>
      <c r="L2" s="37" t="s">
        <v>48</v>
      </c>
    </row>
    <row r="3" spans="1:12" ht="15.95" customHeight="1" x14ac:dyDescent="0.15">
      <c r="A3" s="37"/>
      <c r="B3" s="37"/>
      <c r="C3" s="38"/>
      <c r="D3" s="38"/>
      <c r="E3" s="38"/>
      <c r="F3" s="37" t="s">
        <v>49</v>
      </c>
      <c r="G3" s="37"/>
      <c r="H3" s="37"/>
      <c r="I3" s="37" t="s">
        <v>49</v>
      </c>
      <c r="J3" s="37"/>
      <c r="K3" s="37"/>
      <c r="L3" s="37"/>
    </row>
    <row r="4" spans="1:12" ht="15.95" customHeight="1" x14ac:dyDescent="0.15">
      <c r="A4" s="37"/>
      <c r="B4" s="37"/>
      <c r="C4" s="38"/>
      <c r="D4" s="38"/>
      <c r="E4" s="38"/>
      <c r="F4" s="37" t="s">
        <v>6</v>
      </c>
      <c r="G4" s="37" t="s">
        <v>50</v>
      </c>
      <c r="H4" s="37"/>
      <c r="I4" s="37" t="s">
        <v>6</v>
      </c>
      <c r="J4" s="37" t="s">
        <v>50</v>
      </c>
      <c r="K4" s="37"/>
      <c r="L4" s="37"/>
    </row>
    <row r="5" spans="1:12" ht="15.95" customHeight="1" x14ac:dyDescent="0.15">
      <c r="A5" s="37"/>
      <c r="B5" s="37"/>
      <c r="C5" s="38"/>
      <c r="D5" s="38"/>
      <c r="E5" s="38"/>
      <c r="F5" s="37"/>
      <c r="G5" s="3" t="s">
        <v>7</v>
      </c>
      <c r="H5" s="3" t="s">
        <v>8</v>
      </c>
      <c r="I5" s="37"/>
      <c r="J5" s="3" t="s">
        <v>7</v>
      </c>
      <c r="K5" s="3" t="s">
        <v>8</v>
      </c>
      <c r="L5" s="37"/>
    </row>
    <row r="6" spans="1:12" ht="15.95" customHeight="1" x14ac:dyDescent="0.15">
      <c r="A6" s="37">
        <v>1</v>
      </c>
      <c r="B6" s="37">
        <v>1</v>
      </c>
      <c r="C6" s="40" t="s">
        <v>51</v>
      </c>
      <c r="D6" s="37" t="s">
        <v>51</v>
      </c>
      <c r="E6" s="37"/>
      <c r="F6" s="42"/>
      <c r="G6" s="43"/>
      <c r="H6" s="44"/>
      <c r="I6" s="37" t="s">
        <v>52</v>
      </c>
      <c r="J6" s="37"/>
      <c r="K6" s="37"/>
      <c r="L6" s="40" t="s">
        <v>53</v>
      </c>
    </row>
    <row r="7" spans="1:12" ht="15.95" customHeight="1" x14ac:dyDescent="0.15">
      <c r="A7" s="37"/>
      <c r="B7" s="37"/>
      <c r="C7" s="45"/>
      <c r="D7" s="37"/>
      <c r="E7" s="37"/>
      <c r="F7" s="3"/>
      <c r="G7" s="3"/>
      <c r="H7" s="3"/>
      <c r="I7" s="3">
        <v>2</v>
      </c>
      <c r="J7" s="3">
        <v>2</v>
      </c>
      <c r="K7" s="3"/>
      <c r="L7" s="41"/>
    </row>
    <row r="8" spans="1:12" ht="15.95" customHeight="1" x14ac:dyDescent="0.15">
      <c r="A8" s="37"/>
      <c r="B8" s="37"/>
      <c r="C8" s="45"/>
      <c r="D8" s="37" t="s">
        <v>51</v>
      </c>
      <c r="E8" s="37"/>
      <c r="F8" s="42"/>
      <c r="G8" s="43"/>
      <c r="H8" s="44"/>
      <c r="I8" s="37" t="s">
        <v>13</v>
      </c>
      <c r="J8" s="37"/>
      <c r="K8" s="37"/>
      <c r="L8" s="40" t="s">
        <v>53</v>
      </c>
    </row>
    <row r="9" spans="1:12" ht="15.95" customHeight="1" x14ac:dyDescent="0.15">
      <c r="A9" s="37"/>
      <c r="B9" s="37"/>
      <c r="C9" s="45"/>
      <c r="D9" s="37"/>
      <c r="E9" s="37"/>
      <c r="F9" s="3"/>
      <c r="G9" s="3"/>
      <c r="H9" s="3"/>
      <c r="I9" s="3">
        <v>2</v>
      </c>
      <c r="J9" s="3">
        <v>2</v>
      </c>
      <c r="K9" s="3"/>
      <c r="L9" s="41"/>
    </row>
    <row r="10" spans="1:12" ht="15.95" customHeight="1" x14ac:dyDescent="0.15">
      <c r="A10" s="37"/>
      <c r="B10" s="37"/>
      <c r="C10" s="45"/>
      <c r="D10" s="37" t="s">
        <v>51</v>
      </c>
      <c r="E10" s="40"/>
      <c r="F10" s="42"/>
      <c r="G10" s="43"/>
      <c r="H10" s="44"/>
      <c r="I10" s="42" t="s">
        <v>54</v>
      </c>
      <c r="J10" s="43"/>
      <c r="K10" s="44"/>
      <c r="L10" s="40" t="s">
        <v>53</v>
      </c>
    </row>
    <row r="11" spans="1:12" ht="15.95" customHeight="1" x14ac:dyDescent="0.15">
      <c r="A11" s="37"/>
      <c r="B11" s="37"/>
      <c r="C11" s="41"/>
      <c r="D11" s="37"/>
      <c r="E11" s="41"/>
      <c r="F11" s="3"/>
      <c r="G11" s="3"/>
      <c r="H11" s="3"/>
      <c r="I11" s="3">
        <v>1</v>
      </c>
      <c r="J11" s="3">
        <v>1</v>
      </c>
      <c r="K11" s="3"/>
      <c r="L11" s="41"/>
    </row>
    <row r="12" spans="1:12" ht="15.95" customHeight="1" x14ac:dyDescent="0.15">
      <c r="A12" s="37"/>
      <c r="B12" s="37"/>
      <c r="C12" s="37" t="s">
        <v>17</v>
      </c>
      <c r="D12" s="37"/>
      <c r="E12" s="37"/>
      <c r="F12" s="3"/>
      <c r="G12" s="3"/>
      <c r="H12" s="3"/>
      <c r="I12" s="3">
        <f>SUM(I7,I9,I11)</f>
        <v>5</v>
      </c>
      <c r="J12" s="3">
        <f>SUM(J7,J9,J11)</f>
        <v>5</v>
      </c>
      <c r="K12" s="3">
        <f>SUM(K7,K9)</f>
        <v>0</v>
      </c>
      <c r="L12" s="3"/>
    </row>
    <row r="13" spans="1:12" ht="15.95" customHeight="1" x14ac:dyDescent="0.15">
      <c r="A13" s="37"/>
      <c r="B13" s="37"/>
      <c r="C13" s="37" t="s">
        <v>55</v>
      </c>
      <c r="D13" s="37" t="s">
        <v>56</v>
      </c>
      <c r="E13" s="37"/>
      <c r="F13" s="42"/>
      <c r="G13" s="43"/>
      <c r="H13" s="44"/>
      <c r="I13" s="37" t="s">
        <v>18</v>
      </c>
      <c r="J13" s="37"/>
      <c r="K13" s="37"/>
      <c r="L13" s="40" t="s">
        <v>53</v>
      </c>
    </row>
    <row r="14" spans="1:12" ht="15.95" customHeight="1" x14ac:dyDescent="0.15">
      <c r="A14" s="37"/>
      <c r="B14" s="37"/>
      <c r="C14" s="37"/>
      <c r="D14" s="37"/>
      <c r="E14" s="37"/>
      <c r="F14" s="3"/>
      <c r="G14" s="3"/>
      <c r="H14" s="3"/>
      <c r="I14" s="3">
        <v>2</v>
      </c>
      <c r="J14" s="3">
        <v>1</v>
      </c>
      <c r="K14" s="3">
        <v>2</v>
      </c>
      <c r="L14" s="41"/>
    </row>
    <row r="15" spans="1:12" ht="15.95" customHeight="1" x14ac:dyDescent="0.15">
      <c r="A15" s="37"/>
      <c r="B15" s="37"/>
      <c r="C15" s="37"/>
      <c r="D15" s="37" t="s">
        <v>56</v>
      </c>
      <c r="E15" s="37"/>
      <c r="F15" s="42"/>
      <c r="G15" s="43"/>
      <c r="H15" s="44"/>
      <c r="I15" s="37" t="s">
        <v>57</v>
      </c>
      <c r="J15" s="37"/>
      <c r="K15" s="37"/>
      <c r="L15" s="40" t="s">
        <v>53</v>
      </c>
    </row>
    <row r="16" spans="1:12" ht="15.95" customHeight="1" x14ac:dyDescent="0.15">
      <c r="A16" s="37"/>
      <c r="B16" s="37"/>
      <c r="C16" s="37"/>
      <c r="D16" s="37"/>
      <c r="E16" s="37"/>
      <c r="F16" s="3"/>
      <c r="G16" s="3"/>
      <c r="H16" s="3"/>
      <c r="I16" s="3">
        <v>3</v>
      </c>
      <c r="J16" s="3">
        <v>2</v>
      </c>
      <c r="K16" s="3">
        <v>2</v>
      </c>
      <c r="L16" s="41"/>
    </row>
    <row r="17" spans="1:12" ht="15.95" customHeight="1" x14ac:dyDescent="0.15">
      <c r="A17" s="37"/>
      <c r="B17" s="37"/>
      <c r="C17" s="37"/>
      <c r="D17" s="37" t="s">
        <v>56</v>
      </c>
      <c r="E17" s="37"/>
      <c r="F17" s="42"/>
      <c r="G17" s="43"/>
      <c r="H17" s="44"/>
      <c r="I17" s="37" t="s">
        <v>22</v>
      </c>
      <c r="J17" s="37"/>
      <c r="K17" s="37"/>
      <c r="L17" s="40" t="s">
        <v>53</v>
      </c>
    </row>
    <row r="18" spans="1:12" ht="15.95" customHeight="1" x14ac:dyDescent="0.15">
      <c r="A18" s="37"/>
      <c r="B18" s="37"/>
      <c r="C18" s="37"/>
      <c r="D18" s="37"/>
      <c r="E18" s="37"/>
      <c r="F18" s="3"/>
      <c r="G18" s="3"/>
      <c r="H18" s="3"/>
      <c r="I18" s="3">
        <v>2</v>
      </c>
      <c r="J18" s="3">
        <v>1</v>
      </c>
      <c r="K18" s="3">
        <v>2</v>
      </c>
      <c r="L18" s="41"/>
    </row>
    <row r="19" spans="1:12" ht="15.95" customHeight="1" x14ac:dyDescent="0.15">
      <c r="A19" s="37"/>
      <c r="B19" s="37"/>
      <c r="C19" s="37"/>
      <c r="D19" s="37" t="s">
        <v>58</v>
      </c>
      <c r="E19" s="37"/>
      <c r="F19" s="42"/>
      <c r="G19" s="43"/>
      <c r="H19" s="44"/>
      <c r="I19" s="37" t="s">
        <v>59</v>
      </c>
      <c r="J19" s="37"/>
      <c r="K19" s="37"/>
      <c r="L19" s="40" t="s">
        <v>53</v>
      </c>
    </row>
    <row r="20" spans="1:12" ht="15.95" customHeight="1" x14ac:dyDescent="0.15">
      <c r="A20" s="37"/>
      <c r="B20" s="37"/>
      <c r="C20" s="37"/>
      <c r="D20" s="37"/>
      <c r="E20" s="37"/>
      <c r="F20" s="3"/>
      <c r="G20" s="3"/>
      <c r="H20" s="3"/>
      <c r="I20" s="3">
        <v>3</v>
      </c>
      <c r="J20" s="3">
        <v>2</v>
      </c>
      <c r="K20" s="3">
        <v>2</v>
      </c>
      <c r="L20" s="41"/>
    </row>
    <row r="21" spans="1:12" ht="15.95" customHeight="1" x14ac:dyDescent="0.15">
      <c r="A21" s="37"/>
      <c r="B21" s="37"/>
      <c r="C21" s="37"/>
      <c r="D21" s="37" t="s">
        <v>58</v>
      </c>
      <c r="E21" s="37"/>
      <c r="F21" s="42"/>
      <c r="G21" s="43"/>
      <c r="H21" s="44"/>
      <c r="I21" s="37" t="s">
        <v>60</v>
      </c>
      <c r="J21" s="37"/>
      <c r="K21" s="37"/>
      <c r="L21" s="40" t="s">
        <v>53</v>
      </c>
    </row>
    <row r="22" spans="1:12" ht="15.95" customHeight="1" x14ac:dyDescent="0.15">
      <c r="A22" s="37"/>
      <c r="B22" s="37"/>
      <c r="C22" s="37"/>
      <c r="D22" s="37"/>
      <c r="E22" s="37"/>
      <c r="F22" s="3"/>
      <c r="G22" s="3"/>
      <c r="H22" s="3"/>
      <c r="I22" s="3">
        <v>3</v>
      </c>
      <c r="J22" s="3">
        <v>2</v>
      </c>
      <c r="K22" s="3">
        <v>2</v>
      </c>
      <c r="L22" s="41"/>
    </row>
    <row r="23" spans="1:12" ht="15.95" customHeight="1" x14ac:dyDescent="0.15">
      <c r="A23" s="37"/>
      <c r="B23" s="37"/>
      <c r="C23" s="37"/>
      <c r="D23" s="37" t="s">
        <v>58</v>
      </c>
      <c r="E23" s="37"/>
      <c r="F23" s="42"/>
      <c r="G23" s="43"/>
      <c r="H23" s="44"/>
      <c r="I23" s="37" t="s">
        <v>61</v>
      </c>
      <c r="J23" s="37"/>
      <c r="K23" s="37"/>
      <c r="L23" s="40" t="s">
        <v>53</v>
      </c>
    </row>
    <row r="24" spans="1:12" ht="15.95" customHeight="1" x14ac:dyDescent="0.15">
      <c r="A24" s="37"/>
      <c r="B24" s="37"/>
      <c r="C24" s="37"/>
      <c r="D24" s="37"/>
      <c r="E24" s="37"/>
      <c r="F24" s="3"/>
      <c r="G24" s="3"/>
      <c r="H24" s="3"/>
      <c r="I24" s="3">
        <v>3</v>
      </c>
      <c r="J24" s="3">
        <v>2</v>
      </c>
      <c r="K24" s="3">
        <v>2</v>
      </c>
      <c r="L24" s="41"/>
    </row>
    <row r="25" spans="1:12" ht="15.95" customHeight="1" x14ac:dyDescent="0.15">
      <c r="A25" s="37"/>
      <c r="B25" s="37"/>
      <c r="C25" s="37"/>
      <c r="D25" s="37" t="s">
        <v>58</v>
      </c>
      <c r="E25" s="40"/>
      <c r="F25" s="42"/>
      <c r="G25" s="43"/>
      <c r="H25" s="44"/>
      <c r="I25" s="42" t="s">
        <v>62</v>
      </c>
      <c r="J25" s="43"/>
      <c r="K25" s="44"/>
      <c r="L25" s="40" t="s">
        <v>53</v>
      </c>
    </row>
    <row r="26" spans="1:12" ht="15.95" customHeight="1" x14ac:dyDescent="0.15">
      <c r="A26" s="37"/>
      <c r="B26" s="37"/>
      <c r="C26" s="37"/>
      <c r="D26" s="37"/>
      <c r="E26" s="41"/>
      <c r="F26" s="3"/>
      <c r="G26" s="3"/>
      <c r="H26" s="3"/>
      <c r="I26" s="3">
        <v>2</v>
      </c>
      <c r="J26" s="3"/>
      <c r="K26" s="3">
        <v>4</v>
      </c>
      <c r="L26" s="41"/>
    </row>
    <row r="27" spans="1:12" ht="15.95" customHeight="1" x14ac:dyDescent="0.15">
      <c r="A27" s="37"/>
      <c r="B27" s="37"/>
      <c r="C27" s="37" t="s">
        <v>36</v>
      </c>
      <c r="D27" s="37"/>
      <c r="E27" s="37"/>
      <c r="F27" s="3"/>
      <c r="G27" s="3"/>
      <c r="H27" s="3"/>
      <c r="I27" s="3">
        <f>SUM(I14,I16,I18,I20,I22,I24,I26)</f>
        <v>18</v>
      </c>
      <c r="J27" s="3">
        <f>SUM(J14,J16,J18,J20,J22,J24,J26)</f>
        <v>10</v>
      </c>
      <c r="K27" s="3">
        <f>SUM(K14,K16,K18,K20,K22,K24,K26)</f>
        <v>16</v>
      </c>
      <c r="L27" s="3"/>
    </row>
    <row r="28" spans="1:12" ht="15.95" customHeight="1" x14ac:dyDescent="0.15">
      <c r="A28" s="37"/>
      <c r="B28" s="37" t="s">
        <v>63</v>
      </c>
      <c r="C28" s="37"/>
      <c r="D28" s="37"/>
      <c r="E28" s="37"/>
      <c r="F28" s="3"/>
      <c r="G28" s="3"/>
      <c r="H28" s="3"/>
      <c r="I28" s="3">
        <f>I12+I27</f>
        <v>23</v>
      </c>
      <c r="J28" s="3">
        <f>J12+J27</f>
        <v>15</v>
      </c>
      <c r="K28" s="3">
        <f>K12+K27</f>
        <v>16</v>
      </c>
      <c r="L28" s="3"/>
    </row>
    <row r="29" spans="1:12" ht="15.95" customHeight="1" x14ac:dyDescent="0.15">
      <c r="A29" s="37"/>
      <c r="B29" s="37">
        <v>2</v>
      </c>
      <c r="C29" s="37" t="s">
        <v>51</v>
      </c>
      <c r="D29" s="37" t="s">
        <v>51</v>
      </c>
      <c r="E29" s="37"/>
      <c r="F29" s="42"/>
      <c r="G29" s="43"/>
      <c r="H29" s="44"/>
      <c r="I29" s="37" t="s">
        <v>64</v>
      </c>
      <c r="J29" s="37"/>
      <c r="K29" s="37"/>
      <c r="L29" s="40" t="s">
        <v>53</v>
      </c>
    </row>
    <row r="30" spans="1:12" ht="15.95" customHeight="1" x14ac:dyDescent="0.15">
      <c r="A30" s="37"/>
      <c r="B30" s="37"/>
      <c r="C30" s="37"/>
      <c r="D30" s="37"/>
      <c r="E30" s="37"/>
      <c r="F30" s="3"/>
      <c r="G30" s="3"/>
      <c r="H30" s="3"/>
      <c r="I30" s="3">
        <v>2</v>
      </c>
      <c r="J30" s="3">
        <v>2</v>
      </c>
      <c r="K30" s="3"/>
      <c r="L30" s="41"/>
    </row>
    <row r="31" spans="1:12" ht="15.95" customHeight="1" x14ac:dyDescent="0.15">
      <c r="A31" s="37"/>
      <c r="B31" s="37"/>
      <c r="C31" s="37"/>
      <c r="D31" s="37" t="s">
        <v>51</v>
      </c>
      <c r="E31" s="37"/>
      <c r="F31" s="42"/>
      <c r="G31" s="43"/>
      <c r="H31" s="44"/>
      <c r="I31" s="37" t="s">
        <v>65</v>
      </c>
      <c r="J31" s="37"/>
      <c r="K31" s="37"/>
      <c r="L31" s="40" t="s">
        <v>53</v>
      </c>
    </row>
    <row r="32" spans="1:12" ht="15.95" customHeight="1" x14ac:dyDescent="0.15">
      <c r="A32" s="37"/>
      <c r="B32" s="37"/>
      <c r="C32" s="37"/>
      <c r="D32" s="37"/>
      <c r="E32" s="37"/>
      <c r="F32" s="3"/>
      <c r="G32" s="3"/>
      <c r="H32" s="3"/>
      <c r="I32" s="3">
        <v>1</v>
      </c>
      <c r="J32" s="3">
        <v>1</v>
      </c>
      <c r="K32" s="3"/>
      <c r="L32" s="41"/>
    </row>
    <row r="33" spans="1:12" ht="15.95" customHeight="1" x14ac:dyDescent="0.15">
      <c r="A33" s="37"/>
      <c r="B33" s="37"/>
      <c r="C33" s="37" t="s">
        <v>17</v>
      </c>
      <c r="D33" s="37"/>
      <c r="E33" s="37"/>
      <c r="F33" s="3"/>
      <c r="G33" s="3"/>
      <c r="H33" s="3"/>
      <c r="I33" s="3">
        <f>SUM(I30,I32)</f>
        <v>3</v>
      </c>
      <c r="J33" s="3">
        <f>SUM(J30,J32)</f>
        <v>3</v>
      </c>
      <c r="K33" s="3">
        <f>SUM(K30,K32)</f>
        <v>0</v>
      </c>
      <c r="L33" s="3"/>
    </row>
    <row r="34" spans="1:12" ht="15.95" customHeight="1" x14ac:dyDescent="0.15">
      <c r="A34" s="37"/>
      <c r="B34" s="37"/>
      <c r="C34" s="37" t="s">
        <v>55</v>
      </c>
      <c r="D34" s="37" t="s">
        <v>56</v>
      </c>
      <c r="E34" s="37"/>
      <c r="F34" s="42"/>
      <c r="G34" s="43"/>
      <c r="H34" s="44"/>
      <c r="I34" s="37" t="s">
        <v>66</v>
      </c>
      <c r="J34" s="37"/>
      <c r="K34" s="37"/>
      <c r="L34" s="40" t="s">
        <v>53</v>
      </c>
    </row>
    <row r="35" spans="1:12" ht="15.95" customHeight="1" x14ac:dyDescent="0.15">
      <c r="A35" s="37"/>
      <c r="B35" s="37"/>
      <c r="C35" s="37"/>
      <c r="D35" s="37"/>
      <c r="E35" s="37"/>
      <c r="F35" s="3"/>
      <c r="G35" s="3"/>
      <c r="H35" s="3"/>
      <c r="I35" s="3">
        <v>3</v>
      </c>
      <c r="J35" s="3">
        <v>2</v>
      </c>
      <c r="K35" s="3">
        <v>2</v>
      </c>
      <c r="L35" s="41"/>
    </row>
    <row r="36" spans="1:12" ht="15.95" customHeight="1" x14ac:dyDescent="0.15">
      <c r="A36" s="37"/>
      <c r="B36" s="37"/>
      <c r="C36" s="37"/>
      <c r="D36" s="37" t="s">
        <v>56</v>
      </c>
      <c r="E36" s="37"/>
      <c r="F36" s="42"/>
      <c r="G36" s="43"/>
      <c r="H36" s="44"/>
      <c r="I36" s="37" t="s">
        <v>67</v>
      </c>
      <c r="J36" s="37"/>
      <c r="K36" s="37"/>
      <c r="L36" s="40" t="s">
        <v>53</v>
      </c>
    </row>
    <row r="37" spans="1:12" ht="15.95" customHeight="1" x14ac:dyDescent="0.15">
      <c r="A37" s="37"/>
      <c r="B37" s="37"/>
      <c r="C37" s="37"/>
      <c r="D37" s="37"/>
      <c r="E37" s="37"/>
      <c r="F37" s="3"/>
      <c r="G37" s="3"/>
      <c r="H37" s="3"/>
      <c r="I37" s="3">
        <v>3</v>
      </c>
      <c r="J37" s="3">
        <v>2</v>
      </c>
      <c r="K37" s="3">
        <v>2</v>
      </c>
      <c r="L37" s="41"/>
    </row>
    <row r="38" spans="1:12" ht="15.95" customHeight="1" x14ac:dyDescent="0.15">
      <c r="A38" s="37"/>
      <c r="B38" s="37"/>
      <c r="C38" s="37"/>
      <c r="D38" s="37" t="s">
        <v>58</v>
      </c>
      <c r="E38" s="37"/>
      <c r="F38" s="42"/>
      <c r="G38" s="43"/>
      <c r="H38" s="44"/>
      <c r="I38" s="37" t="s">
        <v>68</v>
      </c>
      <c r="J38" s="37"/>
      <c r="K38" s="37"/>
      <c r="L38" s="40" t="s">
        <v>53</v>
      </c>
    </row>
    <row r="39" spans="1:12" ht="15.95" customHeight="1" x14ac:dyDescent="0.15">
      <c r="A39" s="37"/>
      <c r="B39" s="37"/>
      <c r="C39" s="37"/>
      <c r="D39" s="37"/>
      <c r="E39" s="37"/>
      <c r="F39" s="3"/>
      <c r="G39" s="3"/>
      <c r="H39" s="3"/>
      <c r="I39" s="3">
        <v>3</v>
      </c>
      <c r="J39" s="3">
        <v>2</v>
      </c>
      <c r="K39" s="3">
        <v>2</v>
      </c>
      <c r="L39" s="41"/>
    </row>
    <row r="40" spans="1:12" ht="15.95" customHeight="1" x14ac:dyDescent="0.15">
      <c r="A40" s="37"/>
      <c r="B40" s="37"/>
      <c r="C40" s="37"/>
      <c r="D40" s="37" t="s">
        <v>58</v>
      </c>
      <c r="E40" s="40"/>
      <c r="F40" s="42"/>
      <c r="G40" s="43"/>
      <c r="H40" s="44"/>
      <c r="I40" s="42" t="s">
        <v>69</v>
      </c>
      <c r="J40" s="43"/>
      <c r="K40" s="44"/>
      <c r="L40" s="40" t="s">
        <v>53</v>
      </c>
    </row>
    <row r="41" spans="1:12" ht="15.95" customHeight="1" x14ac:dyDescent="0.15">
      <c r="A41" s="37"/>
      <c r="B41" s="37"/>
      <c r="C41" s="37"/>
      <c r="D41" s="37"/>
      <c r="E41" s="41"/>
      <c r="F41" s="3"/>
      <c r="G41" s="3"/>
      <c r="H41" s="3"/>
      <c r="I41" s="3">
        <v>3</v>
      </c>
      <c r="J41" s="3">
        <v>2</v>
      </c>
      <c r="K41" s="3">
        <v>2</v>
      </c>
      <c r="L41" s="41"/>
    </row>
    <row r="42" spans="1:12" ht="15.95" customHeight="1" x14ac:dyDescent="0.15">
      <c r="A42" s="37"/>
      <c r="B42" s="37"/>
      <c r="C42" s="37"/>
      <c r="D42" s="37" t="s">
        <v>58</v>
      </c>
      <c r="E42" s="37"/>
      <c r="F42" s="42"/>
      <c r="G42" s="43"/>
      <c r="H42" s="44"/>
      <c r="I42" s="37" t="s">
        <v>70</v>
      </c>
      <c r="J42" s="37"/>
      <c r="K42" s="37"/>
      <c r="L42" s="40" t="s">
        <v>53</v>
      </c>
    </row>
    <row r="43" spans="1:12" ht="15.95" customHeight="1" x14ac:dyDescent="0.15">
      <c r="A43" s="37"/>
      <c r="B43" s="37"/>
      <c r="C43" s="37"/>
      <c r="D43" s="37"/>
      <c r="E43" s="37"/>
      <c r="F43" s="3"/>
      <c r="G43" s="3"/>
      <c r="H43" s="3"/>
      <c r="I43" s="3">
        <v>3</v>
      </c>
      <c r="J43" s="3">
        <v>2</v>
      </c>
      <c r="K43" s="3">
        <v>2</v>
      </c>
      <c r="L43" s="41"/>
    </row>
    <row r="44" spans="1:12" ht="15.95" customHeight="1" x14ac:dyDescent="0.15">
      <c r="A44" s="37"/>
      <c r="B44" s="37"/>
      <c r="C44" s="37"/>
      <c r="D44" s="40" t="s">
        <v>58</v>
      </c>
      <c r="E44" s="40"/>
      <c r="F44" s="42"/>
      <c r="G44" s="43"/>
      <c r="H44" s="44"/>
      <c r="I44" s="42" t="s">
        <v>71</v>
      </c>
      <c r="J44" s="43"/>
      <c r="K44" s="44"/>
      <c r="L44" s="40" t="s">
        <v>53</v>
      </c>
    </row>
    <row r="45" spans="1:12" ht="15.95" customHeight="1" x14ac:dyDescent="0.15">
      <c r="A45" s="37"/>
      <c r="B45" s="37"/>
      <c r="C45" s="37"/>
      <c r="D45" s="41"/>
      <c r="E45" s="41"/>
      <c r="F45" s="3"/>
      <c r="G45" s="3"/>
      <c r="H45" s="3"/>
      <c r="I45" s="3">
        <v>2</v>
      </c>
      <c r="J45" s="3"/>
      <c r="K45" s="3">
        <v>4</v>
      </c>
      <c r="L45" s="41"/>
    </row>
    <row r="46" spans="1:12" ht="15.95" customHeight="1" x14ac:dyDescent="0.15">
      <c r="A46" s="37"/>
      <c r="B46" s="37"/>
      <c r="C46" s="37"/>
      <c r="D46" s="37" t="s">
        <v>72</v>
      </c>
      <c r="E46" s="37"/>
      <c r="F46" s="42"/>
      <c r="G46" s="43"/>
      <c r="H46" s="44"/>
      <c r="I46" s="37" t="s">
        <v>73</v>
      </c>
      <c r="J46" s="37"/>
      <c r="K46" s="37"/>
      <c r="L46" s="40" t="s">
        <v>53</v>
      </c>
    </row>
    <row r="47" spans="1:12" ht="15.95" customHeight="1" x14ac:dyDescent="0.15">
      <c r="A47" s="37"/>
      <c r="B47" s="37"/>
      <c r="C47" s="37"/>
      <c r="D47" s="37"/>
      <c r="E47" s="37"/>
      <c r="F47" s="3"/>
      <c r="G47" s="3"/>
      <c r="H47" s="3"/>
      <c r="I47" s="3">
        <v>2</v>
      </c>
      <c r="J47" s="3"/>
      <c r="K47" s="3">
        <v>4</v>
      </c>
      <c r="L47" s="41"/>
    </row>
    <row r="48" spans="1:12" ht="15.95" customHeight="1" x14ac:dyDescent="0.15">
      <c r="A48" s="37"/>
      <c r="B48" s="37"/>
      <c r="C48" s="37" t="s">
        <v>36</v>
      </c>
      <c r="D48" s="37"/>
      <c r="E48" s="37"/>
      <c r="F48" s="3"/>
      <c r="G48" s="3"/>
      <c r="H48" s="3"/>
      <c r="I48" s="3">
        <f>SUM(I35,I37,I39,I41,I43,I45,I47)</f>
        <v>19</v>
      </c>
      <c r="J48" s="3">
        <f>SUM(J35,J37,J39,J41,J43,J45,J47)</f>
        <v>10</v>
      </c>
      <c r="K48" s="3">
        <f>SUM(K35,K37,K39,K41,K43,K45,K47)</f>
        <v>18</v>
      </c>
      <c r="L48" s="3"/>
    </row>
    <row r="49" spans="1:12" ht="15.95" customHeight="1" x14ac:dyDescent="0.15">
      <c r="A49" s="37"/>
      <c r="B49" s="37" t="s">
        <v>63</v>
      </c>
      <c r="C49" s="37"/>
      <c r="D49" s="37"/>
      <c r="E49" s="37"/>
      <c r="F49" s="3"/>
      <c r="G49" s="3"/>
      <c r="H49" s="3"/>
      <c r="I49" s="3">
        <f>I33+I48</f>
        <v>22</v>
      </c>
      <c r="J49" s="3">
        <f>J33+J48</f>
        <v>13</v>
      </c>
      <c r="K49" s="3">
        <f>K33+K48</f>
        <v>18</v>
      </c>
      <c r="L49" s="3"/>
    </row>
    <row r="50" spans="1:12" ht="15.95" customHeight="1" x14ac:dyDescent="0.15">
      <c r="A50" s="37">
        <v>2</v>
      </c>
      <c r="B50" s="37">
        <v>1</v>
      </c>
      <c r="C50" s="40" t="s">
        <v>55</v>
      </c>
      <c r="D50" s="37" t="s">
        <v>56</v>
      </c>
      <c r="E50" s="37"/>
      <c r="F50" s="42"/>
      <c r="G50" s="43"/>
      <c r="H50" s="44"/>
      <c r="I50" s="37" t="s">
        <v>74</v>
      </c>
      <c r="J50" s="37"/>
      <c r="K50" s="37"/>
      <c r="L50" s="40" t="s">
        <v>53</v>
      </c>
    </row>
    <row r="51" spans="1:12" ht="15.95" customHeight="1" x14ac:dyDescent="0.15">
      <c r="A51" s="37"/>
      <c r="B51" s="37"/>
      <c r="C51" s="45"/>
      <c r="D51" s="37"/>
      <c r="E51" s="37"/>
      <c r="F51" s="3"/>
      <c r="G51" s="3"/>
      <c r="H51" s="3"/>
      <c r="I51" s="3">
        <v>3</v>
      </c>
      <c r="J51" s="3">
        <v>2</v>
      </c>
      <c r="K51" s="3">
        <v>2</v>
      </c>
      <c r="L51" s="41"/>
    </row>
    <row r="52" spans="1:12" ht="15.95" customHeight="1" x14ac:dyDescent="0.15">
      <c r="A52" s="37"/>
      <c r="B52" s="37"/>
      <c r="C52" s="45"/>
      <c r="D52" s="37" t="s">
        <v>56</v>
      </c>
      <c r="E52" s="37"/>
      <c r="F52" s="42"/>
      <c r="G52" s="43"/>
      <c r="H52" s="44"/>
      <c r="I52" s="37" t="s">
        <v>118</v>
      </c>
      <c r="J52" s="37"/>
      <c r="K52" s="37"/>
      <c r="L52" s="40" t="s">
        <v>53</v>
      </c>
    </row>
    <row r="53" spans="1:12" ht="15.95" customHeight="1" x14ac:dyDescent="0.15">
      <c r="A53" s="37"/>
      <c r="B53" s="37"/>
      <c r="C53" s="45"/>
      <c r="D53" s="37"/>
      <c r="E53" s="37"/>
      <c r="F53" s="3"/>
      <c r="G53" s="3"/>
      <c r="H53" s="3"/>
      <c r="I53" s="3">
        <v>1</v>
      </c>
      <c r="J53" s="3">
        <v>1</v>
      </c>
      <c r="K53" s="3">
        <v>1</v>
      </c>
      <c r="L53" s="41"/>
    </row>
    <row r="54" spans="1:12" ht="15.95" customHeight="1" x14ac:dyDescent="0.15">
      <c r="A54" s="37"/>
      <c r="B54" s="37"/>
      <c r="C54" s="45"/>
      <c r="D54" s="37" t="s">
        <v>58</v>
      </c>
      <c r="E54" s="37"/>
      <c r="F54" s="37"/>
      <c r="G54" s="37"/>
      <c r="H54" s="37"/>
      <c r="I54" s="37" t="s">
        <v>75</v>
      </c>
      <c r="J54" s="37"/>
      <c r="K54" s="37"/>
      <c r="L54" s="40" t="s">
        <v>53</v>
      </c>
    </row>
    <row r="55" spans="1:12" ht="15.95" customHeight="1" x14ac:dyDescent="0.15">
      <c r="A55" s="37"/>
      <c r="B55" s="37"/>
      <c r="C55" s="45"/>
      <c r="D55" s="37"/>
      <c r="E55" s="37"/>
      <c r="F55" s="3"/>
      <c r="G55" s="3"/>
      <c r="H55" s="3"/>
      <c r="I55" s="3">
        <v>2</v>
      </c>
      <c r="J55" s="3">
        <v>2</v>
      </c>
      <c r="K55" s="3"/>
      <c r="L55" s="41"/>
    </row>
    <row r="56" spans="1:12" ht="15.95" customHeight="1" x14ac:dyDescent="0.15">
      <c r="A56" s="37"/>
      <c r="B56" s="37"/>
      <c r="C56" s="45"/>
      <c r="D56" s="37" t="s">
        <v>58</v>
      </c>
      <c r="E56" s="37"/>
      <c r="F56" s="37"/>
      <c r="G56" s="37"/>
      <c r="H56" s="37"/>
      <c r="I56" s="37" t="s">
        <v>76</v>
      </c>
      <c r="J56" s="37"/>
      <c r="K56" s="37"/>
      <c r="L56" s="40" t="s">
        <v>53</v>
      </c>
    </row>
    <row r="57" spans="1:12" ht="15.95" customHeight="1" x14ac:dyDescent="0.15">
      <c r="A57" s="37"/>
      <c r="B57" s="37"/>
      <c r="C57" s="45"/>
      <c r="D57" s="37"/>
      <c r="E57" s="37"/>
      <c r="F57" s="3"/>
      <c r="G57" s="3"/>
      <c r="H57" s="3"/>
      <c r="I57" s="3">
        <v>3</v>
      </c>
      <c r="J57" s="3">
        <v>2</v>
      </c>
      <c r="K57" s="3">
        <v>2</v>
      </c>
      <c r="L57" s="41"/>
    </row>
    <row r="58" spans="1:12" ht="15.95" customHeight="1" x14ac:dyDescent="0.15">
      <c r="A58" s="37"/>
      <c r="B58" s="37"/>
      <c r="C58" s="45"/>
      <c r="D58" s="37" t="s">
        <v>58</v>
      </c>
      <c r="E58" s="37"/>
      <c r="F58" s="37"/>
      <c r="G58" s="37"/>
      <c r="H58" s="37"/>
      <c r="I58" s="37" t="s">
        <v>77</v>
      </c>
      <c r="J58" s="37"/>
      <c r="K58" s="37"/>
      <c r="L58" s="40" t="s">
        <v>53</v>
      </c>
    </row>
    <row r="59" spans="1:12" ht="15.95" customHeight="1" x14ac:dyDescent="0.15">
      <c r="A59" s="37"/>
      <c r="B59" s="37"/>
      <c r="C59" s="45"/>
      <c r="D59" s="37"/>
      <c r="E59" s="37"/>
      <c r="F59" s="3"/>
      <c r="G59" s="3"/>
      <c r="H59" s="3"/>
      <c r="I59" s="3">
        <v>3</v>
      </c>
      <c r="J59" s="3">
        <v>2</v>
      </c>
      <c r="K59" s="3">
        <v>2</v>
      </c>
      <c r="L59" s="41"/>
    </row>
    <row r="60" spans="1:12" ht="15.95" customHeight="1" x14ac:dyDescent="0.15">
      <c r="A60" s="37"/>
      <c r="B60" s="37"/>
      <c r="C60" s="45"/>
      <c r="D60" s="37" t="s">
        <v>58</v>
      </c>
      <c r="E60" s="40"/>
      <c r="F60" s="42"/>
      <c r="G60" s="43"/>
      <c r="H60" s="44"/>
      <c r="I60" s="42" t="s">
        <v>78</v>
      </c>
      <c r="J60" s="43"/>
      <c r="K60" s="44"/>
      <c r="L60" s="40" t="s">
        <v>53</v>
      </c>
    </row>
    <row r="61" spans="1:12" ht="15.95" customHeight="1" x14ac:dyDescent="0.15">
      <c r="A61" s="37"/>
      <c r="B61" s="37"/>
      <c r="C61" s="45"/>
      <c r="D61" s="37"/>
      <c r="E61" s="41"/>
      <c r="F61" s="3"/>
      <c r="G61" s="3"/>
      <c r="H61" s="3"/>
      <c r="I61" s="3">
        <v>3</v>
      </c>
      <c r="J61" s="3">
        <v>2</v>
      </c>
      <c r="K61" s="3">
        <v>2</v>
      </c>
      <c r="L61" s="41"/>
    </row>
    <row r="62" spans="1:12" ht="15.95" customHeight="1" x14ac:dyDescent="0.15">
      <c r="A62" s="37"/>
      <c r="B62" s="37"/>
      <c r="C62" s="45"/>
      <c r="D62" s="37" t="s">
        <v>72</v>
      </c>
      <c r="E62" s="37"/>
      <c r="F62" s="37"/>
      <c r="G62" s="37"/>
      <c r="H62" s="37"/>
      <c r="I62" s="37" t="s">
        <v>79</v>
      </c>
      <c r="J62" s="37"/>
      <c r="K62" s="37"/>
      <c r="L62" s="40" t="s">
        <v>53</v>
      </c>
    </row>
    <row r="63" spans="1:12" ht="15.95" customHeight="1" x14ac:dyDescent="0.15">
      <c r="A63" s="37"/>
      <c r="B63" s="37"/>
      <c r="C63" s="45"/>
      <c r="D63" s="37"/>
      <c r="E63" s="37"/>
      <c r="F63" s="3"/>
      <c r="G63" s="3"/>
      <c r="H63" s="3"/>
      <c r="I63" s="3">
        <v>2</v>
      </c>
      <c r="J63" s="3">
        <v>2</v>
      </c>
      <c r="K63" s="3"/>
      <c r="L63" s="41"/>
    </row>
    <row r="64" spans="1:12" ht="15.95" customHeight="1" x14ac:dyDescent="0.15">
      <c r="A64" s="37"/>
      <c r="B64" s="37"/>
      <c r="C64" s="45"/>
      <c r="D64" s="37" t="s">
        <v>72</v>
      </c>
      <c r="E64" s="37"/>
      <c r="F64" s="37"/>
      <c r="G64" s="37"/>
      <c r="H64" s="37"/>
      <c r="I64" s="37" t="s">
        <v>80</v>
      </c>
      <c r="J64" s="37"/>
      <c r="K64" s="37"/>
      <c r="L64" s="40" t="s">
        <v>53</v>
      </c>
    </row>
    <row r="65" spans="1:12" ht="15.95" customHeight="1" x14ac:dyDescent="0.15">
      <c r="A65" s="37"/>
      <c r="B65" s="37"/>
      <c r="C65" s="45"/>
      <c r="D65" s="37"/>
      <c r="E65" s="37"/>
      <c r="F65" s="3"/>
      <c r="G65" s="3"/>
      <c r="H65" s="3"/>
      <c r="I65" s="3">
        <v>2</v>
      </c>
      <c r="J65" s="3"/>
      <c r="K65" s="3">
        <v>4</v>
      </c>
      <c r="L65" s="41"/>
    </row>
    <row r="66" spans="1:12" ht="15.95" customHeight="1" x14ac:dyDescent="0.15">
      <c r="A66" s="37"/>
      <c r="B66" s="37"/>
      <c r="C66" s="37" t="s">
        <v>36</v>
      </c>
      <c r="D66" s="37"/>
      <c r="E66" s="37"/>
      <c r="F66" s="3"/>
      <c r="G66" s="3"/>
      <c r="H66" s="3"/>
      <c r="I66" s="3">
        <f t="shared" ref="I66:K67" si="0">SUM(I51,I53,I55,I57,I59,I61,I63,I65)</f>
        <v>19</v>
      </c>
      <c r="J66" s="3">
        <f t="shared" si="0"/>
        <v>13</v>
      </c>
      <c r="K66" s="3">
        <f t="shared" si="0"/>
        <v>13</v>
      </c>
      <c r="L66" s="3"/>
    </row>
    <row r="67" spans="1:12" ht="15.95" customHeight="1" x14ac:dyDescent="0.15">
      <c r="A67" s="37"/>
      <c r="B67" s="37" t="s">
        <v>63</v>
      </c>
      <c r="C67" s="37"/>
      <c r="D67" s="37"/>
      <c r="E67" s="37"/>
      <c r="F67" s="3"/>
      <c r="G67" s="3"/>
      <c r="H67" s="3"/>
      <c r="I67" s="3">
        <f t="shared" si="0"/>
        <v>19</v>
      </c>
      <c r="J67" s="3">
        <f t="shared" si="0"/>
        <v>13</v>
      </c>
      <c r="K67" s="3">
        <f t="shared" si="0"/>
        <v>13</v>
      </c>
      <c r="L67" s="3"/>
    </row>
    <row r="68" spans="1:12" ht="15.95" customHeight="1" x14ac:dyDescent="0.15">
      <c r="A68" s="37"/>
      <c r="B68" s="37">
        <v>2</v>
      </c>
      <c r="C68" s="37" t="s">
        <v>55</v>
      </c>
      <c r="D68" s="37" t="s">
        <v>56</v>
      </c>
      <c r="E68" s="37"/>
      <c r="F68" s="37"/>
      <c r="G68" s="37"/>
      <c r="H68" s="37"/>
      <c r="I68" s="37" t="s">
        <v>119</v>
      </c>
      <c r="J68" s="37"/>
      <c r="K68" s="37"/>
      <c r="L68" s="40" t="s">
        <v>53</v>
      </c>
    </row>
    <row r="69" spans="1:12" ht="15.95" customHeight="1" x14ac:dyDescent="0.15">
      <c r="A69" s="37"/>
      <c r="B69" s="37"/>
      <c r="C69" s="37"/>
      <c r="D69" s="37"/>
      <c r="E69" s="37"/>
      <c r="F69" s="3"/>
      <c r="G69" s="3"/>
      <c r="H69" s="3"/>
      <c r="I69" s="3">
        <v>1</v>
      </c>
      <c r="J69" s="3">
        <v>1</v>
      </c>
      <c r="K69" s="3">
        <v>1</v>
      </c>
      <c r="L69" s="41"/>
    </row>
    <row r="70" spans="1:12" ht="15.95" customHeight="1" x14ac:dyDescent="0.15">
      <c r="A70" s="37"/>
      <c r="B70" s="37"/>
      <c r="C70" s="37"/>
      <c r="D70" s="37" t="s">
        <v>58</v>
      </c>
      <c r="E70" s="37"/>
      <c r="F70" s="37"/>
      <c r="G70" s="37"/>
      <c r="H70" s="37"/>
      <c r="I70" s="37" t="s">
        <v>81</v>
      </c>
      <c r="J70" s="37"/>
      <c r="K70" s="37"/>
      <c r="L70" s="40" t="s">
        <v>53</v>
      </c>
    </row>
    <row r="71" spans="1:12" ht="15.95" customHeight="1" x14ac:dyDescent="0.15">
      <c r="A71" s="37"/>
      <c r="B71" s="37"/>
      <c r="C71" s="37"/>
      <c r="D71" s="37"/>
      <c r="E71" s="37"/>
      <c r="F71" s="19"/>
      <c r="G71" s="19"/>
      <c r="H71" s="19"/>
      <c r="I71" s="19">
        <v>2</v>
      </c>
      <c r="J71" s="19">
        <v>2</v>
      </c>
      <c r="K71" s="19"/>
      <c r="L71" s="41"/>
    </row>
    <row r="72" spans="1:12" ht="15.95" customHeight="1" x14ac:dyDescent="0.15">
      <c r="A72" s="37"/>
      <c r="B72" s="37"/>
      <c r="C72" s="37"/>
      <c r="D72" s="37" t="s">
        <v>58</v>
      </c>
      <c r="E72" s="37"/>
      <c r="F72" s="37"/>
      <c r="G72" s="37"/>
      <c r="H72" s="37"/>
      <c r="I72" s="37" t="s">
        <v>82</v>
      </c>
      <c r="J72" s="37"/>
      <c r="K72" s="37"/>
      <c r="L72" s="40" t="s">
        <v>53</v>
      </c>
    </row>
    <row r="73" spans="1:12" ht="15.95" customHeight="1" x14ac:dyDescent="0.15">
      <c r="A73" s="37"/>
      <c r="B73" s="37"/>
      <c r="C73" s="37"/>
      <c r="D73" s="37"/>
      <c r="E73" s="37"/>
      <c r="F73" s="3"/>
      <c r="G73" s="3"/>
      <c r="H73" s="3"/>
      <c r="I73" s="3">
        <v>3</v>
      </c>
      <c r="J73" s="3">
        <v>2</v>
      </c>
      <c r="K73" s="3">
        <v>2</v>
      </c>
      <c r="L73" s="41"/>
    </row>
    <row r="74" spans="1:12" ht="15.95" customHeight="1" x14ac:dyDescent="0.15">
      <c r="A74" s="37"/>
      <c r="B74" s="37"/>
      <c r="C74" s="37"/>
      <c r="D74" s="37" t="s">
        <v>58</v>
      </c>
      <c r="E74" s="40"/>
      <c r="F74" s="42"/>
      <c r="G74" s="43"/>
      <c r="H74" s="44"/>
      <c r="I74" s="42" t="s">
        <v>83</v>
      </c>
      <c r="J74" s="43"/>
      <c r="K74" s="44"/>
      <c r="L74" s="40" t="s">
        <v>53</v>
      </c>
    </row>
    <row r="75" spans="1:12" ht="15.95" customHeight="1" x14ac:dyDescent="0.15">
      <c r="A75" s="37"/>
      <c r="B75" s="37"/>
      <c r="C75" s="37"/>
      <c r="D75" s="37"/>
      <c r="E75" s="41"/>
      <c r="F75" s="3"/>
      <c r="G75" s="3"/>
      <c r="H75" s="3"/>
      <c r="I75" s="3">
        <v>3</v>
      </c>
      <c r="J75" s="3">
        <v>2</v>
      </c>
      <c r="K75" s="3">
        <v>2</v>
      </c>
      <c r="L75" s="41"/>
    </row>
    <row r="76" spans="1:12" ht="15.95" customHeight="1" x14ac:dyDescent="0.15">
      <c r="A76" s="37"/>
      <c r="B76" s="37"/>
      <c r="C76" s="37"/>
      <c r="D76" s="37" t="s">
        <v>72</v>
      </c>
      <c r="E76" s="37"/>
      <c r="F76" s="37"/>
      <c r="G76" s="37"/>
      <c r="H76" s="37"/>
      <c r="I76" s="37" t="s">
        <v>84</v>
      </c>
      <c r="J76" s="37"/>
      <c r="K76" s="37"/>
      <c r="L76" s="40" t="s">
        <v>53</v>
      </c>
    </row>
    <row r="77" spans="1:12" ht="15.95" customHeight="1" x14ac:dyDescent="0.15">
      <c r="A77" s="37"/>
      <c r="B77" s="37"/>
      <c r="C77" s="37"/>
      <c r="D77" s="37"/>
      <c r="E77" s="37"/>
      <c r="F77" s="3"/>
      <c r="G77" s="3"/>
      <c r="H77" s="3"/>
      <c r="I77" s="3">
        <v>2</v>
      </c>
      <c r="J77" s="3">
        <v>2</v>
      </c>
      <c r="K77" s="3"/>
      <c r="L77" s="41"/>
    </row>
    <row r="78" spans="1:12" ht="15.95" customHeight="1" x14ac:dyDescent="0.15">
      <c r="A78" s="37"/>
      <c r="B78" s="37"/>
      <c r="C78" s="37"/>
      <c r="D78" s="37" t="s">
        <v>72</v>
      </c>
      <c r="E78" s="37"/>
      <c r="F78" s="37"/>
      <c r="G78" s="37"/>
      <c r="H78" s="37"/>
      <c r="I78" s="37" t="s">
        <v>85</v>
      </c>
      <c r="J78" s="37"/>
      <c r="K78" s="37"/>
      <c r="L78" s="40" t="s">
        <v>53</v>
      </c>
    </row>
    <row r="79" spans="1:12" ht="15.95" customHeight="1" x14ac:dyDescent="0.15">
      <c r="A79" s="37"/>
      <c r="B79" s="37"/>
      <c r="C79" s="37"/>
      <c r="D79" s="37"/>
      <c r="E79" s="37"/>
      <c r="F79" s="3"/>
      <c r="G79" s="3"/>
      <c r="H79" s="3"/>
      <c r="I79" s="3">
        <v>2</v>
      </c>
      <c r="J79" s="3"/>
      <c r="K79" s="3">
        <v>4</v>
      </c>
      <c r="L79" s="41"/>
    </row>
    <row r="80" spans="1:12" ht="15.95" customHeight="1" x14ac:dyDescent="0.15">
      <c r="A80" s="37"/>
      <c r="B80" s="37"/>
      <c r="C80" s="37"/>
      <c r="D80" s="37" t="s">
        <v>72</v>
      </c>
      <c r="E80" s="37"/>
      <c r="F80" s="37"/>
      <c r="G80" s="37"/>
      <c r="H80" s="37"/>
      <c r="I80" s="37" t="s">
        <v>86</v>
      </c>
      <c r="J80" s="37"/>
      <c r="K80" s="37"/>
      <c r="L80" s="40" t="s">
        <v>53</v>
      </c>
    </row>
    <row r="81" spans="1:12" ht="15.95" customHeight="1" x14ac:dyDescent="0.15">
      <c r="A81" s="37"/>
      <c r="B81" s="37"/>
      <c r="C81" s="37"/>
      <c r="D81" s="37"/>
      <c r="E81" s="37"/>
      <c r="F81" s="3"/>
      <c r="G81" s="3"/>
      <c r="H81" s="3"/>
      <c r="I81" s="3">
        <v>3</v>
      </c>
      <c r="J81" s="3">
        <v>2</v>
      </c>
      <c r="K81" s="3">
        <v>2</v>
      </c>
      <c r="L81" s="41"/>
    </row>
    <row r="82" spans="1:12" ht="15.95" customHeight="1" x14ac:dyDescent="0.15">
      <c r="A82" s="37"/>
      <c r="B82" s="37"/>
      <c r="C82" s="37"/>
      <c r="D82" s="37" t="s">
        <v>72</v>
      </c>
      <c r="E82" s="37"/>
      <c r="F82" s="37"/>
      <c r="G82" s="37"/>
      <c r="H82" s="37"/>
      <c r="I82" s="37" t="s">
        <v>87</v>
      </c>
      <c r="J82" s="37"/>
      <c r="K82" s="37"/>
      <c r="L82" s="40" t="s">
        <v>53</v>
      </c>
    </row>
    <row r="83" spans="1:12" ht="15.95" customHeight="1" x14ac:dyDescent="0.15">
      <c r="A83" s="37"/>
      <c r="B83" s="37"/>
      <c r="C83" s="37"/>
      <c r="D83" s="37"/>
      <c r="E83" s="37"/>
      <c r="F83" s="3"/>
      <c r="G83" s="3"/>
      <c r="H83" s="3"/>
      <c r="I83" s="3">
        <v>3</v>
      </c>
      <c r="J83" s="3">
        <v>2</v>
      </c>
      <c r="K83" s="3">
        <v>2</v>
      </c>
      <c r="L83" s="41"/>
    </row>
    <row r="84" spans="1:12" ht="15.95" customHeight="1" x14ac:dyDescent="0.15">
      <c r="A84" s="37"/>
      <c r="B84" s="37"/>
      <c r="C84" s="37"/>
      <c r="D84" s="37" t="s">
        <v>72</v>
      </c>
      <c r="E84" s="37"/>
      <c r="F84" s="37"/>
      <c r="G84" s="37"/>
      <c r="H84" s="37"/>
      <c r="I84" s="37" t="s">
        <v>35</v>
      </c>
      <c r="J84" s="37"/>
      <c r="K84" s="37"/>
      <c r="L84" s="40" t="s">
        <v>53</v>
      </c>
    </row>
    <row r="85" spans="1:12" ht="15.95" customHeight="1" x14ac:dyDescent="0.15">
      <c r="A85" s="37"/>
      <c r="B85" s="37"/>
      <c r="C85" s="37"/>
      <c r="D85" s="37"/>
      <c r="E85" s="37"/>
      <c r="F85" s="3"/>
      <c r="G85" s="3"/>
      <c r="H85" s="3"/>
      <c r="I85" s="3">
        <v>3</v>
      </c>
      <c r="J85" s="3"/>
      <c r="K85" s="3"/>
      <c r="L85" s="41"/>
    </row>
    <row r="86" spans="1:12" ht="15.95" customHeight="1" x14ac:dyDescent="0.15">
      <c r="A86" s="37"/>
      <c r="B86" s="37"/>
      <c r="C86" s="37" t="s">
        <v>36</v>
      </c>
      <c r="D86" s="37"/>
      <c r="E86" s="37"/>
      <c r="F86" s="3"/>
      <c r="G86" s="3"/>
      <c r="H86" s="3"/>
      <c r="I86" s="3">
        <f>SUM(I71,I69,I73,I75,I77,I79,I81,I83,I85)</f>
        <v>22</v>
      </c>
      <c r="J86" s="3">
        <f>SUM(J71,J69,J73,J75,J77,J79,J81,J83,J85)</f>
        <v>13</v>
      </c>
      <c r="K86" s="3">
        <f>SUM(K69,K73,K75,K77,K79,K81,K83,K85)</f>
        <v>13</v>
      </c>
      <c r="L86" s="3"/>
    </row>
    <row r="87" spans="1:12" ht="15.95" customHeight="1" x14ac:dyDescent="0.15">
      <c r="A87" s="37"/>
      <c r="B87" s="37" t="s">
        <v>63</v>
      </c>
      <c r="C87" s="37"/>
      <c r="D87" s="37"/>
      <c r="E87" s="37"/>
      <c r="F87" s="3"/>
      <c r="G87" s="3"/>
      <c r="H87" s="3"/>
      <c r="I87" s="3">
        <f t="shared" ref="I87:K87" si="1">SUM(I72,I74,I76,I78,I80,I82,I84,I86)</f>
        <v>22</v>
      </c>
      <c r="J87" s="3">
        <f t="shared" si="1"/>
        <v>13</v>
      </c>
      <c r="K87" s="3">
        <f t="shared" si="1"/>
        <v>13</v>
      </c>
      <c r="L87" s="3"/>
    </row>
    <row r="88" spans="1:12" ht="15.95" customHeight="1" x14ac:dyDescent="0.15">
      <c r="A88" s="37" t="s">
        <v>88</v>
      </c>
      <c r="B88" s="37"/>
      <c r="C88" s="37"/>
      <c r="D88" s="37"/>
      <c r="E88" s="37"/>
      <c r="F88" s="3"/>
      <c r="G88" s="3"/>
      <c r="H88" s="3"/>
      <c r="I88" s="3">
        <f>I28+I49+I67+I87</f>
        <v>86</v>
      </c>
      <c r="J88" s="3">
        <f>J28+J49+J67+J87</f>
        <v>54</v>
      </c>
      <c r="K88" s="3">
        <f>K28+K49+K67+K87</f>
        <v>60</v>
      </c>
      <c r="L88" s="3"/>
    </row>
    <row r="89" spans="1:12" ht="15.95" customHeight="1" x14ac:dyDescent="0.15">
      <c r="A89" s="42" t="s">
        <v>89</v>
      </c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3"/>
    </row>
    <row r="90" spans="1:12" ht="15.95" customHeight="1" x14ac:dyDescent="0.15">
      <c r="A90" s="37" t="s">
        <v>90</v>
      </c>
      <c r="B90" s="37"/>
      <c r="C90" s="37" t="s">
        <v>91</v>
      </c>
      <c r="D90" s="37"/>
      <c r="E90" s="37"/>
      <c r="F90" s="37" t="s">
        <v>92</v>
      </c>
      <c r="G90" s="37"/>
      <c r="H90" s="37"/>
      <c r="I90" s="37" t="s">
        <v>93</v>
      </c>
      <c r="J90" s="37"/>
      <c r="K90" s="37"/>
      <c r="L90" s="3" t="s">
        <v>94</v>
      </c>
    </row>
    <row r="91" spans="1:12" ht="15.95" customHeight="1" x14ac:dyDescent="0.15">
      <c r="A91" s="37"/>
      <c r="B91" s="37"/>
      <c r="C91" s="37">
        <f>SUM(I14,I16,I18,I35,I37,I51,I53,I69)</f>
        <v>18</v>
      </c>
      <c r="D91" s="37"/>
      <c r="E91" s="37"/>
      <c r="F91" s="37">
        <f>SUM(I20,I22,I24,I26,I39,I41,I43,I45,I55,I57,I59,I61,I71,I73,I75)</f>
        <v>41</v>
      </c>
      <c r="G91" s="37"/>
      <c r="H91" s="37"/>
      <c r="I91" s="37">
        <f>SUM(I47,I63,I65,I77,I79,I81,I83,I85)</f>
        <v>19</v>
      </c>
      <c r="J91" s="37"/>
      <c r="K91" s="37"/>
      <c r="L91" s="4">
        <f>SUM(C91,F91,I91)</f>
        <v>78</v>
      </c>
    </row>
    <row r="92" spans="1:12" ht="15.95" customHeight="1" x14ac:dyDescent="0.15">
      <c r="A92" s="50" t="s">
        <v>95</v>
      </c>
      <c r="B92" s="51"/>
      <c r="C92" s="37" t="s">
        <v>96</v>
      </c>
      <c r="D92" s="37"/>
      <c r="E92" s="37"/>
      <c r="F92" s="37" t="s">
        <v>97</v>
      </c>
      <c r="G92" s="37"/>
      <c r="H92" s="37"/>
      <c r="I92" s="37" t="s">
        <v>98</v>
      </c>
      <c r="J92" s="37"/>
      <c r="K92" s="37"/>
      <c r="L92" s="5" t="s">
        <v>99</v>
      </c>
    </row>
    <row r="93" spans="1:12" ht="15.95" customHeight="1" x14ac:dyDescent="0.15">
      <c r="A93" s="52"/>
      <c r="B93" s="53"/>
      <c r="C93" s="42">
        <v>8</v>
      </c>
      <c r="D93" s="43"/>
      <c r="E93" s="44"/>
      <c r="F93" s="42"/>
      <c r="G93" s="43"/>
      <c r="H93" s="44"/>
      <c r="I93" s="42">
        <v>8</v>
      </c>
      <c r="J93" s="43"/>
      <c r="K93" s="44"/>
      <c r="L93" s="4">
        <f>SUM(L91,C93)</f>
        <v>86</v>
      </c>
    </row>
    <row r="94" spans="1:12" ht="15.95" customHeight="1" x14ac:dyDescent="0.15">
      <c r="A94" s="46" t="s">
        <v>100</v>
      </c>
      <c r="B94" s="47"/>
      <c r="C94" s="47"/>
      <c r="D94" s="47"/>
      <c r="E94" s="48"/>
      <c r="F94" s="49">
        <v>0</v>
      </c>
      <c r="G94" s="49"/>
      <c r="H94" s="49"/>
      <c r="I94" s="49" t="s">
        <v>101</v>
      </c>
      <c r="J94" s="49"/>
      <c r="K94" s="49"/>
      <c r="L94" s="6">
        <v>36</v>
      </c>
    </row>
  </sheetData>
  <mergeCells count="236">
    <mergeCell ref="D70:D71"/>
    <mergeCell ref="E70:E71"/>
    <mergeCell ref="F70:H70"/>
    <mergeCell ref="I70:K70"/>
    <mergeCell ref="L70:L71"/>
    <mergeCell ref="A88:E88"/>
    <mergeCell ref="A89:K89"/>
    <mergeCell ref="A90:B91"/>
    <mergeCell ref="C90:E90"/>
    <mergeCell ref="F90:H90"/>
    <mergeCell ref="I90:K90"/>
    <mergeCell ref="C91:E91"/>
    <mergeCell ref="F91:H91"/>
    <mergeCell ref="F82:H82"/>
    <mergeCell ref="I82:K82"/>
    <mergeCell ref="L82:L83"/>
    <mergeCell ref="D84:D85"/>
    <mergeCell ref="E84:E85"/>
    <mergeCell ref="F84:H84"/>
    <mergeCell ref="I84:K84"/>
    <mergeCell ref="L84:L85"/>
    <mergeCell ref="C86:E86"/>
    <mergeCell ref="F80:H80"/>
    <mergeCell ref="I80:K80"/>
    <mergeCell ref="A94:E94"/>
    <mergeCell ref="F94:H94"/>
    <mergeCell ref="I94:K94"/>
    <mergeCell ref="I91:K91"/>
    <mergeCell ref="A92:B93"/>
    <mergeCell ref="C92:E92"/>
    <mergeCell ref="F92:H92"/>
    <mergeCell ref="I92:K92"/>
    <mergeCell ref="C93:E93"/>
    <mergeCell ref="F93:H93"/>
    <mergeCell ref="I93:K93"/>
    <mergeCell ref="L80:L81"/>
    <mergeCell ref="F74:H74"/>
    <mergeCell ref="I74:K74"/>
    <mergeCell ref="L74:L75"/>
    <mergeCell ref="D76:D77"/>
    <mergeCell ref="E76:E77"/>
    <mergeCell ref="F76:H76"/>
    <mergeCell ref="I76:K76"/>
    <mergeCell ref="L76:L77"/>
    <mergeCell ref="F64:H64"/>
    <mergeCell ref="I64:K64"/>
    <mergeCell ref="L64:L65"/>
    <mergeCell ref="F68:H68"/>
    <mergeCell ref="I68:K68"/>
    <mergeCell ref="L68:L69"/>
    <mergeCell ref="D72:D73"/>
    <mergeCell ref="E72:E73"/>
    <mergeCell ref="F72:H72"/>
    <mergeCell ref="I72:K72"/>
    <mergeCell ref="L72:L73"/>
    <mergeCell ref="C66:E66"/>
    <mergeCell ref="B67:E67"/>
    <mergeCell ref="B68:B86"/>
    <mergeCell ref="C68:C85"/>
    <mergeCell ref="D68:D69"/>
    <mergeCell ref="E68:E69"/>
    <mergeCell ref="D74:D75"/>
    <mergeCell ref="E74:E75"/>
    <mergeCell ref="D78:D79"/>
    <mergeCell ref="E78:E79"/>
    <mergeCell ref="F78:H78"/>
    <mergeCell ref="I78:K78"/>
    <mergeCell ref="L78:L79"/>
    <mergeCell ref="F58:H58"/>
    <mergeCell ref="I58:K58"/>
    <mergeCell ref="L58:L59"/>
    <mergeCell ref="D60:D61"/>
    <mergeCell ref="E60:E61"/>
    <mergeCell ref="F60:H60"/>
    <mergeCell ref="I60:K60"/>
    <mergeCell ref="L60:L61"/>
    <mergeCell ref="D62:D63"/>
    <mergeCell ref="E62:E63"/>
    <mergeCell ref="F62:H62"/>
    <mergeCell ref="I62:K62"/>
    <mergeCell ref="L62:L63"/>
    <mergeCell ref="F54:H54"/>
    <mergeCell ref="I54:K54"/>
    <mergeCell ref="L54:L55"/>
    <mergeCell ref="D56:D57"/>
    <mergeCell ref="E56:E57"/>
    <mergeCell ref="F56:H56"/>
    <mergeCell ref="I56:K56"/>
    <mergeCell ref="L56:L57"/>
    <mergeCell ref="F50:H50"/>
    <mergeCell ref="I50:K50"/>
    <mergeCell ref="L50:L51"/>
    <mergeCell ref="D52:D53"/>
    <mergeCell ref="E52:E53"/>
    <mergeCell ref="F52:H52"/>
    <mergeCell ref="I52:K52"/>
    <mergeCell ref="L52:L53"/>
    <mergeCell ref="C48:E48"/>
    <mergeCell ref="B49:E49"/>
    <mergeCell ref="A50:A87"/>
    <mergeCell ref="B50:B66"/>
    <mergeCell ref="C50:C65"/>
    <mergeCell ref="D50:D51"/>
    <mergeCell ref="E50:E51"/>
    <mergeCell ref="D54:D55"/>
    <mergeCell ref="E54:E55"/>
    <mergeCell ref="D58:D59"/>
    <mergeCell ref="E58:E59"/>
    <mergeCell ref="D64:D65"/>
    <mergeCell ref="E64:E65"/>
    <mergeCell ref="D80:D81"/>
    <mergeCell ref="E80:E81"/>
    <mergeCell ref="D82:D83"/>
    <mergeCell ref="E82:E83"/>
    <mergeCell ref="B87:E87"/>
    <mergeCell ref="A6:A49"/>
    <mergeCell ref="B6:B27"/>
    <mergeCell ref="C27:E27"/>
    <mergeCell ref="B28:E28"/>
    <mergeCell ref="B29:B48"/>
    <mergeCell ref="C29:C32"/>
    <mergeCell ref="D44:D45"/>
    <mergeCell ref="E44:E45"/>
    <mergeCell ref="F44:H44"/>
    <mergeCell ref="I44:K44"/>
    <mergeCell ref="L44:L45"/>
    <mergeCell ref="D46:D47"/>
    <mergeCell ref="E46:E47"/>
    <mergeCell ref="F46:H46"/>
    <mergeCell ref="I46:K46"/>
    <mergeCell ref="L46:L47"/>
    <mergeCell ref="F38:H38"/>
    <mergeCell ref="I38:K38"/>
    <mergeCell ref="L38:L39"/>
    <mergeCell ref="D40:D41"/>
    <mergeCell ref="E40:E41"/>
    <mergeCell ref="F40:H40"/>
    <mergeCell ref="I40:K40"/>
    <mergeCell ref="L40:L41"/>
    <mergeCell ref="D42:D43"/>
    <mergeCell ref="E42:E43"/>
    <mergeCell ref="F42:H42"/>
    <mergeCell ref="I42:K42"/>
    <mergeCell ref="L42:L43"/>
    <mergeCell ref="L34:L35"/>
    <mergeCell ref="D36:D37"/>
    <mergeCell ref="E36:E37"/>
    <mergeCell ref="F36:H36"/>
    <mergeCell ref="I36:K36"/>
    <mergeCell ref="L36:L37"/>
    <mergeCell ref="F29:H29"/>
    <mergeCell ref="I29:K29"/>
    <mergeCell ref="L29:L30"/>
    <mergeCell ref="D31:D32"/>
    <mergeCell ref="E31:E32"/>
    <mergeCell ref="F31:H31"/>
    <mergeCell ref="I31:K31"/>
    <mergeCell ref="L31:L32"/>
    <mergeCell ref="D29:D30"/>
    <mergeCell ref="E29:E30"/>
    <mergeCell ref="C33:E33"/>
    <mergeCell ref="C34:C47"/>
    <mergeCell ref="D34:D35"/>
    <mergeCell ref="E34:E35"/>
    <mergeCell ref="F34:H34"/>
    <mergeCell ref="I34:K34"/>
    <mergeCell ref="D38:D39"/>
    <mergeCell ref="E38:E39"/>
    <mergeCell ref="L21:L22"/>
    <mergeCell ref="D23:D24"/>
    <mergeCell ref="E23:E24"/>
    <mergeCell ref="F23:H23"/>
    <mergeCell ref="I23:K23"/>
    <mergeCell ref="L23:L24"/>
    <mergeCell ref="D25:D26"/>
    <mergeCell ref="E25:E26"/>
    <mergeCell ref="F25:H25"/>
    <mergeCell ref="I25:K25"/>
    <mergeCell ref="L25:L26"/>
    <mergeCell ref="I21:K21"/>
    <mergeCell ref="L15:L16"/>
    <mergeCell ref="D17:D18"/>
    <mergeCell ref="E17:E18"/>
    <mergeCell ref="F17:H17"/>
    <mergeCell ref="I17:K17"/>
    <mergeCell ref="L17:L18"/>
    <mergeCell ref="C13:C26"/>
    <mergeCell ref="D13:D14"/>
    <mergeCell ref="E13:E14"/>
    <mergeCell ref="F13:H13"/>
    <mergeCell ref="I13:K13"/>
    <mergeCell ref="L13:L14"/>
    <mergeCell ref="D15:D16"/>
    <mergeCell ref="E15:E16"/>
    <mergeCell ref="F15:H15"/>
    <mergeCell ref="I15:K15"/>
    <mergeCell ref="D19:D20"/>
    <mergeCell ref="E19:E20"/>
    <mergeCell ref="F19:H19"/>
    <mergeCell ref="I19:K19"/>
    <mergeCell ref="L19:L20"/>
    <mergeCell ref="D21:D22"/>
    <mergeCell ref="E21:E22"/>
    <mergeCell ref="F21:H21"/>
    <mergeCell ref="L10:L11"/>
    <mergeCell ref="C12:E12"/>
    <mergeCell ref="F6:H6"/>
    <mergeCell ref="I6:K6"/>
    <mergeCell ref="L6:L7"/>
    <mergeCell ref="D8:D9"/>
    <mergeCell ref="E8:E9"/>
    <mergeCell ref="F8:H8"/>
    <mergeCell ref="I8:K8"/>
    <mergeCell ref="L8:L9"/>
    <mergeCell ref="C6:C11"/>
    <mergeCell ref="D6:D7"/>
    <mergeCell ref="E6:E7"/>
    <mergeCell ref="D10:D11"/>
    <mergeCell ref="E10:E11"/>
    <mergeCell ref="F10:H10"/>
    <mergeCell ref="I10:K10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</mergeCells>
  <phoneticPr fontId="2" type="noConversion"/>
  <pageMargins left="0.7" right="0.7" top="0.56999999999999995" bottom="0.59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61" workbookViewId="0">
      <selection activeCell="F32" sqref="F32"/>
    </sheetView>
  </sheetViews>
  <sheetFormatPr defaultRowHeight="13.5" x14ac:dyDescent="0.15"/>
  <cols>
    <col min="1" max="1" width="12" style="2" customWidth="1"/>
    <col min="2" max="256" width="9" style="2"/>
    <col min="257" max="257" width="12" style="2" customWidth="1"/>
    <col min="258" max="512" width="9" style="2"/>
    <col min="513" max="513" width="12" style="2" customWidth="1"/>
    <col min="514" max="768" width="9" style="2"/>
    <col min="769" max="769" width="12" style="2" customWidth="1"/>
    <col min="770" max="1024" width="9" style="2"/>
    <col min="1025" max="1025" width="12" style="2" customWidth="1"/>
    <col min="1026" max="1280" width="9" style="2"/>
    <col min="1281" max="1281" width="12" style="2" customWidth="1"/>
    <col min="1282" max="1536" width="9" style="2"/>
    <col min="1537" max="1537" width="12" style="2" customWidth="1"/>
    <col min="1538" max="1792" width="9" style="2"/>
    <col min="1793" max="1793" width="12" style="2" customWidth="1"/>
    <col min="1794" max="2048" width="9" style="2"/>
    <col min="2049" max="2049" width="12" style="2" customWidth="1"/>
    <col min="2050" max="2304" width="9" style="2"/>
    <col min="2305" max="2305" width="12" style="2" customWidth="1"/>
    <col min="2306" max="2560" width="9" style="2"/>
    <col min="2561" max="2561" width="12" style="2" customWidth="1"/>
    <col min="2562" max="2816" width="9" style="2"/>
    <col min="2817" max="2817" width="12" style="2" customWidth="1"/>
    <col min="2818" max="3072" width="9" style="2"/>
    <col min="3073" max="3073" width="12" style="2" customWidth="1"/>
    <col min="3074" max="3328" width="9" style="2"/>
    <col min="3329" max="3329" width="12" style="2" customWidth="1"/>
    <col min="3330" max="3584" width="9" style="2"/>
    <col min="3585" max="3585" width="12" style="2" customWidth="1"/>
    <col min="3586" max="3840" width="9" style="2"/>
    <col min="3841" max="3841" width="12" style="2" customWidth="1"/>
    <col min="3842" max="4096" width="9" style="2"/>
    <col min="4097" max="4097" width="12" style="2" customWidth="1"/>
    <col min="4098" max="4352" width="9" style="2"/>
    <col min="4353" max="4353" width="12" style="2" customWidth="1"/>
    <col min="4354" max="4608" width="9" style="2"/>
    <col min="4609" max="4609" width="12" style="2" customWidth="1"/>
    <col min="4610" max="4864" width="9" style="2"/>
    <col min="4865" max="4865" width="12" style="2" customWidth="1"/>
    <col min="4866" max="5120" width="9" style="2"/>
    <col min="5121" max="5121" width="12" style="2" customWidth="1"/>
    <col min="5122" max="5376" width="9" style="2"/>
    <col min="5377" max="5377" width="12" style="2" customWidth="1"/>
    <col min="5378" max="5632" width="9" style="2"/>
    <col min="5633" max="5633" width="12" style="2" customWidth="1"/>
    <col min="5634" max="5888" width="9" style="2"/>
    <col min="5889" max="5889" width="12" style="2" customWidth="1"/>
    <col min="5890" max="6144" width="9" style="2"/>
    <col min="6145" max="6145" width="12" style="2" customWidth="1"/>
    <col min="6146" max="6400" width="9" style="2"/>
    <col min="6401" max="6401" width="12" style="2" customWidth="1"/>
    <col min="6402" max="6656" width="9" style="2"/>
    <col min="6657" max="6657" width="12" style="2" customWidth="1"/>
    <col min="6658" max="6912" width="9" style="2"/>
    <col min="6913" max="6913" width="12" style="2" customWidth="1"/>
    <col min="6914" max="7168" width="9" style="2"/>
    <col min="7169" max="7169" width="12" style="2" customWidth="1"/>
    <col min="7170" max="7424" width="9" style="2"/>
    <col min="7425" max="7425" width="12" style="2" customWidth="1"/>
    <col min="7426" max="7680" width="9" style="2"/>
    <col min="7681" max="7681" width="12" style="2" customWidth="1"/>
    <col min="7682" max="7936" width="9" style="2"/>
    <col min="7937" max="7937" width="12" style="2" customWidth="1"/>
    <col min="7938" max="8192" width="9" style="2"/>
    <col min="8193" max="8193" width="12" style="2" customWidth="1"/>
    <col min="8194" max="8448" width="9" style="2"/>
    <col min="8449" max="8449" width="12" style="2" customWidth="1"/>
    <col min="8450" max="8704" width="9" style="2"/>
    <col min="8705" max="8705" width="12" style="2" customWidth="1"/>
    <col min="8706" max="8960" width="9" style="2"/>
    <col min="8961" max="8961" width="12" style="2" customWidth="1"/>
    <col min="8962" max="9216" width="9" style="2"/>
    <col min="9217" max="9217" width="12" style="2" customWidth="1"/>
    <col min="9218" max="9472" width="9" style="2"/>
    <col min="9473" max="9473" width="12" style="2" customWidth="1"/>
    <col min="9474" max="9728" width="9" style="2"/>
    <col min="9729" max="9729" width="12" style="2" customWidth="1"/>
    <col min="9730" max="9984" width="9" style="2"/>
    <col min="9985" max="9985" width="12" style="2" customWidth="1"/>
    <col min="9986" max="10240" width="9" style="2"/>
    <col min="10241" max="10241" width="12" style="2" customWidth="1"/>
    <col min="10242" max="10496" width="9" style="2"/>
    <col min="10497" max="10497" width="12" style="2" customWidth="1"/>
    <col min="10498" max="10752" width="9" style="2"/>
    <col min="10753" max="10753" width="12" style="2" customWidth="1"/>
    <col min="10754" max="11008" width="9" style="2"/>
    <col min="11009" max="11009" width="12" style="2" customWidth="1"/>
    <col min="11010" max="11264" width="9" style="2"/>
    <col min="11265" max="11265" width="12" style="2" customWidth="1"/>
    <col min="11266" max="11520" width="9" style="2"/>
    <col min="11521" max="11521" width="12" style="2" customWidth="1"/>
    <col min="11522" max="11776" width="9" style="2"/>
    <col min="11777" max="11777" width="12" style="2" customWidth="1"/>
    <col min="11778" max="12032" width="9" style="2"/>
    <col min="12033" max="12033" width="12" style="2" customWidth="1"/>
    <col min="12034" max="12288" width="9" style="2"/>
    <col min="12289" max="12289" width="12" style="2" customWidth="1"/>
    <col min="12290" max="12544" width="9" style="2"/>
    <col min="12545" max="12545" width="12" style="2" customWidth="1"/>
    <col min="12546" max="12800" width="9" style="2"/>
    <col min="12801" max="12801" width="12" style="2" customWidth="1"/>
    <col min="12802" max="13056" width="9" style="2"/>
    <col min="13057" max="13057" width="12" style="2" customWidth="1"/>
    <col min="13058" max="13312" width="9" style="2"/>
    <col min="13313" max="13313" width="12" style="2" customWidth="1"/>
    <col min="13314" max="13568" width="9" style="2"/>
    <col min="13569" max="13569" width="12" style="2" customWidth="1"/>
    <col min="13570" max="13824" width="9" style="2"/>
    <col min="13825" max="13825" width="12" style="2" customWidth="1"/>
    <col min="13826" max="14080" width="9" style="2"/>
    <col min="14081" max="14081" width="12" style="2" customWidth="1"/>
    <col min="14082" max="14336" width="9" style="2"/>
    <col min="14337" max="14337" width="12" style="2" customWidth="1"/>
    <col min="14338" max="14592" width="9" style="2"/>
    <col min="14593" max="14593" width="12" style="2" customWidth="1"/>
    <col min="14594" max="14848" width="9" style="2"/>
    <col min="14849" max="14849" width="12" style="2" customWidth="1"/>
    <col min="14850" max="15104" width="9" style="2"/>
    <col min="15105" max="15105" width="12" style="2" customWidth="1"/>
    <col min="15106" max="15360" width="9" style="2"/>
    <col min="15361" max="15361" width="12" style="2" customWidth="1"/>
    <col min="15362" max="15616" width="9" style="2"/>
    <col min="15617" max="15617" width="12" style="2" customWidth="1"/>
    <col min="15618" max="15872" width="9" style="2"/>
    <col min="15873" max="15873" width="12" style="2" customWidth="1"/>
    <col min="15874" max="16128" width="9" style="2"/>
    <col min="16129" max="16129" width="12" style="2" customWidth="1"/>
    <col min="16130" max="16384" width="9" style="2"/>
  </cols>
  <sheetData>
    <row r="1" spans="1:8" ht="19.5" x14ac:dyDescent="0.15">
      <c r="A1" s="54" t="s">
        <v>102</v>
      </c>
      <c r="B1" s="54"/>
      <c r="C1" s="54"/>
      <c r="D1" s="54"/>
      <c r="E1" s="54"/>
      <c r="F1" s="54"/>
      <c r="G1" s="54"/>
      <c r="H1" s="54"/>
    </row>
    <row r="2" spans="1:8" ht="6.75" customHeight="1" x14ac:dyDescent="0.15">
      <c r="A2" s="7"/>
      <c r="B2" s="8"/>
      <c r="C2" s="8"/>
      <c r="D2" s="8"/>
      <c r="E2" s="8"/>
      <c r="F2" s="8"/>
      <c r="G2" s="8"/>
      <c r="H2" s="8"/>
    </row>
    <row r="3" spans="1:8" ht="14.25" x14ac:dyDescent="0.15">
      <c r="A3" s="55" t="s">
        <v>103</v>
      </c>
      <c r="B3" s="57" t="s">
        <v>104</v>
      </c>
      <c r="C3" s="58"/>
      <c r="D3" s="58"/>
      <c r="E3" s="58"/>
      <c r="F3" s="58"/>
      <c r="G3" s="59"/>
      <c r="H3" s="55" t="s">
        <v>105</v>
      </c>
    </row>
    <row r="4" spans="1:8" x14ac:dyDescent="0.15">
      <c r="A4" s="56"/>
      <c r="B4" s="61" t="s">
        <v>106</v>
      </c>
      <c r="C4" s="62"/>
      <c r="D4" s="63"/>
      <c r="E4" s="61" t="s">
        <v>107</v>
      </c>
      <c r="F4" s="62"/>
      <c r="G4" s="63"/>
      <c r="H4" s="56"/>
    </row>
    <row r="5" spans="1:8" x14ac:dyDescent="0.15">
      <c r="A5" s="56"/>
      <c r="B5" s="61" t="s">
        <v>0</v>
      </c>
      <c r="C5" s="62"/>
      <c r="D5" s="63"/>
      <c r="E5" s="64" t="s">
        <v>0</v>
      </c>
      <c r="F5" s="65"/>
      <c r="G5" s="66"/>
      <c r="H5" s="56"/>
    </row>
    <row r="6" spans="1:8" x14ac:dyDescent="0.15">
      <c r="A6" s="56"/>
      <c r="B6" s="9" t="s">
        <v>108</v>
      </c>
      <c r="C6" s="9" t="s">
        <v>109</v>
      </c>
      <c r="D6" s="10" t="s">
        <v>110</v>
      </c>
      <c r="E6" s="11" t="s">
        <v>108</v>
      </c>
      <c r="F6" s="11" t="s">
        <v>109</v>
      </c>
      <c r="G6" s="11" t="s">
        <v>110</v>
      </c>
      <c r="H6" s="60"/>
    </row>
    <row r="7" spans="1:8" x14ac:dyDescent="0.15">
      <c r="A7" s="78" t="s">
        <v>111</v>
      </c>
      <c r="B7" s="72"/>
      <c r="C7" s="73"/>
      <c r="D7" s="73"/>
      <c r="E7" s="69" t="s">
        <v>52</v>
      </c>
      <c r="F7" s="69"/>
      <c r="G7" s="69"/>
      <c r="H7" s="70" t="s">
        <v>112</v>
      </c>
    </row>
    <row r="8" spans="1:8" x14ac:dyDescent="0.15">
      <c r="A8" s="79"/>
      <c r="B8" s="12"/>
      <c r="C8" s="12"/>
      <c r="D8" s="13"/>
      <c r="E8" s="14">
        <v>2</v>
      </c>
      <c r="F8" s="14">
        <v>2</v>
      </c>
      <c r="G8" s="14"/>
      <c r="H8" s="71"/>
    </row>
    <row r="9" spans="1:8" x14ac:dyDescent="0.15">
      <c r="A9" s="79"/>
      <c r="B9" s="72"/>
      <c r="C9" s="73"/>
      <c r="D9" s="73"/>
      <c r="E9" s="69" t="s">
        <v>13</v>
      </c>
      <c r="F9" s="69"/>
      <c r="G9" s="69"/>
      <c r="H9" s="70" t="s">
        <v>112</v>
      </c>
    </row>
    <row r="10" spans="1:8" x14ac:dyDescent="0.15">
      <c r="A10" s="79"/>
      <c r="B10" s="12"/>
      <c r="C10" s="12"/>
      <c r="D10" s="13"/>
      <c r="E10" s="14">
        <v>2</v>
      </c>
      <c r="F10" s="14">
        <v>2</v>
      </c>
      <c r="G10" s="14"/>
      <c r="H10" s="71"/>
    </row>
    <row r="11" spans="1:8" x14ac:dyDescent="0.15">
      <c r="A11" s="79"/>
      <c r="B11" s="67"/>
      <c r="C11" s="68"/>
      <c r="D11" s="68"/>
      <c r="E11" s="69" t="s">
        <v>54</v>
      </c>
      <c r="F11" s="69"/>
      <c r="G11" s="69"/>
      <c r="H11" s="70" t="s">
        <v>112</v>
      </c>
    </row>
    <row r="12" spans="1:8" x14ac:dyDescent="0.15">
      <c r="A12" s="79"/>
      <c r="B12" s="15"/>
      <c r="C12" s="15"/>
      <c r="D12" s="16"/>
      <c r="E12" s="14">
        <v>1</v>
      </c>
      <c r="F12" s="14">
        <v>1</v>
      </c>
      <c r="G12" s="14"/>
      <c r="H12" s="71"/>
    </row>
    <row r="13" spans="1:8" x14ac:dyDescent="0.15">
      <c r="A13" s="79"/>
      <c r="B13" s="67"/>
      <c r="C13" s="68"/>
      <c r="D13" s="68"/>
      <c r="E13" s="69" t="s">
        <v>18</v>
      </c>
      <c r="F13" s="69"/>
      <c r="G13" s="69"/>
      <c r="H13" s="70" t="s">
        <v>112</v>
      </c>
    </row>
    <row r="14" spans="1:8" x14ac:dyDescent="0.15">
      <c r="A14" s="79"/>
      <c r="B14" s="15"/>
      <c r="C14" s="15"/>
      <c r="D14" s="16"/>
      <c r="E14" s="14">
        <v>2</v>
      </c>
      <c r="F14" s="14">
        <v>1</v>
      </c>
      <c r="G14" s="14">
        <v>2</v>
      </c>
      <c r="H14" s="71"/>
    </row>
    <row r="15" spans="1:8" x14ac:dyDescent="0.15">
      <c r="A15" s="79"/>
      <c r="B15" s="72"/>
      <c r="C15" s="73"/>
      <c r="D15" s="73"/>
      <c r="E15" s="69" t="s">
        <v>57</v>
      </c>
      <c r="F15" s="69"/>
      <c r="G15" s="69"/>
      <c r="H15" s="70" t="s">
        <v>112</v>
      </c>
    </row>
    <row r="16" spans="1:8" x14ac:dyDescent="0.15">
      <c r="A16" s="79"/>
      <c r="B16" s="12"/>
      <c r="C16" s="12"/>
      <c r="D16" s="13"/>
      <c r="E16" s="14">
        <v>3</v>
      </c>
      <c r="F16" s="14">
        <v>2</v>
      </c>
      <c r="G16" s="14">
        <v>2</v>
      </c>
      <c r="H16" s="71"/>
    </row>
    <row r="17" spans="1:8" x14ac:dyDescent="0.15">
      <c r="A17" s="79"/>
      <c r="B17" s="67"/>
      <c r="C17" s="68"/>
      <c r="D17" s="68"/>
      <c r="E17" s="69" t="s">
        <v>113</v>
      </c>
      <c r="F17" s="69"/>
      <c r="G17" s="69"/>
      <c r="H17" s="70" t="s">
        <v>112</v>
      </c>
    </row>
    <row r="18" spans="1:8" x14ac:dyDescent="0.15">
      <c r="A18" s="79"/>
      <c r="B18" s="15"/>
      <c r="C18" s="15"/>
      <c r="D18" s="16"/>
      <c r="E18" s="14">
        <v>2</v>
      </c>
      <c r="F18" s="14">
        <v>1</v>
      </c>
      <c r="G18" s="14">
        <v>2</v>
      </c>
      <c r="H18" s="71"/>
    </row>
    <row r="19" spans="1:8" x14ac:dyDescent="0.15">
      <c r="A19" s="79"/>
      <c r="B19" s="72"/>
      <c r="C19" s="73"/>
      <c r="D19" s="73"/>
      <c r="E19" s="69" t="s">
        <v>59</v>
      </c>
      <c r="F19" s="69"/>
      <c r="G19" s="69"/>
      <c r="H19" s="70" t="s">
        <v>112</v>
      </c>
    </row>
    <row r="20" spans="1:8" x14ac:dyDescent="0.15">
      <c r="A20" s="79"/>
      <c r="B20" s="12"/>
      <c r="C20" s="12"/>
      <c r="D20" s="13"/>
      <c r="E20" s="14">
        <v>3</v>
      </c>
      <c r="F20" s="14">
        <v>2</v>
      </c>
      <c r="G20" s="14">
        <v>2</v>
      </c>
      <c r="H20" s="71"/>
    </row>
    <row r="21" spans="1:8" x14ac:dyDescent="0.15">
      <c r="A21" s="79"/>
      <c r="B21" s="67"/>
      <c r="C21" s="68"/>
      <c r="D21" s="68"/>
      <c r="E21" s="69" t="s">
        <v>60</v>
      </c>
      <c r="F21" s="69"/>
      <c r="G21" s="69"/>
      <c r="H21" s="70" t="s">
        <v>112</v>
      </c>
    </row>
    <row r="22" spans="1:8" x14ac:dyDescent="0.15">
      <c r="A22" s="79"/>
      <c r="B22" s="12"/>
      <c r="C22" s="12"/>
      <c r="D22" s="13"/>
      <c r="E22" s="14">
        <v>3</v>
      </c>
      <c r="F22" s="14">
        <v>2</v>
      </c>
      <c r="G22" s="14">
        <v>2</v>
      </c>
      <c r="H22" s="71"/>
    </row>
    <row r="23" spans="1:8" x14ac:dyDescent="0.15">
      <c r="A23" s="79"/>
      <c r="B23" s="72"/>
      <c r="C23" s="73"/>
      <c r="D23" s="73"/>
      <c r="E23" s="69" t="s">
        <v>61</v>
      </c>
      <c r="F23" s="69"/>
      <c r="G23" s="69"/>
      <c r="H23" s="70" t="s">
        <v>112</v>
      </c>
    </row>
    <row r="24" spans="1:8" x14ac:dyDescent="0.15">
      <c r="A24" s="79"/>
      <c r="B24" s="12"/>
      <c r="C24" s="12"/>
      <c r="D24" s="13"/>
      <c r="E24" s="14">
        <v>3</v>
      </c>
      <c r="F24" s="14">
        <v>2</v>
      </c>
      <c r="G24" s="14">
        <v>2</v>
      </c>
      <c r="H24" s="71"/>
    </row>
    <row r="25" spans="1:8" x14ac:dyDescent="0.15">
      <c r="A25" s="79"/>
      <c r="B25" s="72"/>
      <c r="C25" s="73"/>
      <c r="D25" s="73"/>
      <c r="E25" s="69" t="s">
        <v>62</v>
      </c>
      <c r="F25" s="69"/>
      <c r="G25" s="69"/>
      <c r="H25" s="70" t="s">
        <v>112</v>
      </c>
    </row>
    <row r="26" spans="1:8" x14ac:dyDescent="0.15">
      <c r="A26" s="79"/>
      <c r="B26" s="12"/>
      <c r="C26" s="12"/>
      <c r="D26" s="13"/>
      <c r="E26" s="14">
        <v>2</v>
      </c>
      <c r="F26" s="14"/>
      <c r="G26" s="14">
        <v>4</v>
      </c>
      <c r="H26" s="71"/>
    </row>
    <row r="27" spans="1:8" x14ac:dyDescent="0.15">
      <c r="A27" s="79"/>
      <c r="B27" s="67"/>
      <c r="C27" s="68"/>
      <c r="D27" s="68"/>
      <c r="E27" s="69" t="s">
        <v>64</v>
      </c>
      <c r="F27" s="69"/>
      <c r="G27" s="69"/>
      <c r="H27" s="70" t="s">
        <v>112</v>
      </c>
    </row>
    <row r="28" spans="1:8" x14ac:dyDescent="0.15">
      <c r="A28" s="79"/>
      <c r="B28" s="15"/>
      <c r="C28" s="15"/>
      <c r="D28" s="16"/>
      <c r="E28" s="14">
        <v>2</v>
      </c>
      <c r="F28" s="14">
        <v>2</v>
      </c>
      <c r="G28" s="14"/>
      <c r="H28" s="71"/>
    </row>
    <row r="29" spans="1:8" x14ac:dyDescent="0.15">
      <c r="A29" s="79"/>
      <c r="B29" s="67"/>
      <c r="C29" s="68"/>
      <c r="D29" s="68"/>
      <c r="E29" s="69" t="s">
        <v>65</v>
      </c>
      <c r="F29" s="69"/>
      <c r="G29" s="69"/>
      <c r="H29" s="70" t="s">
        <v>112</v>
      </c>
    </row>
    <row r="30" spans="1:8" x14ac:dyDescent="0.15">
      <c r="A30" s="79"/>
      <c r="B30" s="15"/>
      <c r="C30" s="15"/>
      <c r="D30" s="16"/>
      <c r="E30" s="14">
        <v>1</v>
      </c>
      <c r="F30" s="14">
        <v>1</v>
      </c>
      <c r="G30" s="14"/>
      <c r="H30" s="71"/>
    </row>
    <row r="31" spans="1:8" x14ac:dyDescent="0.15">
      <c r="A31" s="79"/>
      <c r="B31" s="67"/>
      <c r="C31" s="68"/>
      <c r="D31" s="68"/>
      <c r="E31" s="69" t="s">
        <v>66</v>
      </c>
      <c r="F31" s="69"/>
      <c r="G31" s="69"/>
      <c r="H31" s="70" t="s">
        <v>112</v>
      </c>
    </row>
    <row r="32" spans="1:8" x14ac:dyDescent="0.15">
      <c r="A32" s="79"/>
      <c r="B32" s="15"/>
      <c r="C32" s="15"/>
      <c r="D32" s="16"/>
      <c r="E32" s="14">
        <v>3</v>
      </c>
      <c r="F32" s="14">
        <v>2</v>
      </c>
      <c r="G32" s="14">
        <v>2</v>
      </c>
      <c r="H32" s="71"/>
    </row>
    <row r="33" spans="1:8" x14ac:dyDescent="0.15">
      <c r="A33" s="79"/>
      <c r="B33" s="67"/>
      <c r="C33" s="68"/>
      <c r="D33" s="68"/>
      <c r="E33" s="69" t="s">
        <v>67</v>
      </c>
      <c r="F33" s="69"/>
      <c r="G33" s="69"/>
      <c r="H33" s="70" t="s">
        <v>112</v>
      </c>
    </row>
    <row r="34" spans="1:8" x14ac:dyDescent="0.15">
      <c r="A34" s="79"/>
      <c r="B34" s="15"/>
      <c r="C34" s="15"/>
      <c r="D34" s="16"/>
      <c r="E34" s="14">
        <v>3</v>
      </c>
      <c r="F34" s="14">
        <v>2</v>
      </c>
      <c r="G34" s="14">
        <v>2</v>
      </c>
      <c r="H34" s="71"/>
    </row>
    <row r="35" spans="1:8" x14ac:dyDescent="0.15">
      <c r="A35" s="79"/>
      <c r="B35" s="72"/>
      <c r="C35" s="73"/>
      <c r="D35" s="73"/>
      <c r="E35" s="69" t="s">
        <v>120</v>
      </c>
      <c r="F35" s="69"/>
      <c r="G35" s="69"/>
      <c r="H35" s="70" t="s">
        <v>112</v>
      </c>
    </row>
    <row r="36" spans="1:8" x14ac:dyDescent="0.15">
      <c r="A36" s="79"/>
      <c r="B36" s="12"/>
      <c r="C36" s="12"/>
      <c r="D36" s="13"/>
      <c r="E36" s="14">
        <v>1</v>
      </c>
      <c r="F36" s="14">
        <v>1</v>
      </c>
      <c r="G36" s="14">
        <v>1</v>
      </c>
      <c r="H36" s="71"/>
    </row>
    <row r="37" spans="1:8" x14ac:dyDescent="0.15">
      <c r="A37" s="79"/>
      <c r="B37" s="72"/>
      <c r="C37" s="73"/>
      <c r="D37" s="73"/>
      <c r="E37" s="69" t="s">
        <v>68</v>
      </c>
      <c r="F37" s="69"/>
      <c r="G37" s="69"/>
      <c r="H37" s="70" t="s">
        <v>112</v>
      </c>
    </row>
    <row r="38" spans="1:8" x14ac:dyDescent="0.15">
      <c r="A38" s="79"/>
      <c r="B38" s="12"/>
      <c r="C38" s="12"/>
      <c r="D38" s="13"/>
      <c r="E38" s="14">
        <v>3</v>
      </c>
      <c r="F38" s="14">
        <v>2</v>
      </c>
      <c r="G38" s="14">
        <v>2</v>
      </c>
      <c r="H38" s="71"/>
    </row>
    <row r="39" spans="1:8" x14ac:dyDescent="0.15">
      <c r="A39" s="79"/>
      <c r="B39" s="72"/>
      <c r="C39" s="73"/>
      <c r="D39" s="73"/>
      <c r="E39" s="69" t="s">
        <v>69</v>
      </c>
      <c r="F39" s="69"/>
      <c r="G39" s="69"/>
      <c r="H39" s="70" t="s">
        <v>112</v>
      </c>
    </row>
    <row r="40" spans="1:8" x14ac:dyDescent="0.15">
      <c r="A40" s="79"/>
      <c r="B40" s="12"/>
      <c r="C40" s="12"/>
      <c r="D40" s="13"/>
      <c r="E40" s="14">
        <v>3</v>
      </c>
      <c r="F40" s="14">
        <v>2</v>
      </c>
      <c r="G40" s="14">
        <v>2</v>
      </c>
      <c r="H40" s="71"/>
    </row>
    <row r="41" spans="1:8" x14ac:dyDescent="0.15">
      <c r="A41" s="79"/>
      <c r="B41" s="72"/>
      <c r="C41" s="73"/>
      <c r="D41" s="73"/>
      <c r="E41" s="69" t="s">
        <v>70</v>
      </c>
      <c r="F41" s="69"/>
      <c r="G41" s="69"/>
      <c r="H41" s="70" t="s">
        <v>112</v>
      </c>
    </row>
    <row r="42" spans="1:8" x14ac:dyDescent="0.15">
      <c r="A42" s="79"/>
      <c r="B42" s="12"/>
      <c r="C42" s="12"/>
      <c r="D42" s="13"/>
      <c r="E42" s="14">
        <v>3</v>
      </c>
      <c r="F42" s="14">
        <v>2</v>
      </c>
      <c r="G42" s="14">
        <v>2</v>
      </c>
      <c r="H42" s="71"/>
    </row>
    <row r="43" spans="1:8" x14ac:dyDescent="0.15">
      <c r="A43" s="79"/>
      <c r="B43" s="74"/>
      <c r="C43" s="75"/>
      <c r="D43" s="75"/>
      <c r="E43" s="69" t="s">
        <v>71</v>
      </c>
      <c r="F43" s="69"/>
      <c r="G43" s="69"/>
      <c r="H43" s="70" t="s">
        <v>112</v>
      </c>
    </row>
    <row r="44" spans="1:8" x14ac:dyDescent="0.15">
      <c r="A44" s="79"/>
      <c r="B44" s="17"/>
      <c r="C44" s="17"/>
      <c r="D44" s="18"/>
      <c r="E44" s="14">
        <v>2</v>
      </c>
      <c r="F44" s="14"/>
      <c r="G44" s="14">
        <v>4</v>
      </c>
      <c r="H44" s="71"/>
    </row>
    <row r="45" spans="1:8" x14ac:dyDescent="0.15">
      <c r="A45" s="79"/>
      <c r="B45" s="74"/>
      <c r="C45" s="75"/>
      <c r="D45" s="75"/>
      <c r="E45" s="69" t="s">
        <v>73</v>
      </c>
      <c r="F45" s="69"/>
      <c r="G45" s="69"/>
      <c r="H45" s="70" t="s">
        <v>112</v>
      </c>
    </row>
    <row r="46" spans="1:8" x14ac:dyDescent="0.15">
      <c r="A46" s="79"/>
      <c r="B46" s="17"/>
      <c r="C46" s="17"/>
      <c r="D46" s="18"/>
      <c r="E46" s="14">
        <v>2</v>
      </c>
      <c r="F46" s="14"/>
      <c r="G46" s="14">
        <v>4</v>
      </c>
      <c r="H46" s="71"/>
    </row>
    <row r="47" spans="1:8" x14ac:dyDescent="0.15">
      <c r="A47" s="79"/>
      <c r="B47" s="74"/>
      <c r="C47" s="75"/>
      <c r="D47" s="75"/>
      <c r="E47" s="69" t="s">
        <v>74</v>
      </c>
      <c r="F47" s="69"/>
      <c r="G47" s="69"/>
      <c r="H47" s="70" t="s">
        <v>112</v>
      </c>
    </row>
    <row r="48" spans="1:8" x14ac:dyDescent="0.15">
      <c r="A48" s="79"/>
      <c r="B48" s="17"/>
      <c r="C48" s="17"/>
      <c r="D48" s="18"/>
      <c r="E48" s="14">
        <v>3</v>
      </c>
      <c r="F48" s="14">
        <v>2</v>
      </c>
      <c r="G48" s="14">
        <v>2</v>
      </c>
      <c r="H48" s="71"/>
    </row>
    <row r="49" spans="1:8" x14ac:dyDescent="0.15">
      <c r="A49" s="79"/>
      <c r="B49" s="72"/>
      <c r="C49" s="73"/>
      <c r="D49" s="73"/>
      <c r="E49" s="69" t="s">
        <v>121</v>
      </c>
      <c r="F49" s="69"/>
      <c r="G49" s="69"/>
      <c r="H49" s="70" t="s">
        <v>112</v>
      </c>
    </row>
    <row r="50" spans="1:8" x14ac:dyDescent="0.15">
      <c r="A50" s="79"/>
      <c r="B50" s="12"/>
      <c r="C50" s="12"/>
      <c r="D50" s="13"/>
      <c r="E50" s="14">
        <v>1</v>
      </c>
      <c r="F50" s="14">
        <v>1</v>
      </c>
      <c r="G50" s="14">
        <v>1</v>
      </c>
      <c r="H50" s="71"/>
    </row>
    <row r="51" spans="1:8" x14ac:dyDescent="0.15">
      <c r="A51" s="79"/>
      <c r="B51" s="72"/>
      <c r="C51" s="73"/>
      <c r="D51" s="73"/>
      <c r="E51" s="69" t="s">
        <v>75</v>
      </c>
      <c r="F51" s="69"/>
      <c r="G51" s="69"/>
      <c r="H51" s="70" t="s">
        <v>112</v>
      </c>
    </row>
    <row r="52" spans="1:8" x14ac:dyDescent="0.15">
      <c r="A52" s="79"/>
      <c r="B52" s="12"/>
      <c r="C52" s="12"/>
      <c r="D52" s="13"/>
      <c r="E52" s="14">
        <v>2</v>
      </c>
      <c r="F52" s="14">
        <v>2</v>
      </c>
      <c r="G52" s="14"/>
      <c r="H52" s="71"/>
    </row>
    <row r="53" spans="1:8" x14ac:dyDescent="0.15">
      <c r="A53" s="79"/>
      <c r="B53" s="67"/>
      <c r="C53" s="68"/>
      <c r="D53" s="68"/>
      <c r="E53" s="69" t="s">
        <v>114</v>
      </c>
      <c r="F53" s="69"/>
      <c r="G53" s="69"/>
      <c r="H53" s="70" t="s">
        <v>112</v>
      </c>
    </row>
    <row r="54" spans="1:8" x14ac:dyDescent="0.15">
      <c r="A54" s="79"/>
      <c r="B54" s="15"/>
      <c r="C54" s="15"/>
      <c r="D54" s="16"/>
      <c r="E54" s="14">
        <v>3</v>
      </c>
      <c r="F54" s="14">
        <v>2</v>
      </c>
      <c r="G54" s="14">
        <v>2</v>
      </c>
      <c r="H54" s="71"/>
    </row>
    <row r="55" spans="1:8" x14ac:dyDescent="0.15">
      <c r="A55" s="79"/>
      <c r="B55" s="67"/>
      <c r="C55" s="68"/>
      <c r="D55" s="68"/>
      <c r="E55" s="69" t="s">
        <v>77</v>
      </c>
      <c r="F55" s="69"/>
      <c r="G55" s="69"/>
      <c r="H55" s="70" t="s">
        <v>112</v>
      </c>
    </row>
    <row r="56" spans="1:8" x14ac:dyDescent="0.15">
      <c r="A56" s="79"/>
      <c r="B56" s="15"/>
      <c r="C56" s="15"/>
      <c r="D56" s="16"/>
      <c r="E56" s="14">
        <v>3</v>
      </c>
      <c r="F56" s="14">
        <v>2</v>
      </c>
      <c r="G56" s="14">
        <v>2</v>
      </c>
      <c r="H56" s="71"/>
    </row>
    <row r="57" spans="1:8" x14ac:dyDescent="0.15">
      <c r="A57" s="79"/>
      <c r="B57" s="72"/>
      <c r="C57" s="73"/>
      <c r="D57" s="73"/>
      <c r="E57" s="69" t="s">
        <v>78</v>
      </c>
      <c r="F57" s="69"/>
      <c r="G57" s="69"/>
      <c r="H57" s="70" t="s">
        <v>112</v>
      </c>
    </row>
    <row r="58" spans="1:8" x14ac:dyDescent="0.15">
      <c r="A58" s="79"/>
      <c r="B58" s="12"/>
      <c r="C58" s="12"/>
      <c r="D58" s="13"/>
      <c r="E58" s="14">
        <v>3</v>
      </c>
      <c r="F58" s="14">
        <v>2</v>
      </c>
      <c r="G58" s="14">
        <v>2</v>
      </c>
      <c r="H58" s="71"/>
    </row>
    <row r="59" spans="1:8" x14ac:dyDescent="0.15">
      <c r="A59" s="79"/>
      <c r="B59" s="67"/>
      <c r="C59" s="68"/>
      <c r="D59" s="68"/>
      <c r="E59" s="69" t="s">
        <v>79</v>
      </c>
      <c r="F59" s="69"/>
      <c r="G59" s="69"/>
      <c r="H59" s="70" t="s">
        <v>112</v>
      </c>
    </row>
    <row r="60" spans="1:8" x14ac:dyDescent="0.15">
      <c r="A60" s="79"/>
      <c r="B60" s="15"/>
      <c r="C60" s="15"/>
      <c r="D60" s="16"/>
      <c r="E60" s="14">
        <v>2</v>
      </c>
      <c r="F60" s="14">
        <v>2</v>
      </c>
      <c r="G60" s="14"/>
      <c r="H60" s="71"/>
    </row>
    <row r="61" spans="1:8" x14ac:dyDescent="0.15">
      <c r="A61" s="79"/>
      <c r="B61" s="72"/>
      <c r="C61" s="73"/>
      <c r="D61" s="73"/>
      <c r="E61" s="69" t="s">
        <v>80</v>
      </c>
      <c r="F61" s="69"/>
      <c r="G61" s="69"/>
      <c r="H61" s="70" t="s">
        <v>112</v>
      </c>
    </row>
    <row r="62" spans="1:8" x14ac:dyDescent="0.15">
      <c r="A62" s="79"/>
      <c r="B62" s="12"/>
      <c r="C62" s="12"/>
      <c r="D62" s="13"/>
      <c r="E62" s="14">
        <v>2</v>
      </c>
      <c r="F62" s="14"/>
      <c r="G62" s="14">
        <v>4</v>
      </c>
      <c r="H62" s="71"/>
    </row>
    <row r="63" spans="1:8" x14ac:dyDescent="0.15">
      <c r="A63" s="79"/>
      <c r="B63" s="67"/>
      <c r="C63" s="68"/>
      <c r="D63" s="68"/>
      <c r="E63" s="69" t="s">
        <v>81</v>
      </c>
      <c r="F63" s="69"/>
      <c r="G63" s="69"/>
      <c r="H63" s="70" t="s">
        <v>112</v>
      </c>
    </row>
    <row r="64" spans="1:8" x14ac:dyDescent="0.15">
      <c r="A64" s="79"/>
      <c r="B64" s="12"/>
      <c r="C64" s="12"/>
      <c r="D64" s="13"/>
      <c r="E64" s="14">
        <v>2</v>
      </c>
      <c r="F64" s="14">
        <v>2</v>
      </c>
      <c r="G64" s="14"/>
      <c r="H64" s="71"/>
    </row>
    <row r="65" spans="1:8" x14ac:dyDescent="0.15">
      <c r="A65" s="79"/>
      <c r="B65" s="72"/>
      <c r="C65" s="73"/>
      <c r="D65" s="73"/>
      <c r="E65" s="69" t="s">
        <v>82</v>
      </c>
      <c r="F65" s="69"/>
      <c r="G65" s="69"/>
      <c r="H65" s="70" t="s">
        <v>112</v>
      </c>
    </row>
    <row r="66" spans="1:8" x14ac:dyDescent="0.15">
      <c r="A66" s="79"/>
      <c r="B66" s="12"/>
      <c r="C66" s="12"/>
      <c r="D66" s="13"/>
      <c r="E66" s="14">
        <v>3</v>
      </c>
      <c r="F66" s="14">
        <v>2</v>
      </c>
      <c r="G66" s="14">
        <v>2</v>
      </c>
      <c r="H66" s="71"/>
    </row>
    <row r="67" spans="1:8" x14ac:dyDescent="0.15">
      <c r="A67" s="79"/>
      <c r="B67" s="72"/>
      <c r="C67" s="73"/>
      <c r="D67" s="73"/>
      <c r="E67" s="69" t="s">
        <v>83</v>
      </c>
      <c r="F67" s="69"/>
      <c r="G67" s="69"/>
      <c r="H67" s="70" t="s">
        <v>112</v>
      </c>
    </row>
    <row r="68" spans="1:8" x14ac:dyDescent="0.15">
      <c r="A68" s="79"/>
      <c r="B68" s="12"/>
      <c r="C68" s="12"/>
      <c r="D68" s="13"/>
      <c r="E68" s="14">
        <v>3</v>
      </c>
      <c r="F68" s="14">
        <v>2</v>
      </c>
      <c r="G68" s="14">
        <v>2</v>
      </c>
      <c r="H68" s="71"/>
    </row>
    <row r="69" spans="1:8" x14ac:dyDescent="0.15">
      <c r="A69" s="79"/>
      <c r="B69" s="67"/>
      <c r="C69" s="68"/>
      <c r="D69" s="68"/>
      <c r="E69" s="69" t="s">
        <v>84</v>
      </c>
      <c r="F69" s="69"/>
      <c r="G69" s="69"/>
      <c r="H69" s="70" t="s">
        <v>112</v>
      </c>
    </row>
    <row r="70" spans="1:8" x14ac:dyDescent="0.15">
      <c r="A70" s="79"/>
      <c r="B70" s="15"/>
      <c r="C70" s="15"/>
      <c r="D70" s="16"/>
      <c r="E70" s="14">
        <v>2</v>
      </c>
      <c r="F70" s="14">
        <v>2</v>
      </c>
      <c r="G70" s="14"/>
      <c r="H70" s="71"/>
    </row>
    <row r="71" spans="1:8" x14ac:dyDescent="0.15">
      <c r="A71" s="79"/>
      <c r="B71" s="67"/>
      <c r="C71" s="68"/>
      <c r="D71" s="68"/>
      <c r="E71" s="69" t="s">
        <v>85</v>
      </c>
      <c r="F71" s="69"/>
      <c r="G71" s="69"/>
      <c r="H71" s="70" t="s">
        <v>112</v>
      </c>
    </row>
    <row r="72" spans="1:8" x14ac:dyDescent="0.15">
      <c r="A72" s="79"/>
      <c r="B72" s="15"/>
      <c r="C72" s="15"/>
      <c r="D72" s="16"/>
      <c r="E72" s="14">
        <v>2</v>
      </c>
      <c r="F72" s="14"/>
      <c r="G72" s="14">
        <v>4</v>
      </c>
      <c r="H72" s="71"/>
    </row>
    <row r="73" spans="1:8" x14ac:dyDescent="0.15">
      <c r="A73" s="79"/>
      <c r="B73" s="67"/>
      <c r="C73" s="68"/>
      <c r="D73" s="68"/>
      <c r="E73" s="69" t="s">
        <v>115</v>
      </c>
      <c r="F73" s="69"/>
      <c r="G73" s="69"/>
      <c r="H73" s="70" t="s">
        <v>112</v>
      </c>
    </row>
    <row r="74" spans="1:8" x14ac:dyDescent="0.15">
      <c r="A74" s="79"/>
      <c r="B74" s="15"/>
      <c r="C74" s="15"/>
      <c r="D74" s="16"/>
      <c r="E74" s="14">
        <v>3</v>
      </c>
      <c r="F74" s="14">
        <v>2</v>
      </c>
      <c r="G74" s="14">
        <v>2</v>
      </c>
      <c r="H74" s="71"/>
    </row>
    <row r="75" spans="1:8" x14ac:dyDescent="0.15">
      <c r="A75" s="79"/>
      <c r="B75" s="67"/>
      <c r="C75" s="68"/>
      <c r="D75" s="68"/>
      <c r="E75" s="69" t="s">
        <v>87</v>
      </c>
      <c r="F75" s="69"/>
      <c r="G75" s="69"/>
      <c r="H75" s="70" t="s">
        <v>112</v>
      </c>
    </row>
    <row r="76" spans="1:8" x14ac:dyDescent="0.15">
      <c r="A76" s="79"/>
      <c r="B76" s="15"/>
      <c r="C76" s="15"/>
      <c r="D76" s="16"/>
      <c r="E76" s="14">
        <v>3</v>
      </c>
      <c r="F76" s="14">
        <v>2</v>
      </c>
      <c r="G76" s="14">
        <v>2</v>
      </c>
      <c r="H76" s="71"/>
    </row>
    <row r="77" spans="1:8" x14ac:dyDescent="0.15">
      <c r="A77" s="76" t="s">
        <v>116</v>
      </c>
      <c r="B77" s="76"/>
      <c r="C77" s="76"/>
      <c r="D77" s="76"/>
      <c r="E77" s="77"/>
      <c r="F77" s="77"/>
      <c r="G77" s="77"/>
      <c r="H77" s="76"/>
    </row>
  </sheetData>
  <mergeCells count="115">
    <mergeCell ref="A77:H77"/>
    <mergeCell ref="B73:D73"/>
    <mergeCell ref="E73:G73"/>
    <mergeCell ref="H73:H74"/>
    <mergeCell ref="B75:D75"/>
    <mergeCell ref="E75:G75"/>
    <mergeCell ref="H75:H76"/>
    <mergeCell ref="B69:D69"/>
    <mergeCell ref="E69:G69"/>
    <mergeCell ref="H69:H70"/>
    <mergeCell ref="B71:D71"/>
    <mergeCell ref="E71:G71"/>
    <mergeCell ref="H71:H72"/>
    <mergeCell ref="A7:A76"/>
    <mergeCell ref="B7:D7"/>
    <mergeCell ref="E7:G7"/>
    <mergeCell ref="H7:H8"/>
    <mergeCell ref="B9:D9"/>
    <mergeCell ref="E9:G9"/>
    <mergeCell ref="H9:H10"/>
    <mergeCell ref="B11:D11"/>
    <mergeCell ref="E11:G11"/>
    <mergeCell ref="H11:H12"/>
    <mergeCell ref="B65:D65"/>
    <mergeCell ref="E65:G65"/>
    <mergeCell ref="H65:H66"/>
    <mergeCell ref="B67:D67"/>
    <mergeCell ref="E67:G67"/>
    <mergeCell ref="H67:H68"/>
    <mergeCell ref="B61:D61"/>
    <mergeCell ref="E61:G61"/>
    <mergeCell ref="H61:H62"/>
    <mergeCell ref="B63:D63"/>
    <mergeCell ref="E63:G63"/>
    <mergeCell ref="H63:H64"/>
    <mergeCell ref="B57:D57"/>
    <mergeCell ref="E57:G57"/>
    <mergeCell ref="H57:H58"/>
    <mergeCell ref="B59:D59"/>
    <mergeCell ref="E59:G59"/>
    <mergeCell ref="H59:H60"/>
    <mergeCell ref="B53:D53"/>
    <mergeCell ref="E53:G53"/>
    <mergeCell ref="H53:H54"/>
    <mergeCell ref="B55:D55"/>
    <mergeCell ref="E55:G55"/>
    <mergeCell ref="H55:H56"/>
    <mergeCell ref="B49:D49"/>
    <mergeCell ref="E49:G49"/>
    <mergeCell ref="H49:H50"/>
    <mergeCell ref="B51:D51"/>
    <mergeCell ref="E51:G51"/>
    <mergeCell ref="H51:H52"/>
    <mergeCell ref="B45:D45"/>
    <mergeCell ref="E45:G45"/>
    <mergeCell ref="H45:H46"/>
    <mergeCell ref="B47:D47"/>
    <mergeCell ref="E47:G47"/>
    <mergeCell ref="H47:H48"/>
    <mergeCell ref="B41:D41"/>
    <mergeCell ref="E41:G41"/>
    <mergeCell ref="H41:H42"/>
    <mergeCell ref="B43:D43"/>
    <mergeCell ref="E43:G43"/>
    <mergeCell ref="H43:H44"/>
    <mergeCell ref="B37:D37"/>
    <mergeCell ref="E37:G37"/>
    <mergeCell ref="H37:H38"/>
    <mergeCell ref="B39:D39"/>
    <mergeCell ref="E39:G39"/>
    <mergeCell ref="H39:H40"/>
    <mergeCell ref="B33:D33"/>
    <mergeCell ref="E33:G33"/>
    <mergeCell ref="H33:H34"/>
    <mergeCell ref="B35:D35"/>
    <mergeCell ref="E35:G35"/>
    <mergeCell ref="H35:H36"/>
    <mergeCell ref="B29:D29"/>
    <mergeCell ref="E29:G29"/>
    <mergeCell ref="H29:H30"/>
    <mergeCell ref="B31:D31"/>
    <mergeCell ref="E31:G31"/>
    <mergeCell ref="H31:H32"/>
    <mergeCell ref="B25:D25"/>
    <mergeCell ref="E25:G25"/>
    <mergeCell ref="H25:H26"/>
    <mergeCell ref="B27:D27"/>
    <mergeCell ref="E27:G27"/>
    <mergeCell ref="H27:H28"/>
    <mergeCell ref="B21:D21"/>
    <mergeCell ref="E21:G21"/>
    <mergeCell ref="H21:H22"/>
    <mergeCell ref="B23:D23"/>
    <mergeCell ref="E23:G23"/>
    <mergeCell ref="H23:H24"/>
    <mergeCell ref="B19:D19"/>
    <mergeCell ref="E19:G19"/>
    <mergeCell ref="H19:H20"/>
    <mergeCell ref="B13:D13"/>
    <mergeCell ref="E13:G13"/>
    <mergeCell ref="H13:H14"/>
    <mergeCell ref="B15:D15"/>
    <mergeCell ref="E15:G15"/>
    <mergeCell ref="H15:H16"/>
    <mergeCell ref="A1:H1"/>
    <mergeCell ref="A3:A6"/>
    <mergeCell ref="B3:G3"/>
    <mergeCell ref="H3:H6"/>
    <mergeCell ref="B4:D4"/>
    <mergeCell ref="E4:G4"/>
    <mergeCell ref="B5:D5"/>
    <mergeCell ref="E5:G5"/>
    <mergeCell ref="B17:D17"/>
    <mergeCell ref="E17:G17"/>
    <mergeCell ref="H17:H18"/>
  </mergeCells>
  <phoneticPr fontId="2" type="noConversion"/>
  <pageMargins left="0.7" right="0.7" top="0.75" bottom="0.5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교육과정표</vt:lpstr>
      <vt:lpstr>신구교과목대비표</vt:lpstr>
      <vt:lpstr>교육과정변경현황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김경민</cp:lastModifiedBy>
  <cp:lastPrinted>2013-04-01T01:48:06Z</cp:lastPrinted>
  <dcterms:created xsi:type="dcterms:W3CDTF">2012-11-22T05:07:24Z</dcterms:created>
  <dcterms:modified xsi:type="dcterms:W3CDTF">2013-04-01T01:48:08Z</dcterms:modified>
</cp:coreProperties>
</file>