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00" yWindow="75" windowWidth="14115" windowHeight="8955" firstSheet="6" activeTab="9"/>
  </bookViews>
  <sheets>
    <sheet name="교육과정구성표(정비)" sheetId="9" r:id="rId1"/>
    <sheet name="신구교과목대비표(정비)" sheetId="5" r:id="rId2"/>
    <sheet name="교육과정변경현황(정비)" sheetId="10" r:id="rId3"/>
    <sheet name="교육과정구성표(수입차)" sheetId="11" r:id="rId4"/>
    <sheet name="신구교과목대비표(수입차)" sheetId="12" r:id="rId5"/>
    <sheet name="교육과정변경현황(수입차)" sheetId="14" r:id="rId6"/>
    <sheet name="교육과정구성표(설계)" sheetId="15" r:id="rId7"/>
    <sheet name="신구교과목대비표(설계)" sheetId="16" r:id="rId8"/>
    <sheet name="교육과정변경현황(설계)" sheetId="17" r:id="rId9"/>
    <sheet name="교육과정구성표(기계)" sheetId="18" r:id="rId10"/>
    <sheet name="신구교과목대비표(기계)" sheetId="19" r:id="rId11"/>
    <sheet name="교육과정변경현황(기계)" sheetId="20" r:id="rId12"/>
  </sheets>
  <definedNames>
    <definedName name="_xlnm.Print_Titles" localSheetId="10">'신구교과목대비표(기계)'!$2:$5</definedName>
    <definedName name="_xlnm.Print_Titles" localSheetId="7">'신구교과목대비표(설계)'!$2:$5</definedName>
    <definedName name="_xlnm.Print_Titles" localSheetId="4">'신구교과목대비표(수입차)'!$2:$5</definedName>
    <definedName name="_xlnm.Print_Titles" localSheetId="1">'신구교과목대비표(정비)'!$2:$5</definedName>
  </definedNames>
  <calcPr calcId="145621"/>
</workbook>
</file>

<file path=xl/calcChain.xml><?xml version="1.0" encoding="utf-8"?>
<calcChain xmlns="http://schemas.openxmlformats.org/spreadsheetml/2006/main">
  <c r="K48" i="11" l="1"/>
  <c r="C125" i="19" l="1"/>
  <c r="L123" i="19"/>
  <c r="L125" i="19" s="1"/>
  <c r="L149" i="16"/>
  <c r="C149" i="16"/>
  <c r="L147" i="16"/>
  <c r="L159" i="12"/>
  <c r="C159" i="12"/>
  <c r="L157" i="12"/>
  <c r="L143" i="5"/>
  <c r="C143" i="5"/>
  <c r="L141" i="5"/>
  <c r="I125" i="19" l="1"/>
  <c r="K118" i="19"/>
  <c r="J118" i="19"/>
  <c r="I118" i="19"/>
  <c r="H118" i="19"/>
  <c r="G118" i="19"/>
  <c r="F118" i="19"/>
  <c r="K99" i="19"/>
  <c r="K119" i="19" s="1"/>
  <c r="J99" i="19"/>
  <c r="J119" i="19" s="1"/>
  <c r="I99" i="19"/>
  <c r="I119" i="19" s="1"/>
  <c r="H99" i="19"/>
  <c r="H119" i="19" s="1"/>
  <c r="G99" i="19"/>
  <c r="G119" i="19" s="1"/>
  <c r="F99" i="19"/>
  <c r="F119" i="19" s="1"/>
  <c r="K91" i="19"/>
  <c r="J91" i="19"/>
  <c r="I91" i="19"/>
  <c r="H91" i="19"/>
  <c r="G91" i="19"/>
  <c r="F91" i="19"/>
  <c r="K70" i="19"/>
  <c r="K92" i="19" s="1"/>
  <c r="J70" i="19"/>
  <c r="J92" i="19" s="1"/>
  <c r="I70" i="19"/>
  <c r="I92" i="19" s="1"/>
  <c r="H70" i="19"/>
  <c r="H92" i="19" s="1"/>
  <c r="G70" i="19"/>
  <c r="G92" i="19" s="1"/>
  <c r="F70" i="19"/>
  <c r="F92" i="19" s="1"/>
  <c r="K62" i="19"/>
  <c r="J62" i="19"/>
  <c r="I62" i="19"/>
  <c r="H62" i="19"/>
  <c r="G62" i="19"/>
  <c r="F62" i="19"/>
  <c r="K41" i="19"/>
  <c r="K63" i="19" s="1"/>
  <c r="J41" i="19"/>
  <c r="J63" i="19" s="1"/>
  <c r="I41" i="19"/>
  <c r="I63" i="19" s="1"/>
  <c r="H41" i="19"/>
  <c r="H63" i="19" s="1"/>
  <c r="G41" i="19"/>
  <c r="G63" i="19" s="1"/>
  <c r="F41" i="19"/>
  <c r="F63" i="19" s="1"/>
  <c r="K33" i="19"/>
  <c r="J33" i="19"/>
  <c r="I33" i="19"/>
  <c r="H33" i="19"/>
  <c r="G33" i="19"/>
  <c r="F33" i="19"/>
  <c r="K12" i="19"/>
  <c r="K34" i="19" s="1"/>
  <c r="K120" i="19" s="1"/>
  <c r="J12" i="19"/>
  <c r="J34" i="19" s="1"/>
  <c r="I12" i="19"/>
  <c r="I34" i="19" s="1"/>
  <c r="I120" i="19" s="1"/>
  <c r="H12" i="19"/>
  <c r="H34" i="19" s="1"/>
  <c r="H120" i="19" s="1"/>
  <c r="G12" i="19"/>
  <c r="G34" i="19" s="1"/>
  <c r="G120" i="19" s="1"/>
  <c r="F12" i="19"/>
  <c r="F34" i="19" s="1"/>
  <c r="F120" i="19" s="1"/>
  <c r="P52" i="18"/>
  <c r="O52" i="18"/>
  <c r="N52" i="18"/>
  <c r="M52" i="18"/>
  <c r="L52" i="18"/>
  <c r="K52" i="18"/>
  <c r="J52" i="18"/>
  <c r="I52" i="18"/>
  <c r="H52" i="18"/>
  <c r="G52" i="18"/>
  <c r="S52" i="18" s="1"/>
  <c r="F52" i="18"/>
  <c r="R52" i="18" s="1"/>
  <c r="E52" i="18"/>
  <c r="Q52" i="18" s="1"/>
  <c r="S51" i="18"/>
  <c r="R51" i="18"/>
  <c r="Q51" i="18"/>
  <c r="S50" i="18"/>
  <c r="R50" i="18"/>
  <c r="Q50" i="18"/>
  <c r="S49" i="18"/>
  <c r="R49" i="18"/>
  <c r="Q49" i="18"/>
  <c r="S48" i="18"/>
  <c r="R48" i="18"/>
  <c r="Q48" i="18"/>
  <c r="P47" i="18"/>
  <c r="O47" i="18"/>
  <c r="N47" i="18"/>
  <c r="M47" i="18"/>
  <c r="L47" i="18"/>
  <c r="K47" i="18"/>
  <c r="J47" i="18"/>
  <c r="I47" i="18"/>
  <c r="H47" i="18"/>
  <c r="G47" i="18"/>
  <c r="S47" i="18" s="1"/>
  <c r="F47" i="18"/>
  <c r="R47" i="18" s="1"/>
  <c r="E47" i="18"/>
  <c r="Q47" i="18" s="1"/>
  <c r="S46" i="18"/>
  <c r="R46" i="18"/>
  <c r="Q46" i="18"/>
  <c r="S45" i="18"/>
  <c r="R45" i="18"/>
  <c r="Q45" i="18"/>
  <c r="S44" i="18"/>
  <c r="R44" i="18"/>
  <c r="Q44" i="18"/>
  <c r="S43" i="18"/>
  <c r="R43" i="18"/>
  <c r="Q43" i="18"/>
  <c r="S42" i="18"/>
  <c r="R42" i="18"/>
  <c r="Q42" i="18"/>
  <c r="S41" i="18"/>
  <c r="R41" i="18"/>
  <c r="Q41" i="18"/>
  <c r="S40" i="18"/>
  <c r="R40" i="18"/>
  <c r="Q40" i="18"/>
  <c r="S39" i="18"/>
  <c r="R39" i="18"/>
  <c r="Q39" i="18"/>
  <c r="S38" i="18"/>
  <c r="R38" i="18"/>
  <c r="Q38" i="18"/>
  <c r="S37" i="18"/>
  <c r="R37" i="18"/>
  <c r="Q37" i="18"/>
  <c r="S36" i="18"/>
  <c r="R36" i="18"/>
  <c r="Q36" i="18"/>
  <c r="S35" i="18"/>
  <c r="R35" i="18"/>
  <c r="Q35" i="18"/>
  <c r="S34" i="18"/>
  <c r="R34" i="18"/>
  <c r="Q34" i="18"/>
  <c r="S33" i="18"/>
  <c r="R33" i="18"/>
  <c r="Q33" i="18"/>
  <c r="S32" i="18"/>
  <c r="R32" i="18"/>
  <c r="Q32" i="18"/>
  <c r="S31" i="18"/>
  <c r="R31" i="18"/>
  <c r="Q31" i="18"/>
  <c r="S30" i="18"/>
  <c r="R30" i="18"/>
  <c r="Q30" i="18"/>
  <c r="S29" i="18"/>
  <c r="R29" i="18"/>
  <c r="Q29" i="18"/>
  <c r="S28" i="18"/>
  <c r="R28" i="18"/>
  <c r="Q28" i="18"/>
  <c r="S27" i="18"/>
  <c r="R27" i="18"/>
  <c r="Q27" i="18"/>
  <c r="S26" i="18"/>
  <c r="R26" i="18"/>
  <c r="Q26" i="18"/>
  <c r="S25" i="18"/>
  <c r="R25" i="18"/>
  <c r="Q25" i="18"/>
  <c r="S24" i="18"/>
  <c r="R24" i="18"/>
  <c r="Q24" i="18"/>
  <c r="S23" i="18"/>
  <c r="R23" i="18"/>
  <c r="Q23" i="18"/>
  <c r="S22" i="18"/>
  <c r="R22" i="18"/>
  <c r="Q22" i="18"/>
  <c r="S21" i="18"/>
  <c r="R21" i="18"/>
  <c r="Q21" i="18"/>
  <c r="S20" i="18"/>
  <c r="R20" i="18"/>
  <c r="Q20" i="18"/>
  <c r="S19" i="18"/>
  <c r="R19" i="18"/>
  <c r="Q19" i="18"/>
  <c r="S18" i="18"/>
  <c r="R18" i="18"/>
  <c r="Q18" i="18"/>
  <c r="S17" i="18"/>
  <c r="R17" i="18"/>
  <c r="Q17" i="18"/>
  <c r="S16" i="18"/>
  <c r="R16" i="18"/>
  <c r="Q16" i="18"/>
  <c r="S15" i="18"/>
  <c r="R15" i="18"/>
  <c r="Q15" i="18"/>
  <c r="S14" i="18"/>
  <c r="R14" i="18"/>
  <c r="Q14" i="18"/>
  <c r="S13" i="18"/>
  <c r="R13" i="18"/>
  <c r="Q13" i="18"/>
  <c r="S12" i="18"/>
  <c r="R12" i="18"/>
  <c r="Q12" i="18"/>
  <c r="P11" i="18"/>
  <c r="P53" i="18" s="1"/>
  <c r="O11" i="18"/>
  <c r="O53" i="18" s="1"/>
  <c r="N11" i="18"/>
  <c r="N53" i="18" s="1"/>
  <c r="M11" i="18"/>
  <c r="M53" i="18" s="1"/>
  <c r="L11" i="18"/>
  <c r="L53" i="18" s="1"/>
  <c r="K11" i="18"/>
  <c r="K53" i="18" s="1"/>
  <c r="J11" i="18"/>
  <c r="J53" i="18" s="1"/>
  <c r="I11" i="18"/>
  <c r="I53" i="18" s="1"/>
  <c r="H11" i="18"/>
  <c r="H53" i="18" s="1"/>
  <c r="G11" i="18"/>
  <c r="G53" i="18" s="1"/>
  <c r="F11" i="18"/>
  <c r="F53" i="18" s="1"/>
  <c r="E11" i="18"/>
  <c r="Q11" i="18" s="1"/>
  <c r="Q53" i="18" s="1"/>
  <c r="S10" i="18"/>
  <c r="R10" i="18"/>
  <c r="Q10" i="18"/>
  <c r="S9" i="18"/>
  <c r="R9" i="18"/>
  <c r="Q9" i="18"/>
  <c r="S8" i="18"/>
  <c r="R8" i="18"/>
  <c r="Q8" i="18"/>
  <c r="S7" i="18"/>
  <c r="R7" i="18"/>
  <c r="Q7" i="18"/>
  <c r="S6" i="18"/>
  <c r="R6" i="18"/>
  <c r="Q6" i="18"/>
  <c r="S5" i="18"/>
  <c r="R5" i="18"/>
  <c r="Q5" i="18"/>
  <c r="J120" i="19" l="1"/>
  <c r="R11" i="18"/>
  <c r="R53" i="18" s="1"/>
  <c r="S11" i="18"/>
  <c r="S53" i="18" s="1"/>
  <c r="E53" i="18"/>
  <c r="I149" i="16" l="1"/>
  <c r="K142" i="16"/>
  <c r="J142" i="16"/>
  <c r="I142" i="16"/>
  <c r="H142" i="16"/>
  <c r="G142" i="16"/>
  <c r="F142" i="16"/>
  <c r="K113" i="16"/>
  <c r="K143" i="16" s="1"/>
  <c r="J113" i="16"/>
  <c r="J143" i="16" s="1"/>
  <c r="I113" i="16"/>
  <c r="I143" i="16" s="1"/>
  <c r="H113" i="16"/>
  <c r="H143" i="16" s="1"/>
  <c r="G113" i="16"/>
  <c r="G143" i="16" s="1"/>
  <c r="F113" i="16"/>
  <c r="F143" i="16" s="1"/>
  <c r="K105" i="16"/>
  <c r="J105" i="16"/>
  <c r="I105" i="16"/>
  <c r="H105" i="16"/>
  <c r="G105" i="16"/>
  <c r="F105" i="16"/>
  <c r="K80" i="16"/>
  <c r="K106" i="16" s="1"/>
  <c r="J80" i="16"/>
  <c r="J106" i="16" s="1"/>
  <c r="I80" i="16"/>
  <c r="I106" i="16" s="1"/>
  <c r="H80" i="16"/>
  <c r="H106" i="16" s="1"/>
  <c r="G80" i="16"/>
  <c r="G106" i="16" s="1"/>
  <c r="F80" i="16"/>
  <c r="F106" i="16" s="1"/>
  <c r="K72" i="16"/>
  <c r="J72" i="16"/>
  <c r="I72" i="16"/>
  <c r="H72" i="16"/>
  <c r="G72" i="16"/>
  <c r="F72" i="16"/>
  <c r="K47" i="16"/>
  <c r="K73" i="16" s="1"/>
  <c r="J47" i="16"/>
  <c r="J73" i="16" s="1"/>
  <c r="I47" i="16"/>
  <c r="I73" i="16" s="1"/>
  <c r="H47" i="16"/>
  <c r="H73" i="16" s="1"/>
  <c r="G47" i="16"/>
  <c r="G73" i="16" s="1"/>
  <c r="F47" i="16"/>
  <c r="F73" i="16" s="1"/>
  <c r="K39" i="16"/>
  <c r="J39" i="16"/>
  <c r="I39" i="16"/>
  <c r="H39" i="16"/>
  <c r="G39" i="16"/>
  <c r="F39" i="16"/>
  <c r="K12" i="16"/>
  <c r="K40" i="16" s="1"/>
  <c r="K144" i="16" s="1"/>
  <c r="J12" i="16"/>
  <c r="J40" i="16" s="1"/>
  <c r="I12" i="16"/>
  <c r="I40" i="16" s="1"/>
  <c r="I144" i="16" s="1"/>
  <c r="H12" i="16"/>
  <c r="H40" i="16" s="1"/>
  <c r="H144" i="16" s="1"/>
  <c r="G12" i="16"/>
  <c r="G40" i="16" s="1"/>
  <c r="G144" i="16" s="1"/>
  <c r="F12" i="16"/>
  <c r="F40" i="16" s="1"/>
  <c r="F144" i="16" s="1"/>
  <c r="P51" i="15"/>
  <c r="O51" i="15"/>
  <c r="N51" i="15"/>
  <c r="M51" i="15"/>
  <c r="L51" i="15"/>
  <c r="K51" i="15"/>
  <c r="J51" i="15"/>
  <c r="I51" i="15"/>
  <c r="H51" i="15"/>
  <c r="G51" i="15"/>
  <c r="S51" i="15" s="1"/>
  <c r="F51" i="15"/>
  <c r="R51" i="15" s="1"/>
  <c r="E51" i="15"/>
  <c r="Q51" i="15" s="1"/>
  <c r="S50" i="15"/>
  <c r="R50" i="15"/>
  <c r="Q50" i="15"/>
  <c r="S49" i="15"/>
  <c r="R49" i="15"/>
  <c r="Q49" i="15"/>
  <c r="S48" i="15"/>
  <c r="R48" i="15"/>
  <c r="Q48" i="15"/>
  <c r="S47" i="15"/>
  <c r="R47" i="15"/>
  <c r="Q47" i="15"/>
  <c r="P46" i="15"/>
  <c r="O46" i="15"/>
  <c r="N46" i="15"/>
  <c r="M46" i="15"/>
  <c r="L46" i="15"/>
  <c r="K46" i="15"/>
  <c r="J46" i="15"/>
  <c r="I46" i="15"/>
  <c r="H46" i="15"/>
  <c r="G46" i="15"/>
  <c r="S46" i="15" s="1"/>
  <c r="F46" i="15"/>
  <c r="R46" i="15" s="1"/>
  <c r="E46" i="15"/>
  <c r="Q46" i="15" s="1"/>
  <c r="S45" i="15"/>
  <c r="R45" i="15"/>
  <c r="Q45" i="15"/>
  <c r="S44" i="15"/>
  <c r="R44" i="15"/>
  <c r="Q44" i="15"/>
  <c r="R43" i="15"/>
  <c r="Q43" i="15"/>
  <c r="R42" i="15"/>
  <c r="Q42" i="15"/>
  <c r="S41" i="15"/>
  <c r="R41" i="15"/>
  <c r="Q41" i="15"/>
  <c r="S40" i="15"/>
  <c r="R40" i="15"/>
  <c r="Q40" i="15"/>
  <c r="S39" i="15"/>
  <c r="R39" i="15"/>
  <c r="Q39" i="15"/>
  <c r="S37" i="15"/>
  <c r="R37" i="15"/>
  <c r="Q37" i="15"/>
  <c r="S36" i="15"/>
  <c r="R36" i="15"/>
  <c r="Q36" i="15"/>
  <c r="S35" i="15"/>
  <c r="R35" i="15"/>
  <c r="Q35" i="15"/>
  <c r="S34" i="15"/>
  <c r="R34" i="15"/>
  <c r="Q34" i="15"/>
  <c r="S33" i="15"/>
  <c r="R33" i="15"/>
  <c r="Q33" i="15"/>
  <c r="S32" i="15"/>
  <c r="R32" i="15"/>
  <c r="Q32" i="15"/>
  <c r="S31" i="15"/>
  <c r="R31" i="15"/>
  <c r="Q31" i="15"/>
  <c r="S30" i="15"/>
  <c r="R30" i="15"/>
  <c r="Q30" i="15"/>
  <c r="S29" i="15"/>
  <c r="R29" i="15"/>
  <c r="Q29" i="15"/>
  <c r="S28" i="15"/>
  <c r="R28" i="15"/>
  <c r="Q28" i="15"/>
  <c r="S27" i="15"/>
  <c r="R27" i="15"/>
  <c r="Q27" i="15"/>
  <c r="S26" i="15"/>
  <c r="R26" i="15"/>
  <c r="Q26" i="15"/>
  <c r="S25" i="15"/>
  <c r="R25" i="15"/>
  <c r="Q25" i="15"/>
  <c r="S24" i="15"/>
  <c r="R24" i="15"/>
  <c r="Q24" i="15"/>
  <c r="S23" i="15"/>
  <c r="R23" i="15"/>
  <c r="Q23" i="15"/>
  <c r="S22" i="15"/>
  <c r="R22" i="15"/>
  <c r="Q22" i="15"/>
  <c r="S21" i="15"/>
  <c r="R21" i="15"/>
  <c r="Q21" i="15"/>
  <c r="S20" i="15"/>
  <c r="R20" i="15"/>
  <c r="Q20" i="15"/>
  <c r="S19" i="15"/>
  <c r="R19" i="15"/>
  <c r="Q19" i="15"/>
  <c r="S18" i="15"/>
  <c r="R18" i="15"/>
  <c r="Q18" i="15"/>
  <c r="S17" i="15"/>
  <c r="R17" i="15"/>
  <c r="Q17" i="15"/>
  <c r="S16" i="15"/>
  <c r="R16" i="15"/>
  <c r="Q16" i="15"/>
  <c r="S15" i="15"/>
  <c r="R15" i="15"/>
  <c r="Q15" i="15"/>
  <c r="S14" i="15"/>
  <c r="R14" i="15"/>
  <c r="Q14" i="15"/>
  <c r="S13" i="15"/>
  <c r="R13" i="15"/>
  <c r="Q13" i="15"/>
  <c r="S12" i="15"/>
  <c r="R12" i="15"/>
  <c r="Q12" i="15"/>
  <c r="P11" i="15"/>
  <c r="P52" i="15" s="1"/>
  <c r="O11" i="15"/>
  <c r="O52" i="15" s="1"/>
  <c r="N11" i="15"/>
  <c r="N52" i="15" s="1"/>
  <c r="M11" i="15"/>
  <c r="M52" i="15" s="1"/>
  <c r="L11" i="15"/>
  <c r="L52" i="15" s="1"/>
  <c r="K11" i="15"/>
  <c r="K52" i="15" s="1"/>
  <c r="J11" i="15"/>
  <c r="J52" i="15" s="1"/>
  <c r="I11" i="15"/>
  <c r="I52" i="15" s="1"/>
  <c r="H11" i="15"/>
  <c r="H52" i="15" s="1"/>
  <c r="G11" i="15"/>
  <c r="G52" i="15" s="1"/>
  <c r="F11" i="15"/>
  <c r="F52" i="15" s="1"/>
  <c r="E11" i="15"/>
  <c r="Q11" i="15" s="1"/>
  <c r="S10" i="15"/>
  <c r="R10" i="15"/>
  <c r="Q10" i="15"/>
  <c r="S9" i="15"/>
  <c r="R9" i="15"/>
  <c r="Q9" i="15"/>
  <c r="S8" i="15"/>
  <c r="R8" i="15"/>
  <c r="Q8" i="15"/>
  <c r="S7" i="15"/>
  <c r="R7" i="15"/>
  <c r="Q7" i="15"/>
  <c r="S6" i="15"/>
  <c r="R6" i="15"/>
  <c r="Q6" i="15"/>
  <c r="S5" i="15"/>
  <c r="R5" i="15"/>
  <c r="Q5" i="15"/>
  <c r="J144" i="16" l="1"/>
  <c r="Q52" i="15"/>
  <c r="R11" i="15"/>
  <c r="R52" i="15" s="1"/>
  <c r="S11" i="15"/>
  <c r="S52" i="15" s="1"/>
  <c r="E52" i="15"/>
  <c r="I159" i="12" l="1"/>
  <c r="K152" i="12"/>
  <c r="J152" i="12"/>
  <c r="I152" i="12"/>
  <c r="H152" i="12"/>
  <c r="G152" i="12"/>
  <c r="F152" i="12"/>
  <c r="K117" i="12"/>
  <c r="K153" i="12" s="1"/>
  <c r="J117" i="12"/>
  <c r="J153" i="12" s="1"/>
  <c r="I117" i="12"/>
  <c r="I153" i="12" s="1"/>
  <c r="H117" i="12"/>
  <c r="H153" i="12" s="1"/>
  <c r="G117" i="12"/>
  <c r="G153" i="12" s="1"/>
  <c r="F117" i="12"/>
  <c r="F153" i="12" s="1"/>
  <c r="K109" i="12"/>
  <c r="J109" i="12"/>
  <c r="I109" i="12"/>
  <c r="H109" i="12"/>
  <c r="G109" i="12"/>
  <c r="F109" i="12"/>
  <c r="K80" i="12"/>
  <c r="K110" i="12" s="1"/>
  <c r="J80" i="12"/>
  <c r="J110" i="12" s="1"/>
  <c r="I80" i="12"/>
  <c r="I110" i="12" s="1"/>
  <c r="H80" i="12"/>
  <c r="H110" i="12" s="1"/>
  <c r="G80" i="12"/>
  <c r="G110" i="12" s="1"/>
  <c r="F80" i="12"/>
  <c r="F110" i="12" s="1"/>
  <c r="K72" i="12"/>
  <c r="J72" i="12"/>
  <c r="I72" i="12"/>
  <c r="H72" i="12"/>
  <c r="G72" i="12"/>
  <c r="F72" i="12"/>
  <c r="K45" i="12"/>
  <c r="K73" i="12" s="1"/>
  <c r="J45" i="12"/>
  <c r="J73" i="12" s="1"/>
  <c r="I45" i="12"/>
  <c r="I73" i="12" s="1"/>
  <c r="H45" i="12"/>
  <c r="H73" i="12" s="1"/>
  <c r="G45" i="12"/>
  <c r="G73" i="12" s="1"/>
  <c r="F45" i="12"/>
  <c r="F73" i="12" s="1"/>
  <c r="K37" i="12"/>
  <c r="J37" i="12"/>
  <c r="I37" i="12"/>
  <c r="H37" i="12"/>
  <c r="G37" i="12"/>
  <c r="F37" i="12"/>
  <c r="K14" i="12"/>
  <c r="K38" i="12" s="1"/>
  <c r="J14" i="12"/>
  <c r="J38" i="12" s="1"/>
  <c r="I14" i="12"/>
  <c r="I38" i="12" s="1"/>
  <c r="I154" i="12" s="1"/>
  <c r="H14" i="12"/>
  <c r="H38" i="12" s="1"/>
  <c r="H154" i="12" s="1"/>
  <c r="G14" i="12"/>
  <c r="G38" i="12" s="1"/>
  <c r="G154" i="12" s="1"/>
  <c r="F14" i="12"/>
  <c r="F38" i="12" s="1"/>
  <c r="F154" i="12" s="1"/>
  <c r="P53" i="11"/>
  <c r="O53" i="11"/>
  <c r="N53" i="11"/>
  <c r="M53" i="11"/>
  <c r="L53" i="11"/>
  <c r="K53" i="11"/>
  <c r="J53" i="11"/>
  <c r="I53" i="11"/>
  <c r="H53" i="11"/>
  <c r="G53" i="11"/>
  <c r="F53" i="11"/>
  <c r="E53" i="11"/>
  <c r="S52" i="11"/>
  <c r="R52" i="11"/>
  <c r="Q52" i="11"/>
  <c r="S51" i="11"/>
  <c r="R51" i="11"/>
  <c r="Q51" i="11"/>
  <c r="S50" i="11"/>
  <c r="R50" i="11"/>
  <c r="Q50" i="11"/>
  <c r="S49" i="11"/>
  <c r="S53" i="11" s="1"/>
  <c r="R49" i="11"/>
  <c r="R53" i="11" s="1"/>
  <c r="Q49" i="11"/>
  <c r="Q53" i="11" s="1"/>
  <c r="P48" i="11"/>
  <c r="O48" i="11"/>
  <c r="N48" i="11"/>
  <c r="M48" i="11"/>
  <c r="L48" i="11"/>
  <c r="J48" i="11"/>
  <c r="I48" i="11"/>
  <c r="H48" i="11"/>
  <c r="G48" i="11"/>
  <c r="S48" i="11" s="1"/>
  <c r="F48" i="11"/>
  <c r="R48" i="11" s="1"/>
  <c r="E48" i="11"/>
  <c r="Q48" i="11" s="1"/>
  <c r="S47" i="11"/>
  <c r="R47" i="11"/>
  <c r="Q47" i="11"/>
  <c r="S46" i="11"/>
  <c r="R46" i="11"/>
  <c r="Q46" i="11"/>
  <c r="S45" i="11"/>
  <c r="R45" i="11"/>
  <c r="Q45" i="11"/>
  <c r="S44" i="11"/>
  <c r="R44" i="11"/>
  <c r="Q44" i="11"/>
  <c r="S43" i="11"/>
  <c r="R43" i="11"/>
  <c r="Q43" i="11"/>
  <c r="S42" i="11"/>
  <c r="R42" i="11"/>
  <c r="Q42" i="11"/>
  <c r="S41" i="11"/>
  <c r="R41" i="11"/>
  <c r="Q41" i="11"/>
  <c r="S40" i="11"/>
  <c r="R40" i="11"/>
  <c r="Q40" i="11"/>
  <c r="S39" i="11"/>
  <c r="R39" i="11"/>
  <c r="Q39" i="11"/>
  <c r="S38" i="11"/>
  <c r="R38" i="11"/>
  <c r="Q38" i="11"/>
  <c r="S37" i="11"/>
  <c r="R37" i="11"/>
  <c r="Q37" i="11"/>
  <c r="S36" i="11"/>
  <c r="R36" i="11"/>
  <c r="Q36" i="11"/>
  <c r="S35" i="11"/>
  <c r="R35" i="11"/>
  <c r="Q35" i="11"/>
  <c r="S34" i="11"/>
  <c r="R34" i="11"/>
  <c r="Q34" i="11"/>
  <c r="S33" i="11"/>
  <c r="R33" i="11"/>
  <c r="Q33" i="11"/>
  <c r="S32" i="11"/>
  <c r="R32" i="11"/>
  <c r="Q32" i="11"/>
  <c r="S31" i="11"/>
  <c r="R31" i="11"/>
  <c r="Q31" i="11"/>
  <c r="S30" i="11"/>
  <c r="R30" i="11"/>
  <c r="Q30" i="11"/>
  <c r="S29" i="11"/>
  <c r="R29" i="11"/>
  <c r="Q29" i="11"/>
  <c r="S28" i="11"/>
  <c r="R28" i="11"/>
  <c r="Q28" i="11"/>
  <c r="S27" i="11"/>
  <c r="R27" i="11"/>
  <c r="Q27" i="11"/>
  <c r="S26" i="11"/>
  <c r="R26" i="11"/>
  <c r="Q26" i="11"/>
  <c r="S25" i="11"/>
  <c r="R25" i="11"/>
  <c r="Q25" i="11"/>
  <c r="S24" i="11"/>
  <c r="R24" i="11"/>
  <c r="Q24" i="11"/>
  <c r="S23" i="11"/>
  <c r="R23" i="11"/>
  <c r="Q23" i="11"/>
  <c r="S22" i="11"/>
  <c r="R22" i="11"/>
  <c r="Q22" i="11"/>
  <c r="S21" i="11"/>
  <c r="R21" i="11"/>
  <c r="Q21" i="11"/>
  <c r="S20" i="11"/>
  <c r="R20" i="11"/>
  <c r="Q20" i="11"/>
  <c r="S19" i="11"/>
  <c r="R19" i="11"/>
  <c r="Q19" i="11"/>
  <c r="S18" i="11"/>
  <c r="R18" i="11"/>
  <c r="Q18" i="11"/>
  <c r="S17" i="11"/>
  <c r="R17" i="11"/>
  <c r="Q17" i="11"/>
  <c r="S16" i="11"/>
  <c r="R16" i="11"/>
  <c r="Q16" i="11"/>
  <c r="S15" i="11"/>
  <c r="R15" i="11"/>
  <c r="Q15" i="11"/>
  <c r="S14" i="11"/>
  <c r="R14" i="11"/>
  <c r="Q14" i="11"/>
  <c r="S13" i="11"/>
  <c r="R13" i="11"/>
  <c r="Q13" i="11"/>
  <c r="S12" i="11"/>
  <c r="R12" i="11"/>
  <c r="Q12" i="11"/>
  <c r="P11" i="11"/>
  <c r="P54" i="11" s="1"/>
  <c r="O11" i="11"/>
  <c r="O54" i="11" s="1"/>
  <c r="N11" i="11"/>
  <c r="N54" i="11" s="1"/>
  <c r="M11" i="11"/>
  <c r="M54" i="11" s="1"/>
  <c r="L11" i="11"/>
  <c r="L54" i="11" s="1"/>
  <c r="K11" i="11"/>
  <c r="K54" i="11" s="1"/>
  <c r="J11" i="11"/>
  <c r="J54" i="11" s="1"/>
  <c r="I11" i="11"/>
  <c r="I54" i="11" s="1"/>
  <c r="H11" i="11"/>
  <c r="H54" i="11" s="1"/>
  <c r="G11" i="11"/>
  <c r="G54" i="11" s="1"/>
  <c r="F11" i="11"/>
  <c r="F54" i="11" s="1"/>
  <c r="E11" i="11"/>
  <c r="E54" i="11" s="1"/>
  <c r="S10" i="11"/>
  <c r="R10" i="11"/>
  <c r="Q10" i="11"/>
  <c r="S9" i="11"/>
  <c r="R9" i="11"/>
  <c r="Q9" i="11"/>
  <c r="S8" i="11"/>
  <c r="R8" i="11"/>
  <c r="Q8" i="11"/>
  <c r="S7" i="11"/>
  <c r="R7" i="11"/>
  <c r="Q7" i="11"/>
  <c r="S6" i="11"/>
  <c r="R6" i="11"/>
  <c r="Q6" i="11"/>
  <c r="S5" i="11"/>
  <c r="R5" i="11"/>
  <c r="Q5" i="11"/>
  <c r="K154" i="12" l="1"/>
  <c r="J154" i="12"/>
  <c r="R11" i="11"/>
  <c r="R54" i="11" s="1"/>
  <c r="Q11" i="11"/>
  <c r="Q54" i="11" s="1"/>
  <c r="S11" i="11"/>
  <c r="S54" i="11" s="1"/>
  <c r="F42" i="9" l="1"/>
  <c r="G42" i="9"/>
  <c r="H42" i="9"/>
  <c r="I42" i="9"/>
  <c r="J42" i="9"/>
  <c r="K42" i="9"/>
  <c r="L42" i="9"/>
  <c r="M42" i="9"/>
  <c r="N42" i="9"/>
  <c r="O42" i="9"/>
  <c r="P42" i="9"/>
  <c r="E42" i="9"/>
  <c r="G136" i="5"/>
  <c r="H136" i="5"/>
  <c r="I136" i="5"/>
  <c r="J136" i="5"/>
  <c r="K136" i="5"/>
  <c r="F136" i="5"/>
  <c r="G103" i="5"/>
  <c r="H103" i="5"/>
  <c r="I103" i="5"/>
  <c r="J103" i="5"/>
  <c r="K103" i="5"/>
  <c r="F103" i="5"/>
  <c r="G70" i="5"/>
  <c r="H70" i="5"/>
  <c r="I70" i="5"/>
  <c r="J70" i="5"/>
  <c r="K70" i="5"/>
  <c r="F70" i="5"/>
  <c r="G37" i="5"/>
  <c r="H37" i="5"/>
  <c r="I37" i="5"/>
  <c r="J37" i="5"/>
  <c r="K37" i="5"/>
  <c r="F37" i="5"/>
  <c r="I14" i="5"/>
  <c r="I38" i="5" s="1"/>
  <c r="J14" i="5"/>
  <c r="K38" i="5"/>
  <c r="H14" i="5"/>
  <c r="H38" i="5" s="1"/>
  <c r="G14" i="5"/>
  <c r="F14" i="5"/>
  <c r="J38" i="5" l="1"/>
  <c r="F38" i="5"/>
  <c r="G38" i="5"/>
  <c r="N47" i="9"/>
  <c r="K47" i="9"/>
  <c r="H47" i="9"/>
  <c r="S25" i="9"/>
  <c r="R25" i="9"/>
  <c r="Q25" i="9"/>
  <c r="S38" i="9"/>
  <c r="R38" i="9"/>
  <c r="Q38" i="9"/>
  <c r="S32" i="9"/>
  <c r="R32" i="9"/>
  <c r="Q32" i="9"/>
  <c r="S15" i="9"/>
  <c r="R15" i="9"/>
  <c r="Q15" i="9"/>
  <c r="Q19" i="9" l="1"/>
  <c r="R19" i="9"/>
  <c r="S19" i="9"/>
  <c r="Q20" i="9"/>
  <c r="R20" i="9"/>
  <c r="S20" i="9"/>
  <c r="Q21" i="9"/>
  <c r="R21" i="9"/>
  <c r="S21" i="9"/>
  <c r="Q22" i="9"/>
  <c r="R22" i="9"/>
  <c r="S22" i="9"/>
  <c r="Q23" i="9"/>
  <c r="R23" i="9"/>
  <c r="S23" i="9"/>
  <c r="Q24" i="9"/>
  <c r="R24" i="9"/>
  <c r="S24" i="9"/>
  <c r="Q9" i="9"/>
  <c r="R9" i="9"/>
  <c r="S9" i="9"/>
  <c r="I143" i="5" l="1"/>
  <c r="Q44" i="9"/>
  <c r="R44" i="9"/>
  <c r="S44" i="9"/>
  <c r="Q45" i="9"/>
  <c r="R45" i="9"/>
  <c r="S45" i="9"/>
  <c r="Q46" i="9"/>
  <c r="R46" i="9"/>
  <c r="S46" i="9"/>
  <c r="S43" i="9"/>
  <c r="R43" i="9"/>
  <c r="Q43" i="9"/>
  <c r="Q13" i="9"/>
  <c r="R13" i="9"/>
  <c r="S13" i="9"/>
  <c r="Q14" i="9"/>
  <c r="R14" i="9"/>
  <c r="S14" i="9"/>
  <c r="Q16" i="9"/>
  <c r="R16" i="9"/>
  <c r="S16" i="9"/>
  <c r="Q17" i="9"/>
  <c r="R17" i="9"/>
  <c r="S17" i="9"/>
  <c r="Q18" i="9"/>
  <c r="R18" i="9"/>
  <c r="S18" i="9"/>
  <c r="Q26" i="9"/>
  <c r="R26" i="9"/>
  <c r="S26" i="9"/>
  <c r="Q27" i="9"/>
  <c r="R27" i="9"/>
  <c r="S27" i="9"/>
  <c r="Q28" i="9"/>
  <c r="R28" i="9"/>
  <c r="S28" i="9"/>
  <c r="Q29" i="9"/>
  <c r="R29" i="9"/>
  <c r="S29" i="9"/>
  <c r="Q30" i="9"/>
  <c r="R30" i="9"/>
  <c r="S30" i="9"/>
  <c r="Q31" i="9"/>
  <c r="R31" i="9"/>
  <c r="S31" i="9"/>
  <c r="Q33" i="9"/>
  <c r="R33" i="9"/>
  <c r="S33" i="9"/>
  <c r="Q34" i="9"/>
  <c r="R34" i="9"/>
  <c r="S34" i="9"/>
  <c r="Q35" i="9"/>
  <c r="R35" i="9"/>
  <c r="S35" i="9"/>
  <c r="Q36" i="9"/>
  <c r="R36" i="9"/>
  <c r="S36" i="9"/>
  <c r="Q37" i="9"/>
  <c r="R37" i="9"/>
  <c r="S37" i="9"/>
  <c r="Q39" i="9"/>
  <c r="R39" i="9"/>
  <c r="S39" i="9"/>
  <c r="Q40" i="9"/>
  <c r="R40" i="9"/>
  <c r="S40" i="9"/>
  <c r="Q41" i="9"/>
  <c r="R41" i="9"/>
  <c r="S41" i="9"/>
  <c r="S12" i="9"/>
  <c r="R12" i="9"/>
  <c r="Q12" i="9"/>
  <c r="R5" i="9"/>
  <c r="S5" i="9"/>
  <c r="R6" i="9"/>
  <c r="S6" i="9"/>
  <c r="R7" i="9"/>
  <c r="S7" i="9"/>
  <c r="R8" i="9"/>
  <c r="S8" i="9"/>
  <c r="R10" i="9"/>
  <c r="S10" i="9"/>
  <c r="Q6" i="9"/>
  <c r="Q7" i="9"/>
  <c r="Q8" i="9"/>
  <c r="Q10" i="9"/>
  <c r="Q5" i="9"/>
  <c r="F47" i="9"/>
  <c r="G47" i="9"/>
  <c r="I47" i="9"/>
  <c r="J47" i="9"/>
  <c r="L47" i="9"/>
  <c r="M47" i="9"/>
  <c r="O47" i="9"/>
  <c r="P47" i="9"/>
  <c r="E47" i="9"/>
  <c r="H11" i="9"/>
  <c r="I11" i="9"/>
  <c r="J11" i="9"/>
  <c r="K11" i="9"/>
  <c r="E11" i="9"/>
  <c r="E48" i="9" s="1"/>
  <c r="F11" i="9"/>
  <c r="G11" i="9"/>
  <c r="L11" i="9"/>
  <c r="M11" i="9"/>
  <c r="N11" i="9"/>
  <c r="O11" i="9"/>
  <c r="P11" i="9"/>
  <c r="I137" i="5"/>
  <c r="J137" i="5"/>
  <c r="K137" i="5"/>
  <c r="G111" i="5"/>
  <c r="H111" i="5"/>
  <c r="I111" i="5"/>
  <c r="J111" i="5"/>
  <c r="K111" i="5"/>
  <c r="F111" i="5"/>
  <c r="F104" i="5"/>
  <c r="G78" i="5"/>
  <c r="H78" i="5"/>
  <c r="I78" i="5"/>
  <c r="J78" i="5"/>
  <c r="K78" i="5"/>
  <c r="F78" i="5"/>
  <c r="G45" i="5"/>
  <c r="H45" i="5"/>
  <c r="I45" i="5"/>
  <c r="J45" i="5"/>
  <c r="F45" i="5"/>
  <c r="K104" i="5" l="1"/>
  <c r="J104" i="5"/>
  <c r="I104" i="5"/>
  <c r="H104" i="5"/>
  <c r="I71" i="5"/>
  <c r="K71" i="5"/>
  <c r="J71" i="5"/>
  <c r="F137" i="5"/>
  <c r="H137" i="5"/>
  <c r="G137" i="5"/>
  <c r="G104" i="5"/>
  <c r="F71" i="5"/>
  <c r="H71" i="5"/>
  <c r="G71" i="5"/>
  <c r="H48" i="9"/>
  <c r="Q47" i="9"/>
  <c r="S47" i="9"/>
  <c r="N48" i="9"/>
  <c r="R47" i="9"/>
  <c r="K48" i="9"/>
  <c r="L48" i="9"/>
  <c r="O48" i="9"/>
  <c r="M48" i="9"/>
  <c r="I48" i="9"/>
  <c r="S11" i="9"/>
  <c r="G48" i="9"/>
  <c r="P48" i="9"/>
  <c r="F48" i="9"/>
  <c r="S42" i="9"/>
  <c r="S48" i="9" s="1"/>
  <c r="R42" i="9"/>
  <c r="R11" i="9"/>
  <c r="Q11" i="9"/>
  <c r="J48" i="9"/>
  <c r="H138" i="5" l="1"/>
  <c r="K138" i="5"/>
  <c r="I138" i="5"/>
  <c r="J138" i="5"/>
  <c r="G138" i="5"/>
  <c r="F138" i="5"/>
  <c r="R48" i="9"/>
  <c r="Q42" i="9"/>
  <c r="Q48" i="9" s="1"/>
</calcChain>
</file>

<file path=xl/sharedStrings.xml><?xml version="1.0" encoding="utf-8"?>
<sst xmlns="http://schemas.openxmlformats.org/spreadsheetml/2006/main" count="1227" uniqueCount="538">
  <si>
    <t>교과목명</t>
    <phoneticPr fontId="1" type="noConversion"/>
  </si>
  <si>
    <t>교양</t>
  </si>
  <si>
    <t>구분</t>
  </si>
  <si>
    <t>교과목명</t>
  </si>
  <si>
    <t>1 학 년</t>
  </si>
  <si>
    <t>2 학 년</t>
  </si>
  <si>
    <t>계</t>
  </si>
  <si>
    <t>1학기</t>
  </si>
  <si>
    <t>2학기</t>
  </si>
  <si>
    <t>교직</t>
  </si>
  <si>
    <t>합   계</t>
  </si>
  <si>
    <t>교양 계</t>
    <phoneticPr fontId="1" type="noConversion"/>
  </si>
  <si>
    <t>전공</t>
    <phoneticPr fontId="1" type="noConversion"/>
  </si>
  <si>
    <t>전공 계</t>
    <phoneticPr fontId="1" type="noConversion"/>
  </si>
  <si>
    <t>학년</t>
    <phoneticPr fontId="1" type="noConversion"/>
  </si>
  <si>
    <t>학기</t>
    <phoneticPr fontId="1" type="noConversion"/>
  </si>
  <si>
    <t>이수
구분</t>
    <phoneticPr fontId="1" type="noConversion"/>
  </si>
  <si>
    <t>과목
구분</t>
    <phoneticPr fontId="1" type="noConversion"/>
  </si>
  <si>
    <t>학점</t>
    <phoneticPr fontId="1" type="noConversion"/>
  </si>
  <si>
    <t>시간</t>
    <phoneticPr fontId="1" type="noConversion"/>
  </si>
  <si>
    <t>이론</t>
    <phoneticPr fontId="1" type="noConversion"/>
  </si>
  <si>
    <t>실습</t>
    <phoneticPr fontId="1" type="noConversion"/>
  </si>
  <si>
    <t>비고</t>
    <phoneticPr fontId="1" type="noConversion"/>
  </si>
  <si>
    <t>교양</t>
    <phoneticPr fontId="1" type="noConversion"/>
  </si>
  <si>
    <t>교과목코드</t>
    <phoneticPr fontId="1" type="noConversion"/>
  </si>
  <si>
    <t>학기 계</t>
    <phoneticPr fontId="1" type="noConversion"/>
  </si>
  <si>
    <t>총계</t>
    <phoneticPr fontId="1" type="noConversion"/>
  </si>
  <si>
    <t>전공학점</t>
    <phoneticPr fontId="1" type="noConversion"/>
  </si>
  <si>
    <t>교양학점</t>
    <phoneticPr fontId="1" type="noConversion"/>
  </si>
  <si>
    <t>전공 개설학점 계</t>
    <phoneticPr fontId="1" type="noConversion"/>
  </si>
  <si>
    <t>교양 계</t>
    <phoneticPr fontId="1" type="noConversion"/>
  </si>
  <si>
    <t>전공</t>
    <phoneticPr fontId="1" type="noConversion"/>
  </si>
  <si>
    <t>전공 계</t>
    <phoneticPr fontId="1" type="noConversion"/>
  </si>
  <si>
    <t>교직 계</t>
    <phoneticPr fontId="1" type="noConversion"/>
  </si>
  <si>
    <t>학점</t>
    <phoneticPr fontId="1" type="noConversion"/>
  </si>
  <si>
    <t>실습</t>
    <phoneticPr fontId="1" type="noConversion"/>
  </si>
  <si>
    <t>학과(계열)/전공명:</t>
    <phoneticPr fontId="1" type="noConversion"/>
  </si>
  <si>
    <t>교양 개설학점</t>
    <phoneticPr fontId="1" type="noConversion"/>
  </si>
  <si>
    <t>교직 개설학점</t>
    <phoneticPr fontId="1" type="noConversion"/>
  </si>
  <si>
    <t>교양
및
교직</t>
    <phoneticPr fontId="1" type="noConversion"/>
  </si>
  <si>
    <t>전체 교과목 수</t>
    <phoneticPr fontId="1" type="noConversion"/>
  </si>
  <si>
    <t>교양.교직 개설학점 계</t>
    <phoneticPr fontId="1" type="noConversion"/>
  </si>
  <si>
    <t>총 개설학점</t>
    <phoneticPr fontId="1" type="noConversion"/>
  </si>
  <si>
    <t>산업체 직무형 교과목 수</t>
    <phoneticPr fontId="1" type="noConversion"/>
  </si>
  <si>
    <t>교직</t>
    <phoneticPr fontId="1" type="noConversion"/>
  </si>
  <si>
    <t>교직 계</t>
    <phoneticPr fontId="1" type="noConversion"/>
  </si>
  <si>
    <t>교과목
코드</t>
    <phoneticPr fontId="1" type="noConversion"/>
  </si>
  <si>
    <t>변 경 사 항</t>
  </si>
  <si>
    <t>비 고</t>
  </si>
  <si>
    <t>학점</t>
  </si>
  <si>
    <t>이론</t>
  </si>
  <si>
    <t>실습</t>
  </si>
  <si>
    <t>전공
필수</t>
    <phoneticPr fontId="1" type="noConversion"/>
  </si>
  <si>
    <t>전공 선택</t>
    <phoneticPr fontId="1" type="noConversion"/>
  </si>
  <si>
    <t>2013~2014학년도 교육과정</t>
    <phoneticPr fontId="1" type="noConversion"/>
  </si>
  <si>
    <t>2014~2015학년도 교육과정</t>
    <phoneticPr fontId="1" type="noConversion"/>
  </si>
  <si>
    <t>2014~2015학년도 교육과정 변경 현황</t>
    <phoneticPr fontId="9" type="noConversion"/>
  </si>
  <si>
    <t>변경 전(2013~2014)</t>
    <phoneticPr fontId="9" type="noConversion"/>
  </si>
  <si>
    <t>변경 후(2014~2015)</t>
    <phoneticPr fontId="9" type="noConversion"/>
  </si>
  <si>
    <t>교양필수</t>
    <phoneticPr fontId="1" type="noConversion"/>
  </si>
  <si>
    <t>교양선택</t>
    <phoneticPr fontId="1" type="noConversion"/>
  </si>
  <si>
    <t>필수</t>
    <phoneticPr fontId="1" type="noConversion"/>
  </si>
  <si>
    <t>선택</t>
    <phoneticPr fontId="1" type="noConversion"/>
  </si>
  <si>
    <t>전공필수 개설학점</t>
    <phoneticPr fontId="1" type="noConversion"/>
  </si>
  <si>
    <t>전공선택 개설학점</t>
    <phoneticPr fontId="1" type="noConversion"/>
  </si>
  <si>
    <t>2014~2015학년도 교육과정</t>
    <phoneticPr fontId="1" type="noConversion"/>
  </si>
  <si>
    <t>계열(학과)명
/
전공명</t>
    <phoneticPr fontId="9" type="noConversion"/>
  </si>
  <si>
    <t>* 교과목 폐지, 학기 변경(1-1 -&gt; 2-1) , 학점 변경, 시수변경, 학기 및 학점 변경, 교과목 개설</t>
    <phoneticPr fontId="9" type="noConversion"/>
  </si>
  <si>
    <t>영어기초II</t>
    <phoneticPr fontId="1" type="noConversion"/>
  </si>
  <si>
    <t>자동차기계계열(정비전공)</t>
    <phoneticPr fontId="1" type="noConversion"/>
  </si>
  <si>
    <t>취업준비실무 I</t>
    <phoneticPr fontId="1" type="noConversion"/>
  </si>
  <si>
    <t>취업준비실무II</t>
    <phoneticPr fontId="1" type="noConversion"/>
  </si>
  <si>
    <t>자동차공학 I</t>
    <phoneticPr fontId="1" type="noConversion"/>
  </si>
  <si>
    <t>자동차공학 II</t>
    <phoneticPr fontId="1" type="noConversion"/>
  </si>
  <si>
    <t>자동차기관실습 I</t>
    <phoneticPr fontId="1" type="noConversion"/>
  </si>
  <si>
    <t>자동차섀시실습 I</t>
    <phoneticPr fontId="1" type="noConversion"/>
  </si>
  <si>
    <t>일반기계공학</t>
    <phoneticPr fontId="1" type="noConversion"/>
  </si>
  <si>
    <t>대학생활 I</t>
    <phoneticPr fontId="1" type="noConversion"/>
  </si>
  <si>
    <t>대학생활 II</t>
    <phoneticPr fontId="1" type="noConversion"/>
  </si>
  <si>
    <t>영어기초 I</t>
    <phoneticPr fontId="1" type="noConversion"/>
  </si>
  <si>
    <t>컴퓨터활용</t>
    <phoneticPr fontId="1" type="noConversion"/>
  </si>
  <si>
    <t>말하기와글쓰기</t>
    <phoneticPr fontId="1" type="noConversion"/>
  </si>
  <si>
    <t>자동차기관실습II</t>
    <phoneticPr fontId="1" type="noConversion"/>
  </si>
  <si>
    <t>자동차섀시실습II</t>
    <phoneticPr fontId="1" type="noConversion"/>
  </si>
  <si>
    <t>전자제어디젤기관</t>
    <phoneticPr fontId="1" type="noConversion"/>
  </si>
  <si>
    <t>전자제어엔진</t>
    <phoneticPr fontId="1" type="noConversion"/>
  </si>
  <si>
    <t>자동차종합정비</t>
    <phoneticPr fontId="1" type="noConversion"/>
  </si>
  <si>
    <t>자동차고장진단</t>
    <phoneticPr fontId="1" type="noConversion"/>
  </si>
  <si>
    <t>현장실습</t>
    <phoneticPr fontId="1" type="noConversion"/>
  </si>
  <si>
    <t>자동차검사</t>
    <phoneticPr fontId="1" type="noConversion"/>
  </si>
  <si>
    <t>자격증</t>
  </si>
  <si>
    <t>자동차현장관리I</t>
    <phoneticPr fontId="1" type="noConversion"/>
  </si>
  <si>
    <t>자동차현장관리II</t>
    <phoneticPr fontId="1" type="noConversion"/>
  </si>
  <si>
    <t>자동차부품CAD I</t>
    <phoneticPr fontId="1" type="noConversion"/>
  </si>
  <si>
    <t>기계설계제도</t>
    <phoneticPr fontId="1" type="noConversion"/>
  </si>
  <si>
    <t>기계공작법</t>
    <phoneticPr fontId="1" type="noConversion"/>
  </si>
  <si>
    <t>자동차전기전자회로분석</t>
    <phoneticPr fontId="1" type="noConversion"/>
  </si>
  <si>
    <t>자동차전기장치정비</t>
    <phoneticPr fontId="1" type="noConversion"/>
  </si>
  <si>
    <t>자동차편의안전장치정비</t>
    <phoneticPr fontId="1" type="noConversion"/>
  </si>
  <si>
    <t>자동차파형분석</t>
    <phoneticPr fontId="1" type="noConversion"/>
  </si>
  <si>
    <t>자동차바디전장제어</t>
    <phoneticPr fontId="1" type="noConversion"/>
  </si>
  <si>
    <t>자동차부품CAD II</t>
    <phoneticPr fontId="1" type="noConversion"/>
  </si>
  <si>
    <t>전자제어섀시</t>
    <phoneticPr fontId="1" type="noConversion"/>
  </si>
  <si>
    <t>연료장치정비II</t>
    <phoneticPr fontId="1" type="noConversion"/>
  </si>
  <si>
    <t>자동차공학해석</t>
    <phoneticPr fontId="1" type="noConversion"/>
  </si>
  <si>
    <t>대학생활 I</t>
    <phoneticPr fontId="1" type="noConversion"/>
  </si>
  <si>
    <t>영어기초 I</t>
    <phoneticPr fontId="1" type="noConversion"/>
  </si>
  <si>
    <t>수학의이해</t>
    <phoneticPr fontId="1" type="noConversion"/>
  </si>
  <si>
    <t>선택</t>
    <phoneticPr fontId="1" type="noConversion"/>
  </si>
  <si>
    <t>자동차기관 I</t>
    <phoneticPr fontId="1" type="noConversion"/>
  </si>
  <si>
    <t>자동차기관실습 I</t>
    <phoneticPr fontId="1" type="noConversion"/>
  </si>
  <si>
    <t>자동차섀시 I</t>
    <phoneticPr fontId="1" type="noConversion"/>
  </si>
  <si>
    <t>자동차섀시실습 I</t>
    <phoneticPr fontId="1" type="noConversion"/>
  </si>
  <si>
    <t>자동차전기전자 I</t>
    <phoneticPr fontId="1" type="noConversion"/>
  </si>
  <si>
    <t>자동차전기전자실습 I</t>
    <phoneticPr fontId="1" type="noConversion"/>
  </si>
  <si>
    <t>일반기계공학 I</t>
    <phoneticPr fontId="1" type="noConversion"/>
  </si>
  <si>
    <t>심화</t>
    <phoneticPr fontId="1" type="noConversion"/>
  </si>
  <si>
    <t>기초</t>
    <phoneticPr fontId="1" type="noConversion"/>
  </si>
  <si>
    <t>대학생활 II</t>
    <phoneticPr fontId="1" type="noConversion"/>
  </si>
  <si>
    <t>필수</t>
    <phoneticPr fontId="1" type="noConversion"/>
  </si>
  <si>
    <t>컴퓨터활용 I</t>
    <phoneticPr fontId="1" type="noConversion"/>
  </si>
  <si>
    <t>자동차기관 II</t>
    <phoneticPr fontId="1" type="noConversion"/>
  </si>
  <si>
    <t>자동차기관실습 II</t>
    <phoneticPr fontId="1" type="noConversion"/>
  </si>
  <si>
    <t>자동차섀시 II</t>
    <phoneticPr fontId="1" type="noConversion"/>
  </si>
  <si>
    <t>자동차섀시실습 II</t>
    <phoneticPr fontId="1" type="noConversion"/>
  </si>
  <si>
    <t>자동차전기전자 II</t>
    <phoneticPr fontId="1" type="noConversion"/>
  </si>
  <si>
    <t>자동차전기전자실습 II</t>
    <phoneticPr fontId="1" type="noConversion"/>
  </si>
  <si>
    <t>일반기계공학 II</t>
    <phoneticPr fontId="1" type="noConversion"/>
  </si>
  <si>
    <t>자동차공학해석 I</t>
    <phoneticPr fontId="1" type="noConversion"/>
  </si>
  <si>
    <t>응용</t>
    <phoneticPr fontId="1" type="noConversion"/>
  </si>
  <si>
    <t>교육학개론</t>
    <phoneticPr fontId="1" type="noConversion"/>
  </si>
  <si>
    <t>교직</t>
    <phoneticPr fontId="1" type="noConversion"/>
  </si>
  <si>
    <t>취업실무 I</t>
    <phoneticPr fontId="1" type="noConversion"/>
  </si>
  <si>
    <t>자동차CAD</t>
    <phoneticPr fontId="1" type="noConversion"/>
  </si>
  <si>
    <t>자동차회로도분석</t>
    <phoneticPr fontId="1" type="noConversion"/>
  </si>
  <si>
    <t>전자제어디젤기관</t>
    <phoneticPr fontId="1" type="noConversion"/>
  </si>
  <si>
    <t>친환경자동차공학</t>
    <phoneticPr fontId="1" type="noConversion"/>
  </si>
  <si>
    <t>전자제어엔진</t>
    <phoneticPr fontId="1" type="noConversion"/>
  </si>
  <si>
    <t>전자제어섀시</t>
    <phoneticPr fontId="1" type="noConversion"/>
  </si>
  <si>
    <t>심화</t>
    <phoneticPr fontId="1" type="noConversion"/>
  </si>
  <si>
    <t>자동차공학해석 II</t>
    <phoneticPr fontId="1" type="noConversion"/>
  </si>
  <si>
    <t>자동차종합정비</t>
    <phoneticPr fontId="1" type="noConversion"/>
  </si>
  <si>
    <t>실기교육방법론</t>
    <phoneticPr fontId="1" type="noConversion"/>
  </si>
  <si>
    <t>취업실무 II</t>
    <phoneticPr fontId="1" type="noConversion"/>
  </si>
  <si>
    <t>자동차바디전장제어</t>
    <phoneticPr fontId="1" type="noConversion"/>
  </si>
  <si>
    <t>자동차검사</t>
    <phoneticPr fontId="1" type="noConversion"/>
  </si>
  <si>
    <t>현장실습</t>
    <phoneticPr fontId="1" type="noConversion"/>
  </si>
  <si>
    <t>자동차튠업실무</t>
    <phoneticPr fontId="1" type="noConversion"/>
  </si>
  <si>
    <t>자동차고장진단</t>
    <phoneticPr fontId="1" type="noConversion"/>
  </si>
  <si>
    <t>자동변속기</t>
    <phoneticPr fontId="1" type="noConversion"/>
  </si>
  <si>
    <t>자동차보험및보상실무</t>
    <phoneticPr fontId="1" type="noConversion"/>
  </si>
  <si>
    <t>품질관리</t>
    <phoneticPr fontId="1" type="noConversion"/>
  </si>
  <si>
    <t>응용</t>
    <phoneticPr fontId="1" type="noConversion"/>
  </si>
  <si>
    <t>교과목 개설</t>
    <phoneticPr fontId="1" type="noConversion"/>
  </si>
  <si>
    <t>교과목 개설</t>
    <phoneticPr fontId="1" type="noConversion"/>
  </si>
  <si>
    <t>학점,시수 변경</t>
    <phoneticPr fontId="1" type="noConversion"/>
  </si>
  <si>
    <t>교과목 개설</t>
    <phoneticPr fontId="1" type="noConversion"/>
  </si>
  <si>
    <t>교과목명 변경</t>
    <phoneticPr fontId="1" type="noConversion"/>
  </si>
  <si>
    <t>교과목명,학점 변경</t>
    <phoneticPr fontId="1" type="noConversion"/>
  </si>
  <si>
    <t>시수 변경</t>
    <phoneticPr fontId="1" type="noConversion"/>
  </si>
  <si>
    <t>시수 변경</t>
    <phoneticPr fontId="1" type="noConversion"/>
  </si>
  <si>
    <t>교과목 개설</t>
    <phoneticPr fontId="1" type="noConversion"/>
  </si>
  <si>
    <t>교과목명,학점,시수 변경</t>
    <phoneticPr fontId="1" type="noConversion"/>
  </si>
  <si>
    <t>교과목명,시수 변경</t>
    <phoneticPr fontId="1" type="noConversion"/>
  </si>
  <si>
    <t>취업준비실무 II</t>
    <phoneticPr fontId="1" type="noConversion"/>
  </si>
  <si>
    <t>교과목 개설</t>
    <phoneticPr fontId="1" type="noConversion"/>
  </si>
  <si>
    <t>학과/전공 : 자동차기계계열(정비전공)</t>
    <phoneticPr fontId="1" type="noConversion"/>
  </si>
  <si>
    <t>자동차기계계열(정비전공)</t>
    <phoneticPr fontId="1" type="noConversion"/>
  </si>
  <si>
    <t>학과(계열)/전공명:</t>
    <phoneticPr fontId="1" type="noConversion"/>
  </si>
  <si>
    <t>자동차기계계열(수입차정비전공)</t>
    <phoneticPr fontId="1" type="noConversion"/>
  </si>
  <si>
    <t>교과목
코드</t>
    <phoneticPr fontId="1" type="noConversion"/>
  </si>
  <si>
    <t>학점</t>
    <phoneticPr fontId="1" type="noConversion"/>
  </si>
  <si>
    <t>이론</t>
    <phoneticPr fontId="1" type="noConversion"/>
  </si>
  <si>
    <t>실습</t>
    <phoneticPr fontId="1" type="noConversion"/>
  </si>
  <si>
    <t>학점</t>
    <phoneticPr fontId="1" type="noConversion"/>
  </si>
  <si>
    <t>이론</t>
    <phoneticPr fontId="1" type="noConversion"/>
  </si>
  <si>
    <t>교양필수</t>
    <phoneticPr fontId="1" type="noConversion"/>
  </si>
  <si>
    <t>대학생활 I</t>
    <phoneticPr fontId="1" type="noConversion"/>
  </si>
  <si>
    <t>대학생활 II</t>
    <phoneticPr fontId="1" type="noConversion"/>
  </si>
  <si>
    <t>교양선택</t>
    <phoneticPr fontId="1" type="noConversion"/>
  </si>
  <si>
    <t>영어기초 I</t>
    <phoneticPr fontId="1" type="noConversion"/>
  </si>
  <si>
    <t>영어기초II</t>
    <phoneticPr fontId="1" type="noConversion"/>
  </si>
  <si>
    <t>컴퓨터활용</t>
    <phoneticPr fontId="1" type="noConversion"/>
  </si>
  <si>
    <t>말하기와글쓰기</t>
    <phoneticPr fontId="1" type="noConversion"/>
  </si>
  <si>
    <t>교양 계</t>
    <phoneticPr fontId="1" type="noConversion"/>
  </si>
  <si>
    <t>전공</t>
    <phoneticPr fontId="1" type="noConversion"/>
  </si>
  <si>
    <t>전공
필수</t>
    <phoneticPr fontId="1" type="noConversion"/>
  </si>
  <si>
    <t>취업준비실무 I</t>
    <phoneticPr fontId="1" type="noConversion"/>
  </si>
  <si>
    <t>취업준비실무II</t>
    <phoneticPr fontId="1" type="noConversion"/>
  </si>
  <si>
    <t>전공
선택</t>
    <phoneticPr fontId="1" type="noConversion"/>
  </si>
  <si>
    <t>자동차기관실습 I</t>
    <phoneticPr fontId="1" type="noConversion"/>
  </si>
  <si>
    <t>자동차섀시실습 I</t>
    <phoneticPr fontId="1" type="noConversion"/>
  </si>
  <si>
    <t>자동차전기전자회로분석</t>
    <phoneticPr fontId="1" type="noConversion"/>
  </si>
  <si>
    <t>자동차기관실습II</t>
    <phoneticPr fontId="1" type="noConversion"/>
  </si>
  <si>
    <t>자동차섀시실습II</t>
    <phoneticPr fontId="1" type="noConversion"/>
  </si>
  <si>
    <t>자동차현장관리I</t>
    <phoneticPr fontId="1" type="noConversion"/>
  </si>
  <si>
    <t>자동차점화장치실습</t>
    <phoneticPr fontId="1" type="noConversion"/>
  </si>
  <si>
    <t>자동차전기장치정비</t>
    <phoneticPr fontId="1" type="noConversion"/>
  </si>
  <si>
    <t>전자제어디젤기관</t>
    <phoneticPr fontId="1" type="noConversion"/>
  </si>
  <si>
    <t>전자제어섀시</t>
    <phoneticPr fontId="1" type="noConversion"/>
  </si>
  <si>
    <r>
      <t>연료</t>
    </r>
    <r>
      <rPr>
        <b/>
        <sz val="9"/>
        <color rgb="FFFF0000"/>
        <rFont val="굴림체"/>
        <family val="3"/>
        <charset val="129"/>
      </rPr>
      <t>장치</t>
    </r>
    <r>
      <rPr>
        <b/>
        <sz val="9"/>
        <rFont val="굴림체"/>
        <family val="3"/>
        <charset val="129"/>
      </rPr>
      <t>정비I</t>
    </r>
    <phoneticPr fontId="1" type="noConversion"/>
  </si>
  <si>
    <t>자동차현장관리II</t>
    <phoneticPr fontId="1" type="noConversion"/>
  </si>
  <si>
    <t>자동차편의안전장치정비</t>
    <phoneticPr fontId="1" type="noConversion"/>
  </si>
  <si>
    <r>
      <t>연료</t>
    </r>
    <r>
      <rPr>
        <b/>
        <sz val="9"/>
        <color rgb="FFFF0000"/>
        <rFont val="굴림체"/>
        <family val="3"/>
        <charset val="129"/>
      </rPr>
      <t>장치</t>
    </r>
    <r>
      <rPr>
        <b/>
        <sz val="9"/>
        <rFont val="굴림체"/>
        <family val="3"/>
        <charset val="129"/>
      </rPr>
      <t>정비II</t>
    </r>
    <phoneticPr fontId="1" type="noConversion"/>
  </si>
  <si>
    <t>자동차바디전장제어</t>
    <phoneticPr fontId="1" type="noConversion"/>
  </si>
  <si>
    <t>자동차공학 I</t>
    <phoneticPr fontId="1" type="noConversion"/>
  </si>
  <si>
    <t>자동차공학해석</t>
    <phoneticPr fontId="1" type="noConversion"/>
  </si>
  <si>
    <t>자동차종합정비</t>
    <phoneticPr fontId="1" type="noConversion"/>
  </si>
  <si>
    <t>자동차고장진단</t>
    <phoneticPr fontId="1" type="noConversion"/>
  </si>
  <si>
    <t>자동차마케팅</t>
    <phoneticPr fontId="1" type="noConversion"/>
  </si>
  <si>
    <t>전자제어엔진</t>
    <phoneticPr fontId="1" type="noConversion"/>
  </si>
  <si>
    <t>자동차전공영어 I</t>
    <phoneticPr fontId="1" type="noConversion"/>
  </si>
  <si>
    <t>자동차전공영어 I</t>
    <phoneticPr fontId="1" type="noConversion"/>
  </si>
  <si>
    <t>자동차전공영어 II</t>
    <phoneticPr fontId="1" type="noConversion"/>
  </si>
  <si>
    <t>자동차영업 실무</t>
    <phoneticPr fontId="1" type="noConversion"/>
  </si>
  <si>
    <t>자동차영업 실무</t>
    <phoneticPr fontId="1" type="noConversion"/>
  </si>
  <si>
    <t>서비스매너 실무</t>
    <phoneticPr fontId="1" type="noConversion"/>
  </si>
  <si>
    <t>서비스매너 실무</t>
    <phoneticPr fontId="1" type="noConversion"/>
  </si>
  <si>
    <t>현장실습</t>
    <phoneticPr fontId="1" type="noConversion"/>
  </si>
  <si>
    <t xml:space="preserve">수입차고장진단 I </t>
    <phoneticPr fontId="1" type="noConversion"/>
  </si>
  <si>
    <t>수입차고장진단 II</t>
    <phoneticPr fontId="1" type="noConversion"/>
  </si>
  <si>
    <t>수입차고장진단 II</t>
    <phoneticPr fontId="1" type="noConversion"/>
  </si>
  <si>
    <t>전공 계</t>
    <phoneticPr fontId="1" type="noConversion"/>
  </si>
  <si>
    <t>교직 계</t>
    <phoneticPr fontId="1" type="noConversion"/>
  </si>
  <si>
    <t>학년</t>
    <phoneticPr fontId="1" type="noConversion"/>
  </si>
  <si>
    <t>학기</t>
    <phoneticPr fontId="1" type="noConversion"/>
  </si>
  <si>
    <t>이수
구분</t>
    <phoneticPr fontId="1" type="noConversion"/>
  </si>
  <si>
    <t>과목
구분</t>
    <phoneticPr fontId="1" type="noConversion"/>
  </si>
  <si>
    <t>교과목코드</t>
    <phoneticPr fontId="1" type="noConversion"/>
  </si>
  <si>
    <t>2013~2014학년도 교육과정</t>
    <phoneticPr fontId="1" type="noConversion"/>
  </si>
  <si>
    <t>2014~2015학년도 교육과정</t>
    <phoneticPr fontId="1" type="noConversion"/>
  </si>
  <si>
    <t>비고</t>
    <phoneticPr fontId="1" type="noConversion"/>
  </si>
  <si>
    <t>교과목명</t>
    <phoneticPr fontId="1" type="noConversion"/>
  </si>
  <si>
    <t>시간</t>
    <phoneticPr fontId="1" type="noConversion"/>
  </si>
  <si>
    <t>실습</t>
    <phoneticPr fontId="1" type="noConversion"/>
  </si>
  <si>
    <t>교양</t>
    <phoneticPr fontId="1" type="noConversion"/>
  </si>
  <si>
    <t>필수</t>
    <phoneticPr fontId="1" type="noConversion"/>
  </si>
  <si>
    <t>대학생활 I</t>
    <phoneticPr fontId="1" type="noConversion"/>
  </si>
  <si>
    <t>선택</t>
    <phoneticPr fontId="1" type="noConversion"/>
  </si>
  <si>
    <t>영어기초 I</t>
    <phoneticPr fontId="1" type="noConversion"/>
  </si>
  <si>
    <t>컴퓨터활용</t>
    <phoneticPr fontId="1" type="noConversion"/>
  </si>
  <si>
    <t>말하기와 글쓰기</t>
    <phoneticPr fontId="1" type="noConversion"/>
  </si>
  <si>
    <t>교양 계</t>
    <phoneticPr fontId="1" type="noConversion"/>
  </si>
  <si>
    <t>전공</t>
    <phoneticPr fontId="1" type="noConversion"/>
  </si>
  <si>
    <t>기초</t>
    <phoneticPr fontId="1" type="noConversion"/>
  </si>
  <si>
    <t>자동차기관 I</t>
    <phoneticPr fontId="1" type="noConversion"/>
  </si>
  <si>
    <t>자동차기관실습 I</t>
    <phoneticPr fontId="1" type="noConversion"/>
  </si>
  <si>
    <t>학점,시수 변경</t>
    <phoneticPr fontId="1" type="noConversion"/>
  </si>
  <si>
    <t>자동차섀시 I</t>
    <phoneticPr fontId="1" type="noConversion"/>
  </si>
  <si>
    <t>자동차섀시실습 I</t>
    <phoneticPr fontId="1" type="noConversion"/>
  </si>
  <si>
    <t>자동차전기전자 I</t>
    <phoneticPr fontId="1" type="noConversion"/>
  </si>
  <si>
    <t>자동차전기전자실습 I</t>
    <phoneticPr fontId="1" type="noConversion"/>
  </si>
  <si>
    <t>심화</t>
    <phoneticPr fontId="1" type="noConversion"/>
  </si>
  <si>
    <t>일반기계공학 I</t>
    <phoneticPr fontId="1" type="noConversion"/>
  </si>
  <si>
    <t>일반기계공학</t>
    <phoneticPr fontId="1" type="noConversion"/>
  </si>
  <si>
    <t>교과목명 변경</t>
    <phoneticPr fontId="1" type="noConversion"/>
  </si>
  <si>
    <t>자동차공학 I</t>
    <phoneticPr fontId="1" type="noConversion"/>
  </si>
  <si>
    <t>교과목 개설</t>
    <phoneticPr fontId="1" type="noConversion"/>
  </si>
  <si>
    <t>자동차부품CAD I</t>
    <phoneticPr fontId="1" type="noConversion"/>
  </si>
  <si>
    <t>기계설계제도</t>
    <phoneticPr fontId="1" type="noConversion"/>
  </si>
  <si>
    <t>기계공작법</t>
    <phoneticPr fontId="1" type="noConversion"/>
  </si>
  <si>
    <t>전공 계</t>
    <phoneticPr fontId="1" type="noConversion"/>
  </si>
  <si>
    <t>학기 계</t>
    <phoneticPr fontId="1" type="noConversion"/>
  </si>
  <si>
    <t>교양</t>
    <phoneticPr fontId="1" type="noConversion"/>
  </si>
  <si>
    <t>필수</t>
    <phoneticPr fontId="1" type="noConversion"/>
  </si>
  <si>
    <t>대학생활 II</t>
    <phoneticPr fontId="1" type="noConversion"/>
  </si>
  <si>
    <t>선택</t>
    <phoneticPr fontId="1" type="noConversion"/>
  </si>
  <si>
    <t>영어기초 II</t>
    <phoneticPr fontId="1" type="noConversion"/>
  </si>
  <si>
    <t>교과목 개설</t>
    <phoneticPr fontId="1" type="noConversion"/>
  </si>
  <si>
    <t>교양 계</t>
    <phoneticPr fontId="1" type="noConversion"/>
  </si>
  <si>
    <t>전공</t>
    <phoneticPr fontId="1" type="noConversion"/>
  </si>
  <si>
    <t>심화</t>
    <phoneticPr fontId="1" type="noConversion"/>
  </si>
  <si>
    <t>일반기계공학 II</t>
    <phoneticPr fontId="1" type="noConversion"/>
  </si>
  <si>
    <t>자동차기관 II</t>
    <phoneticPr fontId="1" type="noConversion"/>
  </si>
  <si>
    <t>자동차기관실습 II</t>
    <phoneticPr fontId="1" type="noConversion"/>
  </si>
  <si>
    <t>시수 변경</t>
    <phoneticPr fontId="1" type="noConversion"/>
  </si>
  <si>
    <t>자동차섀시 II</t>
    <phoneticPr fontId="1" type="noConversion"/>
  </si>
  <si>
    <t>자동차섀시실습 II</t>
    <phoneticPr fontId="1" type="noConversion"/>
  </si>
  <si>
    <t>자동차전기전자 II</t>
    <phoneticPr fontId="1" type="noConversion"/>
  </si>
  <si>
    <t>자동차전기전자실습 II</t>
    <phoneticPr fontId="1" type="noConversion"/>
  </si>
  <si>
    <t>응용</t>
    <phoneticPr fontId="1" type="noConversion"/>
  </si>
  <si>
    <t>자동차공학해석 I</t>
    <phoneticPr fontId="1" type="noConversion"/>
  </si>
  <si>
    <t>교과목명,학점,시수 변경</t>
    <phoneticPr fontId="1" type="noConversion"/>
  </si>
  <si>
    <t>전공 계</t>
    <phoneticPr fontId="1" type="noConversion"/>
  </si>
  <si>
    <t>교직</t>
    <phoneticPr fontId="1" type="noConversion"/>
  </si>
  <si>
    <t>하이브리드자동차</t>
    <phoneticPr fontId="1" type="noConversion"/>
  </si>
  <si>
    <t>전자제어섀시 I</t>
    <phoneticPr fontId="1" type="noConversion"/>
  </si>
  <si>
    <t>전자제어섀시 II</t>
    <phoneticPr fontId="1" type="noConversion"/>
  </si>
  <si>
    <t>자동차전공영어 II</t>
    <phoneticPr fontId="1" type="noConversion"/>
  </si>
  <si>
    <t>직장예절</t>
    <phoneticPr fontId="1" type="noConversion"/>
  </si>
  <si>
    <t>학기 변경</t>
    <phoneticPr fontId="1" type="noConversion"/>
  </si>
  <si>
    <t>2014~2015학년도 교육과정 변경 현황</t>
    <phoneticPr fontId="9" type="noConversion"/>
  </si>
  <si>
    <t>계열(학과)명
/
전공명</t>
    <phoneticPr fontId="9" type="noConversion"/>
  </si>
  <si>
    <t>변경 전(2013~2014)</t>
    <phoneticPr fontId="9" type="noConversion"/>
  </si>
  <si>
    <t>변경 후(2014~2015)</t>
    <phoneticPr fontId="9" type="noConversion"/>
  </si>
  <si>
    <t>자동차기관실습</t>
    <phoneticPr fontId="1" type="noConversion"/>
  </si>
  <si>
    <t>* 교과목 폐지, 학기 변경(1-1 -&gt; 2-1) , 학점 변경, 시수변경, 학기 및 학점 변경, 교과목 개설</t>
    <phoneticPr fontId="9" type="noConversion"/>
  </si>
  <si>
    <t>자동차기계계열(부품설계전공)</t>
    <phoneticPr fontId="1" type="noConversion"/>
  </si>
  <si>
    <t>교양필수</t>
    <phoneticPr fontId="1" type="noConversion"/>
  </si>
  <si>
    <t>교양선택</t>
    <phoneticPr fontId="1" type="noConversion"/>
  </si>
  <si>
    <t>영어기초II</t>
    <phoneticPr fontId="1" type="noConversion"/>
  </si>
  <si>
    <t>말하기와글쓰기</t>
    <phoneticPr fontId="1" type="noConversion"/>
  </si>
  <si>
    <t>전공
필수</t>
    <phoneticPr fontId="1" type="noConversion"/>
  </si>
  <si>
    <t>취업준비실무 I</t>
    <phoneticPr fontId="1" type="noConversion"/>
  </si>
  <si>
    <t>취업준비실무II</t>
    <phoneticPr fontId="1" type="noConversion"/>
  </si>
  <si>
    <t>전공 선택</t>
    <phoneticPr fontId="1" type="noConversion"/>
  </si>
  <si>
    <t>자동차공학 I</t>
    <phoneticPr fontId="1" type="noConversion"/>
  </si>
  <si>
    <t>자동차기관실습 I</t>
    <phoneticPr fontId="1" type="noConversion"/>
  </si>
  <si>
    <t>자동차섀시실습 I</t>
    <phoneticPr fontId="1" type="noConversion"/>
  </si>
  <si>
    <t>일반기계공학</t>
    <phoneticPr fontId="1" type="noConversion"/>
  </si>
  <si>
    <t>자동차부품CAD I</t>
    <phoneticPr fontId="1" type="noConversion"/>
  </si>
  <si>
    <t>기계설계제도</t>
    <phoneticPr fontId="1" type="noConversion"/>
  </si>
  <si>
    <t>기계공작법</t>
    <phoneticPr fontId="1" type="noConversion"/>
  </si>
  <si>
    <t>품질관리</t>
    <phoneticPr fontId="1" type="noConversion"/>
  </si>
  <si>
    <t>기계요소CAD I</t>
    <phoneticPr fontId="1" type="noConversion"/>
  </si>
  <si>
    <t>자동차부품CAD II</t>
    <phoneticPr fontId="1" type="noConversion"/>
  </si>
  <si>
    <t>NC프로그래밍 I</t>
    <phoneticPr fontId="1" type="noConversion"/>
  </si>
  <si>
    <t>도면해독</t>
    <phoneticPr fontId="1" type="noConversion"/>
  </si>
  <si>
    <t>기계요소설계</t>
    <phoneticPr fontId="1" type="noConversion"/>
  </si>
  <si>
    <t>고체역학</t>
    <phoneticPr fontId="1" type="noConversion"/>
  </si>
  <si>
    <t>3D 모델링 I</t>
    <phoneticPr fontId="1" type="noConversion"/>
  </si>
  <si>
    <t>NC프로그래밍 II</t>
    <phoneticPr fontId="1" type="noConversion"/>
  </si>
  <si>
    <t>기계요소CAD II</t>
    <phoneticPr fontId="1" type="noConversion"/>
  </si>
  <si>
    <t>자동차부품CAD III</t>
    <phoneticPr fontId="1" type="noConversion"/>
  </si>
  <si>
    <t>3D 모델링 II</t>
    <phoneticPr fontId="1" type="noConversion"/>
  </si>
  <si>
    <t>정밀측정시험</t>
    <phoneticPr fontId="1" type="noConversion"/>
  </si>
  <si>
    <t>열유체공학</t>
    <phoneticPr fontId="1" type="noConversion"/>
  </si>
  <si>
    <t>CAD응용실습 I</t>
    <phoneticPr fontId="1" type="noConversion"/>
  </si>
  <si>
    <t>기계공학특론</t>
    <phoneticPr fontId="1" type="noConversion"/>
  </si>
  <si>
    <t>현장실습</t>
    <phoneticPr fontId="1" type="noConversion"/>
  </si>
  <si>
    <t>3D 모델링 III</t>
    <phoneticPr fontId="1" type="noConversion"/>
  </si>
  <si>
    <t>금속재료시험</t>
    <phoneticPr fontId="1" type="noConversion"/>
  </si>
  <si>
    <t>금속재료시험</t>
    <phoneticPr fontId="1" type="noConversion"/>
  </si>
  <si>
    <t>제품디자인</t>
    <phoneticPr fontId="1" type="noConversion"/>
  </si>
  <si>
    <t>CAD응용실습 II</t>
    <phoneticPr fontId="1" type="noConversion"/>
  </si>
  <si>
    <t>CAD응용실습 II</t>
    <phoneticPr fontId="1" type="noConversion"/>
  </si>
  <si>
    <t>기업의이해</t>
    <phoneticPr fontId="1" type="noConversion"/>
  </si>
  <si>
    <t>CNC공작실습</t>
    <phoneticPr fontId="1" type="noConversion"/>
  </si>
  <si>
    <t>CNC공작실습</t>
    <phoneticPr fontId="1" type="noConversion"/>
  </si>
  <si>
    <t>전공 계</t>
    <phoneticPr fontId="1" type="noConversion"/>
  </si>
  <si>
    <t>교직 계</t>
    <phoneticPr fontId="1" type="noConversion"/>
  </si>
  <si>
    <t>학과/전공 : 자동차기계계열(부품설계전공)</t>
    <phoneticPr fontId="1" type="noConversion"/>
  </si>
  <si>
    <t>수학의이해</t>
    <phoneticPr fontId="1" type="noConversion"/>
  </si>
  <si>
    <t>자동차공학</t>
    <phoneticPr fontId="1" type="noConversion"/>
  </si>
  <si>
    <t>교과목명,학점,시수 변경</t>
    <phoneticPr fontId="1" type="noConversion"/>
  </si>
  <si>
    <t>품질관리</t>
    <phoneticPr fontId="1" type="noConversion"/>
  </si>
  <si>
    <t>기계요소CAD I</t>
    <phoneticPr fontId="1" type="noConversion"/>
  </si>
  <si>
    <t>고체역학</t>
    <phoneticPr fontId="1" type="noConversion"/>
  </si>
  <si>
    <t>전기공학일반</t>
    <phoneticPr fontId="1" type="noConversion"/>
  </si>
  <si>
    <t>학기 계</t>
    <phoneticPr fontId="1" type="noConversion"/>
  </si>
  <si>
    <t>교양</t>
    <phoneticPr fontId="1" type="noConversion"/>
  </si>
  <si>
    <t>필수</t>
    <phoneticPr fontId="1" type="noConversion"/>
  </si>
  <si>
    <t>대학생활 II</t>
    <phoneticPr fontId="1" type="noConversion"/>
  </si>
  <si>
    <t>선택</t>
    <phoneticPr fontId="1" type="noConversion"/>
  </si>
  <si>
    <t>컴퓨터활용 I</t>
    <phoneticPr fontId="1" type="noConversion"/>
  </si>
  <si>
    <t>학점,시수 변경</t>
    <phoneticPr fontId="1" type="noConversion"/>
  </si>
  <si>
    <t>영어기초 II</t>
    <phoneticPr fontId="1" type="noConversion"/>
  </si>
  <si>
    <t>교과목 개설</t>
    <phoneticPr fontId="1" type="noConversion"/>
  </si>
  <si>
    <t>교양 계</t>
    <phoneticPr fontId="1" type="noConversion"/>
  </si>
  <si>
    <t>전공</t>
    <phoneticPr fontId="1" type="noConversion"/>
  </si>
  <si>
    <t>품질관리</t>
    <phoneticPr fontId="1" type="noConversion"/>
  </si>
  <si>
    <t>기초</t>
    <phoneticPr fontId="1" type="noConversion"/>
  </si>
  <si>
    <t>자동차요소설계</t>
    <phoneticPr fontId="1" type="noConversion"/>
  </si>
  <si>
    <t>NC프로그래밍기초</t>
    <phoneticPr fontId="1" type="noConversion"/>
  </si>
  <si>
    <t>NC프로그래밍 I</t>
    <phoneticPr fontId="1" type="noConversion"/>
  </si>
  <si>
    <t>교과목명 변경</t>
    <phoneticPr fontId="1" type="noConversion"/>
  </si>
  <si>
    <t>심화</t>
    <phoneticPr fontId="1" type="noConversion"/>
  </si>
  <si>
    <t>도면해독</t>
    <phoneticPr fontId="1" type="noConversion"/>
  </si>
  <si>
    <t>기계요소CAD I</t>
    <phoneticPr fontId="1" type="noConversion"/>
  </si>
  <si>
    <t>학기 변경</t>
    <phoneticPr fontId="1" type="noConversion"/>
  </si>
  <si>
    <t>기계요소CAD II</t>
    <phoneticPr fontId="1" type="noConversion"/>
  </si>
  <si>
    <t>기계요소CAD II</t>
    <phoneticPr fontId="1" type="noConversion"/>
  </si>
  <si>
    <t>자동차부품CAD II</t>
    <phoneticPr fontId="1" type="noConversion"/>
  </si>
  <si>
    <t>3D모델링 I</t>
    <phoneticPr fontId="1" type="noConversion"/>
  </si>
  <si>
    <t>공작기계</t>
    <phoneticPr fontId="1" type="noConversion"/>
  </si>
  <si>
    <t>기계요소설계</t>
    <phoneticPr fontId="1" type="noConversion"/>
  </si>
  <si>
    <t>고체역학</t>
    <phoneticPr fontId="1" type="noConversion"/>
  </si>
  <si>
    <t>학기,학점,시수 변경</t>
    <phoneticPr fontId="1" type="noConversion"/>
  </si>
  <si>
    <t>전공 계</t>
    <phoneticPr fontId="1" type="noConversion"/>
  </si>
  <si>
    <t>NC프로그래밍고급 I</t>
    <phoneticPr fontId="1" type="noConversion"/>
  </si>
  <si>
    <t>NC프로그래밍 II</t>
    <phoneticPr fontId="1" type="noConversion"/>
  </si>
  <si>
    <t>기계요소CAD III</t>
    <phoneticPr fontId="1" type="noConversion"/>
  </si>
  <si>
    <t>자동차부품CAD III</t>
    <phoneticPr fontId="1" type="noConversion"/>
  </si>
  <si>
    <t>3D모델링 II</t>
    <phoneticPr fontId="1" type="noConversion"/>
  </si>
  <si>
    <t>CAD응용실습 I</t>
    <phoneticPr fontId="1" type="noConversion"/>
  </si>
  <si>
    <t>CAM</t>
    <phoneticPr fontId="1" type="noConversion"/>
  </si>
  <si>
    <t>정밀측정시험</t>
    <phoneticPr fontId="1" type="noConversion"/>
  </si>
  <si>
    <t>열유체공학</t>
    <phoneticPr fontId="1" type="noConversion"/>
  </si>
  <si>
    <t>유체기계</t>
    <phoneticPr fontId="1" type="noConversion"/>
  </si>
  <si>
    <t>기계공학특론</t>
    <phoneticPr fontId="1" type="noConversion"/>
  </si>
  <si>
    <t>3D모델링 III</t>
    <phoneticPr fontId="1" type="noConversion"/>
  </si>
  <si>
    <t>제품디자인</t>
    <phoneticPr fontId="1" type="noConversion"/>
  </si>
  <si>
    <t>기업의 이해</t>
    <phoneticPr fontId="1" type="noConversion"/>
  </si>
  <si>
    <t>열유체실험</t>
    <phoneticPr fontId="1" type="noConversion"/>
  </si>
  <si>
    <t>자동차부품CAD Ⅳ</t>
    <phoneticPr fontId="1" type="noConversion"/>
  </si>
  <si>
    <t>CAD/CAM응용</t>
    <phoneticPr fontId="1" type="noConversion"/>
  </si>
  <si>
    <t>NC프로그래밍고급 II</t>
    <phoneticPr fontId="1" type="noConversion"/>
  </si>
  <si>
    <t>자동차기계계열(자동차기계전공)</t>
    <phoneticPr fontId="1" type="noConversion"/>
  </si>
  <si>
    <t>전공 선택</t>
    <phoneticPr fontId="1" type="noConversion"/>
  </si>
  <si>
    <t>기초능력</t>
    <phoneticPr fontId="1" type="noConversion"/>
  </si>
  <si>
    <t>기초능력</t>
    <phoneticPr fontId="1" type="noConversion"/>
  </si>
  <si>
    <t>자동차부품CAD I</t>
    <phoneticPr fontId="1" type="noConversion"/>
  </si>
  <si>
    <t>기계설계제도</t>
    <phoneticPr fontId="1" type="noConversion"/>
  </si>
  <si>
    <t>기계공작법</t>
    <phoneticPr fontId="1" type="noConversion"/>
  </si>
  <si>
    <t>NCS</t>
    <phoneticPr fontId="1" type="noConversion"/>
  </si>
  <si>
    <t>공작기계</t>
    <phoneticPr fontId="1" type="noConversion"/>
  </si>
  <si>
    <t>NC프로그램 기초</t>
    <phoneticPr fontId="1" type="noConversion"/>
  </si>
  <si>
    <t>고체역학</t>
    <phoneticPr fontId="1" type="noConversion"/>
  </si>
  <si>
    <t>전기공학일반</t>
    <phoneticPr fontId="1" type="noConversion"/>
  </si>
  <si>
    <t>CNC가공 I</t>
    <phoneticPr fontId="1" type="noConversion"/>
  </si>
  <si>
    <t>자동차부품CAD II</t>
    <phoneticPr fontId="1" type="noConversion"/>
  </si>
  <si>
    <t>도면해독</t>
    <phoneticPr fontId="1" type="noConversion"/>
  </si>
  <si>
    <t>기초공업수학</t>
    <phoneticPr fontId="1" type="noConversion"/>
  </si>
  <si>
    <t>기계공학특론</t>
    <phoneticPr fontId="1" type="noConversion"/>
  </si>
  <si>
    <t>CNC가공 II</t>
    <phoneticPr fontId="1" type="noConversion"/>
  </si>
  <si>
    <t>MCT가공 I</t>
    <phoneticPr fontId="1" type="noConversion"/>
  </si>
  <si>
    <t>NC프로그램 고급</t>
    <phoneticPr fontId="1" type="noConversion"/>
  </si>
  <si>
    <t>정밀측정시험</t>
    <phoneticPr fontId="1" type="noConversion"/>
  </si>
  <si>
    <t>금형설계</t>
    <phoneticPr fontId="1" type="noConversion"/>
  </si>
  <si>
    <t>3D 모델링 I</t>
    <phoneticPr fontId="1" type="noConversion"/>
  </si>
  <si>
    <t>특성화</t>
    <phoneticPr fontId="1" type="noConversion"/>
  </si>
  <si>
    <t>품질관리</t>
    <phoneticPr fontId="1" type="noConversion"/>
  </si>
  <si>
    <t>유공압 실습</t>
    <phoneticPr fontId="1" type="noConversion"/>
  </si>
  <si>
    <t>CNC가공Ⅲ</t>
    <phoneticPr fontId="1" type="noConversion"/>
  </si>
  <si>
    <t>MCT가공Ⅱ</t>
    <phoneticPr fontId="1" type="noConversion"/>
  </si>
  <si>
    <t>현장실습</t>
    <phoneticPr fontId="1" type="noConversion"/>
  </si>
  <si>
    <t>3D모델링Ⅱ</t>
    <phoneticPr fontId="1" type="noConversion"/>
  </si>
  <si>
    <t>금속재료시험</t>
    <phoneticPr fontId="1" type="noConversion"/>
  </si>
  <si>
    <t>금형제작</t>
    <phoneticPr fontId="1" type="noConversion"/>
  </si>
  <si>
    <t>기업의 이해</t>
    <phoneticPr fontId="1" type="noConversion"/>
  </si>
  <si>
    <t>전공 계</t>
    <phoneticPr fontId="1" type="noConversion"/>
  </si>
  <si>
    <t>교직 계</t>
    <phoneticPr fontId="1" type="noConversion"/>
  </si>
  <si>
    <t>학과/전공 : 자동차기계계열(자동차기계전공)</t>
    <phoneticPr fontId="1" type="noConversion"/>
  </si>
  <si>
    <t>컴퓨터활용</t>
    <phoneticPr fontId="1" type="noConversion"/>
  </si>
  <si>
    <t>NC프로그램 기초</t>
    <phoneticPr fontId="1" type="noConversion"/>
  </si>
  <si>
    <t>전기공학일반</t>
    <phoneticPr fontId="1" type="noConversion"/>
  </si>
  <si>
    <t>CNC가공 I</t>
    <phoneticPr fontId="1" type="noConversion"/>
  </si>
  <si>
    <t>기초공업수학</t>
    <phoneticPr fontId="1" type="noConversion"/>
  </si>
  <si>
    <t>교직</t>
    <phoneticPr fontId="1" type="noConversion"/>
  </si>
  <si>
    <t>교직 계</t>
    <phoneticPr fontId="1" type="noConversion"/>
  </si>
  <si>
    <t>취업준비실무 I</t>
    <phoneticPr fontId="1" type="noConversion"/>
  </si>
  <si>
    <t>기계공학특론</t>
    <phoneticPr fontId="1" type="noConversion"/>
  </si>
  <si>
    <t>CNC가공 II</t>
    <phoneticPr fontId="1" type="noConversion"/>
  </si>
  <si>
    <t>MCT가공 I</t>
    <phoneticPr fontId="1" type="noConversion"/>
  </si>
  <si>
    <t>NC프로그램 고급</t>
    <phoneticPr fontId="1" type="noConversion"/>
  </si>
  <si>
    <t>정밀측정시험</t>
    <phoneticPr fontId="1" type="noConversion"/>
  </si>
  <si>
    <t>금형설계</t>
    <phoneticPr fontId="1" type="noConversion"/>
  </si>
  <si>
    <t>3D 모델링 I</t>
    <phoneticPr fontId="1" type="noConversion"/>
  </si>
  <si>
    <t>유공압 실습</t>
    <phoneticPr fontId="1" type="noConversion"/>
  </si>
  <si>
    <t>교양
및
교직</t>
    <phoneticPr fontId="1" type="noConversion"/>
  </si>
  <si>
    <t>취업준비실무 II</t>
    <phoneticPr fontId="1" type="noConversion"/>
  </si>
  <si>
    <t>CNC가공Ⅲ</t>
    <phoneticPr fontId="1" type="noConversion"/>
  </si>
  <si>
    <t>MCT가공Ⅱ</t>
    <phoneticPr fontId="1" type="noConversion"/>
  </si>
  <si>
    <t>현장실습</t>
    <phoneticPr fontId="1" type="noConversion"/>
  </si>
  <si>
    <t>3D모델링Ⅱ</t>
    <phoneticPr fontId="1" type="noConversion"/>
  </si>
  <si>
    <t>금속재료시험</t>
    <phoneticPr fontId="1" type="noConversion"/>
  </si>
  <si>
    <t>금형제작</t>
    <phoneticPr fontId="1" type="noConversion"/>
  </si>
  <si>
    <t>기업의 이해</t>
    <phoneticPr fontId="1" type="noConversion"/>
  </si>
  <si>
    <t>총계</t>
    <phoneticPr fontId="1" type="noConversion"/>
  </si>
  <si>
    <t>2014~2015학년도 교육과정</t>
    <phoneticPr fontId="1" type="noConversion"/>
  </si>
  <si>
    <t>전공학점</t>
    <phoneticPr fontId="1" type="noConversion"/>
  </si>
  <si>
    <t>전공필수 개설학점</t>
    <phoneticPr fontId="1" type="noConversion"/>
  </si>
  <si>
    <t>전공선택 개설학점</t>
    <phoneticPr fontId="1" type="noConversion"/>
  </si>
  <si>
    <t>전공 개설학점 계</t>
    <phoneticPr fontId="1" type="noConversion"/>
  </si>
  <si>
    <t>교양학점</t>
    <phoneticPr fontId="1" type="noConversion"/>
  </si>
  <si>
    <t>교양 개설학점</t>
    <phoneticPr fontId="1" type="noConversion"/>
  </si>
  <si>
    <t>교직 개설학점</t>
    <phoneticPr fontId="1" type="noConversion"/>
  </si>
  <si>
    <t>교양.교직 개설학점 계</t>
    <phoneticPr fontId="1" type="noConversion"/>
  </si>
  <si>
    <t>총 개설학점</t>
    <phoneticPr fontId="1" type="noConversion"/>
  </si>
  <si>
    <t>산업체 직무형 교과목 수</t>
    <phoneticPr fontId="1" type="noConversion"/>
  </si>
  <si>
    <t>전체 교과목 수</t>
    <phoneticPr fontId="1" type="noConversion"/>
  </si>
  <si>
    <t>말하기와 글쓰기</t>
    <phoneticPr fontId="1" type="noConversion"/>
  </si>
  <si>
    <t>자동차공학 I</t>
    <phoneticPr fontId="1" type="noConversion"/>
  </si>
  <si>
    <t>자동차기관실습 I</t>
    <phoneticPr fontId="1" type="noConversion"/>
  </si>
  <si>
    <t>자동차섀시실습 I</t>
    <phoneticPr fontId="1" type="noConversion"/>
  </si>
  <si>
    <t>일반기계공학</t>
    <phoneticPr fontId="1" type="noConversion"/>
  </si>
  <si>
    <t>자동차부품CAD I</t>
    <phoneticPr fontId="1" type="noConversion"/>
  </si>
  <si>
    <t>기계설계제도</t>
    <phoneticPr fontId="1" type="noConversion"/>
  </si>
  <si>
    <t>대학생활 II</t>
    <phoneticPr fontId="1" type="noConversion"/>
  </si>
  <si>
    <t>컴퓨터활용</t>
    <phoneticPr fontId="1" type="noConversion"/>
  </si>
  <si>
    <t>영어기초 II</t>
    <phoneticPr fontId="1" type="noConversion"/>
  </si>
  <si>
    <t>자동차공학 II</t>
    <phoneticPr fontId="1" type="noConversion"/>
  </si>
  <si>
    <t>자동차전기전자회로분석</t>
    <phoneticPr fontId="1" type="noConversion"/>
  </si>
  <si>
    <t>자동차기관실습 II</t>
    <phoneticPr fontId="1" type="noConversion"/>
  </si>
  <si>
    <t>자동차섀시실습 II</t>
    <phoneticPr fontId="1" type="noConversion"/>
  </si>
  <si>
    <t>자동차공학해석</t>
    <phoneticPr fontId="1" type="noConversion"/>
  </si>
  <si>
    <t>자동차부품CAD II</t>
    <phoneticPr fontId="1" type="noConversion"/>
  </si>
  <si>
    <t>자동차현장관리 I</t>
    <phoneticPr fontId="1" type="noConversion"/>
  </si>
  <si>
    <t>취업준비실무 I</t>
    <phoneticPr fontId="1" type="noConversion"/>
  </si>
  <si>
    <t>자동차전기장치정비</t>
    <phoneticPr fontId="1" type="noConversion"/>
  </si>
  <si>
    <t>전자제어디젤기관</t>
    <phoneticPr fontId="1" type="noConversion"/>
  </si>
  <si>
    <t>전자제어엔진</t>
    <phoneticPr fontId="1" type="noConversion"/>
  </si>
  <si>
    <t>전자제어섀시</t>
    <phoneticPr fontId="1" type="noConversion"/>
  </si>
  <si>
    <t>자동차종합정비</t>
    <phoneticPr fontId="1" type="noConversion"/>
  </si>
  <si>
    <t>연료장치정비 I</t>
    <phoneticPr fontId="1" type="noConversion"/>
  </si>
  <si>
    <t>자동차현장관리 II</t>
    <phoneticPr fontId="1" type="noConversion"/>
  </si>
  <si>
    <t>취업준비실무 II</t>
    <phoneticPr fontId="1" type="noConversion"/>
  </si>
  <si>
    <t>자동차바디전장제어</t>
    <phoneticPr fontId="1" type="noConversion"/>
  </si>
  <si>
    <t>자동차고장진단</t>
    <phoneticPr fontId="1" type="noConversion"/>
  </si>
  <si>
    <t>자동차편의안전장치정비</t>
    <phoneticPr fontId="1" type="noConversion"/>
  </si>
  <si>
    <t>연료장치정비 II</t>
    <phoneticPr fontId="1" type="noConversion"/>
  </si>
  <si>
    <t>자동차점화장치실습</t>
    <phoneticPr fontId="1" type="noConversion"/>
  </si>
  <si>
    <t>자동차마케팅</t>
    <phoneticPr fontId="1" type="noConversion"/>
  </si>
  <si>
    <t>자동차전공영어 I</t>
    <phoneticPr fontId="1" type="noConversion"/>
  </si>
  <si>
    <t>수입차고장진단 I</t>
    <phoneticPr fontId="1" type="noConversion"/>
  </si>
  <si>
    <t>자동차전공영어 II</t>
    <phoneticPr fontId="1" type="noConversion"/>
  </si>
  <si>
    <t>개설</t>
    <phoneticPr fontId="1" type="noConversion"/>
  </si>
  <si>
    <t>기초능력(개설)</t>
    <phoneticPr fontId="1" type="noConversion"/>
  </si>
  <si>
    <t>NCS(유지)</t>
    <phoneticPr fontId="1" type="noConversion"/>
  </si>
  <si>
    <t>기초능력(유지)</t>
    <phoneticPr fontId="1" type="noConversion"/>
  </si>
  <si>
    <t>NCS(학점,시수변경)</t>
    <phoneticPr fontId="1" type="noConversion"/>
  </si>
  <si>
    <t>NCS(개설)</t>
    <phoneticPr fontId="1" type="noConversion"/>
  </si>
  <si>
    <t>NCS(시수변경)</t>
    <phoneticPr fontId="1" type="noConversion"/>
  </si>
  <si>
    <t>자격증(학점,시수변경)</t>
    <phoneticPr fontId="1" type="noConversion"/>
  </si>
  <si>
    <t>특성화(시수변경)</t>
    <phoneticPr fontId="1" type="noConversion"/>
  </si>
  <si>
    <t>자격증(시수변경)</t>
    <phoneticPr fontId="1" type="noConversion"/>
  </si>
  <si>
    <t>특성화(유지)</t>
    <phoneticPr fontId="1" type="noConversion"/>
  </si>
  <si>
    <t>연료장치정비I</t>
    <phoneticPr fontId="1" type="noConversion"/>
  </si>
  <si>
    <t>학과/전공 : 수입차정비전공</t>
    <phoneticPr fontId="1" type="noConversion"/>
  </si>
  <si>
    <t>NCS(학점,시수변경)</t>
    <phoneticPr fontId="1" type="noConversion"/>
  </si>
  <si>
    <t>NCS(개설)</t>
    <phoneticPr fontId="1" type="noConversion"/>
  </si>
  <si>
    <t>NCS(시수변경)</t>
    <phoneticPr fontId="1" type="noConversion"/>
  </si>
  <si>
    <t>교과목 개설</t>
    <phoneticPr fontId="1" type="noConversion"/>
  </si>
  <si>
    <t>NCS(학기변경)</t>
    <phoneticPr fontId="1" type="noConversion"/>
  </si>
  <si>
    <t>자격증(시수변경)</t>
    <phoneticPr fontId="1" type="noConversion"/>
  </si>
  <si>
    <t>자격증(유지)</t>
    <phoneticPr fontId="1" type="noConversion"/>
  </si>
  <si>
    <t>특성화(개설)</t>
    <phoneticPr fontId="1" type="noConversion"/>
  </si>
  <si>
    <t>특성화(학기변경)</t>
    <phoneticPr fontId="1" type="noConversion"/>
  </si>
  <si>
    <t>주문식(개설)</t>
    <phoneticPr fontId="1" type="noConversion"/>
  </si>
  <si>
    <t>기초능력(학점,시수변경)</t>
    <phoneticPr fontId="1" type="noConversion"/>
  </si>
  <si>
    <t>NCS자(유지)</t>
    <phoneticPr fontId="1" type="noConversion"/>
  </si>
  <si>
    <t>NCS(학기변경)</t>
    <phoneticPr fontId="1" type="noConversion"/>
  </si>
  <si>
    <t>NCS자(학기변경)</t>
    <phoneticPr fontId="1" type="noConversion"/>
  </si>
  <si>
    <t>NCS자(개설)</t>
    <phoneticPr fontId="1" type="noConversion"/>
  </si>
  <si>
    <t>NCS자(학기,학점,시수변경)</t>
    <phoneticPr fontId="1" type="noConversion"/>
  </si>
  <si>
    <t>NCS자(학점,시수변경)</t>
    <phoneticPr fontId="1" type="noConversion"/>
  </si>
  <si>
    <t>기초공업수학</t>
    <phoneticPr fontId="1" type="noConversion"/>
  </si>
  <si>
    <t>기초능력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</si>
</sst>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굴림체"/>
      <family val="3"/>
      <charset val="129"/>
    </font>
    <font>
      <b/>
      <sz val="9"/>
      <name val="굴림체"/>
      <family val="3"/>
      <charset val="129"/>
    </font>
    <font>
      <sz val="9"/>
      <name val="굴림체"/>
      <family val="3"/>
      <charset val="129"/>
    </font>
    <font>
      <b/>
      <sz val="14"/>
      <name val="굴림체"/>
      <family val="3"/>
      <charset val="129"/>
    </font>
    <font>
      <sz val="10"/>
      <name val="굴림체"/>
      <family val="3"/>
      <charset val="129"/>
    </font>
    <font>
      <b/>
      <sz val="12"/>
      <name val="굴림체"/>
      <family val="3"/>
      <charset val="129"/>
    </font>
    <font>
      <sz val="15"/>
      <color rgb="FF000000"/>
      <name val="굴림체"/>
      <family val="3"/>
      <charset val="129"/>
    </font>
    <font>
      <sz val="8"/>
      <name val="맑은 고딕"/>
      <family val="2"/>
      <charset val="129"/>
      <scheme val="minor"/>
    </font>
    <font>
      <sz val="10"/>
      <color rgb="FF000000"/>
      <name val="굴림체"/>
      <family val="3"/>
      <charset val="129"/>
    </font>
    <font>
      <sz val="11"/>
      <color theme="1"/>
      <name val="굴림체"/>
      <family val="3"/>
      <charset val="129"/>
    </font>
    <font>
      <sz val="12"/>
      <color rgb="FF000000"/>
      <name val="굴림체"/>
      <family val="3"/>
      <charset val="129"/>
    </font>
    <font>
      <sz val="9"/>
      <color rgb="FF000000"/>
      <name val="굴림체"/>
      <family val="3"/>
      <charset val="129"/>
    </font>
    <font>
      <b/>
      <sz val="9"/>
      <color theme="1"/>
      <name val="굴림체"/>
      <family val="3"/>
      <charset val="129"/>
    </font>
    <font>
      <b/>
      <sz val="6"/>
      <name val="굴림체"/>
      <family val="3"/>
      <charset val="129"/>
    </font>
    <font>
      <b/>
      <sz val="7"/>
      <name val="굴림체"/>
      <family val="3"/>
      <charset val="129"/>
    </font>
    <font>
      <b/>
      <sz val="9"/>
      <color rgb="FF00B050"/>
      <name val="굴림체"/>
      <family val="3"/>
      <charset val="129"/>
    </font>
    <font>
      <b/>
      <sz val="9"/>
      <color rgb="FF0070C0"/>
      <name val="굴림체"/>
      <family val="3"/>
      <charset val="129"/>
    </font>
    <font>
      <b/>
      <sz val="9"/>
      <color rgb="FFFF0000"/>
      <name val="굴림체"/>
      <family val="3"/>
      <charset val="129"/>
    </font>
    <font>
      <b/>
      <sz val="8"/>
      <name val="굴림체"/>
      <family val="3"/>
      <charset val="129"/>
    </font>
    <font>
      <b/>
      <sz val="9"/>
      <color rgb="FF7030A0"/>
      <name val="굴림체"/>
      <family val="3"/>
      <charset val="129"/>
    </font>
    <font>
      <sz val="11"/>
      <name val="돋움"/>
      <family val="3"/>
      <charset val="129"/>
    </font>
    <font>
      <b/>
      <sz val="10"/>
      <color rgb="FFFF0000"/>
      <name val="굴림체"/>
      <family val="3"/>
      <charset val="129"/>
    </font>
    <font>
      <sz val="9"/>
      <color rgb="FFFF0000"/>
      <name val="굴림체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B3C5F3"/>
        <bgColor indexed="64"/>
      </patternFill>
    </fill>
  </fills>
  <borders count="55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/>
      <top style="dashed">
        <color indexed="64"/>
      </top>
      <bottom style="dotted">
        <color indexed="64"/>
      </bottom>
      <diagonal/>
    </border>
    <border>
      <left/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otted">
        <color indexed="64"/>
      </bottom>
      <diagonal/>
    </border>
    <border>
      <left style="medium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dashed">
        <color indexed="64"/>
      </left>
      <right style="dashed">
        <color indexed="64"/>
      </right>
      <top style="dott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dash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dashed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dashed">
        <color indexed="64"/>
      </right>
      <top/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22" fillId="0" borderId="0"/>
  </cellStyleXfs>
  <cellXfs count="164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3" borderId="33" xfId="0" applyFont="1" applyFill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0" fillId="0" borderId="38" xfId="0" applyBorder="1" applyAlignment="1">
      <alignment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15" fillId="0" borderId="27" xfId="0" applyFont="1" applyFill="1" applyBorder="1" applyAlignment="1">
      <alignment horizontal="left" vertical="center" wrapText="1"/>
    </xf>
    <xf numFmtId="0" fontId="16" fillId="0" borderId="27" xfId="0" applyFont="1" applyFill="1" applyBorder="1" applyAlignment="1">
      <alignment horizontal="left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left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left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5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center" shrinkToFit="1"/>
    </xf>
    <xf numFmtId="0" fontId="17" fillId="0" borderId="27" xfId="0" applyFont="1" applyFill="1" applyBorder="1" applyAlignment="1">
      <alignment horizontal="center" vertical="center" shrinkToFit="1"/>
    </xf>
    <xf numFmtId="0" fontId="19" fillId="0" borderId="27" xfId="0" applyFont="1" applyFill="1" applyBorder="1" applyAlignment="1">
      <alignment horizontal="center" vertical="center" shrinkToFit="1"/>
    </xf>
    <xf numFmtId="0" fontId="18" fillId="0" borderId="27" xfId="0" applyFont="1" applyFill="1" applyBorder="1" applyAlignment="1">
      <alignment horizontal="center" vertical="center" shrinkToFit="1"/>
    </xf>
    <xf numFmtId="0" fontId="21" fillId="0" borderId="27" xfId="0" applyFont="1" applyFill="1" applyBorder="1" applyAlignment="1">
      <alignment horizontal="center" vertical="center" shrinkToFit="1"/>
    </xf>
    <xf numFmtId="0" fontId="23" fillId="0" borderId="27" xfId="0" applyFont="1" applyFill="1" applyBorder="1" applyAlignment="1">
      <alignment horizontal="center" vertical="center" shrinkToFit="1"/>
    </xf>
    <xf numFmtId="0" fontId="17" fillId="0" borderId="52" xfId="0" applyFont="1" applyFill="1" applyBorder="1" applyAlignment="1">
      <alignment horizontal="center" vertical="center" shrinkToFit="1"/>
    </xf>
    <xf numFmtId="0" fontId="18" fillId="0" borderId="2" xfId="0" applyFont="1" applyFill="1" applyBorder="1" applyAlignment="1">
      <alignment horizontal="center" vertical="center" shrinkToFit="1"/>
    </xf>
    <xf numFmtId="0" fontId="21" fillId="0" borderId="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4" fillId="0" borderId="40" xfId="0" applyFont="1" applyBorder="1" applyAlignment="1">
      <alignment horizontal="left" vertical="center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2" fillId="3" borderId="33" xfId="0" applyFont="1" applyFill="1" applyBorder="1" applyAlignment="1">
      <alignment horizontal="center" vertical="center" wrapText="1"/>
    </xf>
    <xf numFmtId="0" fontId="12" fillId="3" borderId="37" xfId="0" applyFont="1" applyFill="1" applyBorder="1" applyAlignment="1">
      <alignment horizontal="center" vertical="center" wrapText="1"/>
    </xf>
    <xf numFmtId="0" fontId="12" fillId="3" borderId="34" xfId="0" applyFont="1" applyFill="1" applyBorder="1" applyAlignment="1">
      <alignment horizontal="center" vertical="center" wrapText="1"/>
    </xf>
    <xf numFmtId="0" fontId="12" fillId="3" borderId="35" xfId="0" applyFont="1" applyFill="1" applyBorder="1" applyAlignment="1">
      <alignment horizontal="center" vertical="center" wrapText="1"/>
    </xf>
    <xf numFmtId="0" fontId="12" fillId="3" borderId="36" xfId="0" applyFont="1" applyFill="1" applyBorder="1" applyAlignment="1">
      <alignment horizontal="center" vertical="center" wrapText="1"/>
    </xf>
    <xf numFmtId="0" fontId="10" fillId="3" borderId="34" xfId="0" applyFont="1" applyFill="1" applyBorder="1" applyAlignment="1">
      <alignment horizontal="center" vertical="center" wrapText="1"/>
    </xf>
    <xf numFmtId="0" fontId="10" fillId="3" borderId="35" xfId="0" applyFont="1" applyFill="1" applyBorder="1" applyAlignment="1">
      <alignment horizontal="center" vertical="center" wrapText="1"/>
    </xf>
    <xf numFmtId="0" fontId="10" fillId="3" borderId="36" xfId="0" applyFont="1" applyFill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 wrapText="1"/>
    </xf>
  </cellXfs>
  <cellStyles count="2">
    <cellStyle name="표준" xfId="0" builtinId="0"/>
    <cellStyle name="표준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48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H44" sqref="H44"/>
    </sheetView>
  </sheetViews>
  <sheetFormatPr defaultRowHeight="13.5" x14ac:dyDescent="0.15"/>
  <cols>
    <col min="1" max="2" width="4.77734375" style="1" customWidth="1"/>
    <col min="3" max="3" width="7.33203125" style="1" customWidth="1"/>
    <col min="4" max="4" width="13.6640625" style="1" bestFit="1" customWidth="1"/>
    <col min="5" max="19" width="4.77734375" style="1" customWidth="1"/>
    <col min="20" max="16384" width="8.88671875" style="1"/>
  </cols>
  <sheetData>
    <row r="1" spans="1:54" s="2" customFormat="1" ht="15.95" customHeight="1" thickBot="1" x14ac:dyDescent="0.2">
      <c r="A1" s="1" t="s">
        <v>36</v>
      </c>
      <c r="B1" s="1"/>
      <c r="C1" s="1"/>
      <c r="D1" s="1" t="s">
        <v>69</v>
      </c>
      <c r="E1" s="1"/>
      <c r="F1" s="1"/>
      <c r="G1" s="1"/>
      <c r="H1" s="1"/>
      <c r="I1" s="1"/>
      <c r="J1" s="1"/>
      <c r="K1" s="1"/>
      <c r="L1" s="1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</row>
    <row r="2" spans="1:54" s="3" customFormat="1" ht="15.95" customHeight="1" x14ac:dyDescent="0.15">
      <c r="A2" s="109" t="s">
        <v>2</v>
      </c>
      <c r="B2" s="84"/>
      <c r="C2" s="111" t="s">
        <v>46</v>
      </c>
      <c r="D2" s="111" t="s">
        <v>3</v>
      </c>
      <c r="E2" s="84" t="s">
        <v>4</v>
      </c>
      <c r="F2" s="84"/>
      <c r="G2" s="84"/>
      <c r="H2" s="84"/>
      <c r="I2" s="84"/>
      <c r="J2" s="113"/>
      <c r="K2" s="84" t="s">
        <v>5</v>
      </c>
      <c r="L2" s="114"/>
      <c r="M2" s="84"/>
      <c r="N2" s="84"/>
      <c r="O2" s="84"/>
      <c r="P2" s="84"/>
      <c r="Q2" s="83" t="s">
        <v>6</v>
      </c>
      <c r="R2" s="84"/>
      <c r="S2" s="85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</row>
    <row r="3" spans="1:54" s="3" customFormat="1" ht="15.95" customHeight="1" x14ac:dyDescent="0.15">
      <c r="A3" s="110"/>
      <c r="B3" s="87"/>
      <c r="C3" s="106"/>
      <c r="D3" s="106"/>
      <c r="E3" s="87" t="s">
        <v>7</v>
      </c>
      <c r="F3" s="87"/>
      <c r="G3" s="87"/>
      <c r="H3" s="87" t="s">
        <v>8</v>
      </c>
      <c r="I3" s="87"/>
      <c r="J3" s="89"/>
      <c r="K3" s="87" t="s">
        <v>7</v>
      </c>
      <c r="L3" s="90"/>
      <c r="M3" s="87"/>
      <c r="N3" s="87" t="s">
        <v>8</v>
      </c>
      <c r="O3" s="87"/>
      <c r="P3" s="87"/>
      <c r="Q3" s="86"/>
      <c r="R3" s="87"/>
      <c r="S3" s="88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</row>
    <row r="4" spans="1:54" s="5" customFormat="1" ht="15.95" customHeight="1" x14ac:dyDescent="0.15">
      <c r="A4" s="110"/>
      <c r="B4" s="87"/>
      <c r="C4" s="112"/>
      <c r="D4" s="112"/>
      <c r="E4" s="82" t="s">
        <v>34</v>
      </c>
      <c r="F4" s="82" t="s">
        <v>20</v>
      </c>
      <c r="G4" s="82" t="s">
        <v>35</v>
      </c>
      <c r="H4" s="48" t="s">
        <v>34</v>
      </c>
      <c r="I4" s="48" t="s">
        <v>20</v>
      </c>
      <c r="J4" s="48" t="s">
        <v>35</v>
      </c>
      <c r="K4" s="48" t="s">
        <v>34</v>
      </c>
      <c r="L4" s="48" t="s">
        <v>20</v>
      </c>
      <c r="M4" s="48" t="s">
        <v>35</v>
      </c>
      <c r="N4" s="48" t="s">
        <v>34</v>
      </c>
      <c r="O4" s="48" t="s">
        <v>20</v>
      </c>
      <c r="P4" s="48" t="s">
        <v>35</v>
      </c>
      <c r="Q4" s="3" t="s">
        <v>34</v>
      </c>
      <c r="R4" s="3" t="s">
        <v>20</v>
      </c>
      <c r="S4" s="4" t="s">
        <v>35</v>
      </c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</row>
    <row r="5" spans="1:54" s="5" customFormat="1" ht="15.95" customHeight="1" x14ac:dyDescent="0.15">
      <c r="A5" s="94" t="s">
        <v>1</v>
      </c>
      <c r="B5" s="105" t="s">
        <v>59</v>
      </c>
      <c r="C5" s="13"/>
      <c r="D5" s="39" t="s">
        <v>77</v>
      </c>
      <c r="E5" s="14">
        <v>1</v>
      </c>
      <c r="F5" s="14">
        <v>1</v>
      </c>
      <c r="G5" s="14"/>
      <c r="H5" s="14"/>
      <c r="I5" s="14"/>
      <c r="J5" s="15"/>
      <c r="K5" s="14"/>
      <c r="L5" s="14"/>
      <c r="M5" s="14"/>
      <c r="N5" s="16"/>
      <c r="O5" s="13"/>
      <c r="P5" s="13"/>
      <c r="Q5" s="17">
        <f t="shared" ref="Q5:Q12" si="0">E5+H5+K5+N5</f>
        <v>1</v>
      </c>
      <c r="R5" s="17">
        <f t="shared" ref="R5:S10" si="1">F5+I5+L5+O5</f>
        <v>1</v>
      </c>
      <c r="S5" s="18">
        <f t="shared" si="1"/>
        <v>0</v>
      </c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</row>
    <row r="6" spans="1:54" s="5" customFormat="1" ht="15.95" customHeight="1" x14ac:dyDescent="0.15">
      <c r="A6" s="95"/>
      <c r="B6" s="106"/>
      <c r="C6" s="19"/>
      <c r="D6" s="25" t="s">
        <v>78</v>
      </c>
      <c r="E6" s="20"/>
      <c r="F6" s="20"/>
      <c r="G6" s="20"/>
      <c r="H6" s="20">
        <v>1</v>
      </c>
      <c r="I6" s="20">
        <v>1</v>
      </c>
      <c r="J6" s="21"/>
      <c r="K6" s="20"/>
      <c r="L6" s="20"/>
      <c r="M6" s="20"/>
      <c r="N6" s="20"/>
      <c r="O6" s="20"/>
      <c r="P6" s="22"/>
      <c r="Q6" s="23">
        <f t="shared" si="0"/>
        <v>1</v>
      </c>
      <c r="R6" s="23">
        <f t="shared" si="1"/>
        <v>1</v>
      </c>
      <c r="S6" s="24">
        <f t="shared" si="1"/>
        <v>0</v>
      </c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</row>
    <row r="7" spans="1:54" ht="15.95" customHeight="1" x14ac:dyDescent="0.15">
      <c r="A7" s="95"/>
      <c r="B7" s="107" t="s">
        <v>60</v>
      </c>
      <c r="C7" s="19"/>
      <c r="D7" s="25" t="s">
        <v>79</v>
      </c>
      <c r="E7" s="20">
        <v>2</v>
      </c>
      <c r="F7" s="20">
        <v>2</v>
      </c>
      <c r="G7" s="20"/>
      <c r="H7" s="20"/>
      <c r="I7" s="20"/>
      <c r="J7" s="21"/>
      <c r="K7" s="20"/>
      <c r="L7" s="20"/>
      <c r="M7" s="20"/>
      <c r="N7" s="20"/>
      <c r="O7" s="20"/>
      <c r="P7" s="20"/>
      <c r="Q7" s="23">
        <f t="shared" si="0"/>
        <v>2</v>
      </c>
      <c r="R7" s="23">
        <f t="shared" si="1"/>
        <v>2</v>
      </c>
      <c r="S7" s="24">
        <f t="shared" si="1"/>
        <v>0</v>
      </c>
    </row>
    <row r="8" spans="1:54" ht="15.95" customHeight="1" x14ac:dyDescent="0.15">
      <c r="A8" s="95"/>
      <c r="B8" s="106"/>
      <c r="C8" s="38"/>
      <c r="D8" s="25" t="s">
        <v>68</v>
      </c>
      <c r="E8" s="20"/>
      <c r="F8" s="20"/>
      <c r="G8" s="20"/>
      <c r="H8" s="20">
        <v>2</v>
      </c>
      <c r="I8" s="20">
        <v>2</v>
      </c>
      <c r="J8" s="21"/>
      <c r="K8" s="20"/>
      <c r="L8" s="20"/>
      <c r="M8" s="20"/>
      <c r="N8" s="20"/>
      <c r="O8" s="20"/>
      <c r="P8" s="20"/>
      <c r="Q8" s="37">
        <f t="shared" si="0"/>
        <v>2</v>
      </c>
      <c r="R8" s="37">
        <f t="shared" si="1"/>
        <v>2</v>
      </c>
      <c r="S8" s="24">
        <f t="shared" si="1"/>
        <v>0</v>
      </c>
    </row>
    <row r="9" spans="1:54" ht="15.95" customHeight="1" x14ac:dyDescent="0.15">
      <c r="A9" s="95"/>
      <c r="B9" s="106"/>
      <c r="C9" s="38"/>
      <c r="D9" s="25" t="s">
        <v>80</v>
      </c>
      <c r="E9" s="20"/>
      <c r="F9" s="20"/>
      <c r="G9" s="20"/>
      <c r="H9" s="20">
        <v>1</v>
      </c>
      <c r="I9" s="20"/>
      <c r="J9" s="21">
        <v>2</v>
      </c>
      <c r="K9" s="20"/>
      <c r="L9" s="20"/>
      <c r="M9" s="20"/>
      <c r="N9" s="20"/>
      <c r="O9" s="20"/>
      <c r="P9" s="20"/>
      <c r="Q9" s="37">
        <f t="shared" ref="Q9" si="2">E9+H9+K9+N9</f>
        <v>1</v>
      </c>
      <c r="R9" s="37">
        <f t="shared" ref="R9" si="3">F9+I9+L9+O9</f>
        <v>0</v>
      </c>
      <c r="S9" s="24">
        <f t="shared" ref="S9" si="4">G9+J9+M9+P9</f>
        <v>2</v>
      </c>
    </row>
    <row r="10" spans="1:54" ht="15.95" customHeight="1" x14ac:dyDescent="0.15">
      <c r="A10" s="95"/>
      <c r="B10" s="108"/>
      <c r="C10" s="19" t="s">
        <v>506</v>
      </c>
      <c r="D10" s="25" t="s">
        <v>81</v>
      </c>
      <c r="E10" s="20">
        <v>2</v>
      </c>
      <c r="F10" s="20">
        <v>2</v>
      </c>
      <c r="G10" s="20"/>
      <c r="H10" s="20"/>
      <c r="I10" s="20"/>
      <c r="J10" s="21"/>
      <c r="K10" s="20"/>
      <c r="L10" s="20"/>
      <c r="M10" s="20"/>
      <c r="N10" s="20"/>
      <c r="O10" s="20"/>
      <c r="P10" s="20"/>
      <c r="Q10" s="23">
        <f t="shared" si="0"/>
        <v>2</v>
      </c>
      <c r="R10" s="23">
        <f t="shared" si="1"/>
        <v>2</v>
      </c>
      <c r="S10" s="24">
        <f t="shared" si="1"/>
        <v>0</v>
      </c>
    </row>
    <row r="11" spans="1:54" ht="15.95" customHeight="1" x14ac:dyDescent="0.15">
      <c r="A11" s="95"/>
      <c r="B11" s="96" t="s">
        <v>30</v>
      </c>
      <c r="C11" s="97"/>
      <c r="D11" s="98"/>
      <c r="E11" s="38">
        <f t="shared" ref="E11:P11" si="5">SUM(E5:E10)</f>
        <v>5</v>
      </c>
      <c r="F11" s="38">
        <f t="shared" si="5"/>
        <v>5</v>
      </c>
      <c r="G11" s="38">
        <f t="shared" si="5"/>
        <v>0</v>
      </c>
      <c r="H11" s="38">
        <f t="shared" si="5"/>
        <v>4</v>
      </c>
      <c r="I11" s="38">
        <f t="shared" si="5"/>
        <v>3</v>
      </c>
      <c r="J11" s="38">
        <f t="shared" si="5"/>
        <v>2</v>
      </c>
      <c r="K11" s="38">
        <f t="shared" si="5"/>
        <v>0</v>
      </c>
      <c r="L11" s="38">
        <f t="shared" si="5"/>
        <v>0</v>
      </c>
      <c r="M11" s="38">
        <f t="shared" si="5"/>
        <v>0</v>
      </c>
      <c r="N11" s="38">
        <f t="shared" si="5"/>
        <v>0</v>
      </c>
      <c r="O11" s="38">
        <f t="shared" si="5"/>
        <v>0</v>
      </c>
      <c r="P11" s="38">
        <f t="shared" si="5"/>
        <v>0</v>
      </c>
      <c r="Q11" s="19">
        <f t="shared" si="0"/>
        <v>9</v>
      </c>
      <c r="R11" s="19">
        <f>F11+I11+L11+O11</f>
        <v>8</v>
      </c>
      <c r="S11" s="24">
        <f>G11+J11+M11+P11</f>
        <v>2</v>
      </c>
    </row>
    <row r="12" spans="1:54" ht="15.95" customHeight="1" x14ac:dyDescent="0.15">
      <c r="A12" s="95" t="s">
        <v>31</v>
      </c>
      <c r="B12" s="107" t="s">
        <v>52</v>
      </c>
      <c r="C12" s="72"/>
      <c r="D12" s="25" t="s">
        <v>70</v>
      </c>
      <c r="E12" s="20"/>
      <c r="F12" s="20"/>
      <c r="G12" s="20"/>
      <c r="H12" s="20"/>
      <c r="I12" s="20"/>
      <c r="J12" s="20"/>
      <c r="K12" s="20">
        <v>1</v>
      </c>
      <c r="L12" s="20">
        <v>1</v>
      </c>
      <c r="M12" s="20"/>
      <c r="N12" s="20"/>
      <c r="O12" s="20"/>
      <c r="P12" s="20"/>
      <c r="Q12" s="23">
        <f t="shared" si="0"/>
        <v>1</v>
      </c>
      <c r="R12" s="23">
        <f>F12+I12+L12+O12</f>
        <v>1</v>
      </c>
      <c r="S12" s="24">
        <f>G12+J12+M12+P12</f>
        <v>0</v>
      </c>
    </row>
    <row r="13" spans="1:54" ht="15.95" customHeight="1" x14ac:dyDescent="0.15">
      <c r="A13" s="95"/>
      <c r="B13" s="106"/>
      <c r="C13" s="72"/>
      <c r="D13" s="25" t="s">
        <v>71</v>
      </c>
      <c r="E13" s="20"/>
      <c r="F13" s="20"/>
      <c r="G13" s="20"/>
      <c r="H13" s="20"/>
      <c r="I13" s="20"/>
      <c r="J13" s="20"/>
      <c r="K13" s="20"/>
      <c r="L13" s="20"/>
      <c r="M13" s="20"/>
      <c r="N13" s="20">
        <v>1</v>
      </c>
      <c r="O13" s="20">
        <v>1</v>
      </c>
      <c r="P13" s="20"/>
      <c r="Q13" s="23">
        <f t="shared" ref="Q13:Q41" si="6">E13+H13+K13+N13</f>
        <v>1</v>
      </c>
      <c r="R13" s="23">
        <f t="shared" ref="R13:R41" si="7">F13+I13+L13+O13</f>
        <v>1</v>
      </c>
      <c r="S13" s="24">
        <f t="shared" ref="S13:S41" si="8">G13+J13+M13+P13</f>
        <v>0</v>
      </c>
    </row>
    <row r="14" spans="1:54" ht="15.95" customHeight="1" x14ac:dyDescent="0.15">
      <c r="A14" s="95"/>
      <c r="B14" s="105" t="s">
        <v>53</v>
      </c>
      <c r="C14" s="73" t="s">
        <v>507</v>
      </c>
      <c r="D14" s="25" t="s">
        <v>72</v>
      </c>
      <c r="E14" s="20">
        <v>3</v>
      </c>
      <c r="F14" s="20">
        <v>3</v>
      </c>
      <c r="G14" s="20"/>
      <c r="H14" s="20"/>
      <c r="J14" s="20"/>
      <c r="K14" s="20"/>
      <c r="L14" s="20"/>
      <c r="M14" s="20"/>
      <c r="N14" s="20"/>
      <c r="O14" s="20"/>
      <c r="P14" s="20"/>
      <c r="Q14" s="23">
        <f t="shared" si="6"/>
        <v>3</v>
      </c>
      <c r="R14" s="23">
        <f>F14+I15+L14+O14</f>
        <v>6</v>
      </c>
      <c r="S14" s="24">
        <f t="shared" si="8"/>
        <v>0</v>
      </c>
    </row>
    <row r="15" spans="1:54" ht="15.95" customHeight="1" x14ac:dyDescent="0.15">
      <c r="A15" s="95"/>
      <c r="B15" s="106"/>
      <c r="C15" s="73" t="s">
        <v>507</v>
      </c>
      <c r="D15" s="25" t="s">
        <v>73</v>
      </c>
      <c r="E15" s="20"/>
      <c r="F15" s="20"/>
      <c r="G15" s="20"/>
      <c r="H15" s="20">
        <v>3</v>
      </c>
      <c r="I15" s="20">
        <v>3</v>
      </c>
      <c r="J15" s="20"/>
      <c r="K15" s="20"/>
      <c r="L15" s="20"/>
      <c r="M15" s="20"/>
      <c r="N15" s="20"/>
      <c r="O15" s="20"/>
      <c r="P15" s="20"/>
      <c r="Q15" s="37">
        <f t="shared" si="6"/>
        <v>3</v>
      </c>
      <c r="R15" s="37">
        <f t="shared" ref="R15" si="9">F15+I15+L15+O15</f>
        <v>3</v>
      </c>
      <c r="S15" s="24">
        <f t="shared" si="8"/>
        <v>0</v>
      </c>
    </row>
    <row r="16" spans="1:54" ht="15.95" customHeight="1" x14ac:dyDescent="0.15">
      <c r="A16" s="95"/>
      <c r="B16" s="106"/>
      <c r="C16" s="74" t="s">
        <v>510</v>
      </c>
      <c r="D16" s="25" t="s">
        <v>74</v>
      </c>
      <c r="E16" s="20">
        <v>2</v>
      </c>
      <c r="F16" s="20"/>
      <c r="G16" s="20">
        <v>3</v>
      </c>
      <c r="H16" s="20"/>
      <c r="I16" s="20"/>
      <c r="J16" s="20"/>
      <c r="K16" s="20"/>
      <c r="L16" s="20"/>
      <c r="M16" s="20"/>
      <c r="N16" s="20"/>
      <c r="O16" s="20"/>
      <c r="P16" s="20"/>
      <c r="Q16" s="23">
        <f t="shared" si="6"/>
        <v>2</v>
      </c>
      <c r="R16" s="23">
        <f t="shared" si="7"/>
        <v>0</v>
      </c>
      <c r="S16" s="24">
        <f t="shared" si="8"/>
        <v>3</v>
      </c>
    </row>
    <row r="17" spans="1:19" ht="15.95" customHeight="1" x14ac:dyDescent="0.15">
      <c r="A17" s="95"/>
      <c r="B17" s="106"/>
      <c r="C17" s="74" t="s">
        <v>510</v>
      </c>
      <c r="D17" s="25" t="s">
        <v>75</v>
      </c>
      <c r="E17" s="20">
        <v>2</v>
      </c>
      <c r="F17" s="20"/>
      <c r="G17" s="20">
        <v>3</v>
      </c>
      <c r="H17" s="20"/>
      <c r="I17" s="20"/>
      <c r="J17" s="20"/>
      <c r="K17" s="20"/>
      <c r="L17" s="20"/>
      <c r="M17" s="20"/>
      <c r="N17" s="20"/>
      <c r="O17" s="20"/>
      <c r="P17" s="20"/>
      <c r="Q17" s="23">
        <f t="shared" si="6"/>
        <v>2</v>
      </c>
      <c r="R17" s="23">
        <f t="shared" si="7"/>
        <v>0</v>
      </c>
      <c r="S17" s="24">
        <f t="shared" si="8"/>
        <v>3</v>
      </c>
    </row>
    <row r="18" spans="1:19" ht="15.95" customHeight="1" x14ac:dyDescent="0.15">
      <c r="A18" s="95"/>
      <c r="B18" s="106"/>
      <c r="C18" s="73" t="s">
        <v>509</v>
      </c>
      <c r="D18" s="25" t="s">
        <v>76</v>
      </c>
      <c r="E18" s="20">
        <v>2</v>
      </c>
      <c r="F18" s="20">
        <v>2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3">
        <f t="shared" si="6"/>
        <v>2</v>
      </c>
      <c r="R18" s="23">
        <f t="shared" si="7"/>
        <v>2</v>
      </c>
      <c r="S18" s="24">
        <f t="shared" si="8"/>
        <v>0</v>
      </c>
    </row>
    <row r="19" spans="1:19" ht="15.95" customHeight="1" x14ac:dyDescent="0.15">
      <c r="A19" s="95"/>
      <c r="B19" s="106"/>
      <c r="C19" s="73" t="s">
        <v>507</v>
      </c>
      <c r="D19" s="25" t="s">
        <v>93</v>
      </c>
      <c r="E19" s="20">
        <v>2</v>
      </c>
      <c r="F19" s="20">
        <v>1</v>
      </c>
      <c r="G19" s="20">
        <v>2</v>
      </c>
      <c r="H19" s="20"/>
      <c r="I19" s="20"/>
      <c r="J19" s="20"/>
      <c r="K19" s="20"/>
      <c r="L19" s="20"/>
      <c r="M19" s="20"/>
      <c r="N19" s="20"/>
      <c r="O19" s="20"/>
      <c r="P19" s="20"/>
      <c r="Q19" s="37">
        <f t="shared" ref="Q19:Q25" si="10">E19+H19+K19+N19</f>
        <v>2</v>
      </c>
      <c r="R19" s="37">
        <f t="shared" ref="R19:R25" si="11">F19+I19+L19+O19</f>
        <v>1</v>
      </c>
      <c r="S19" s="24">
        <f t="shared" ref="S19:S25" si="12">G19+J19+M19+P19</f>
        <v>2</v>
      </c>
    </row>
    <row r="20" spans="1:19" ht="15.95" customHeight="1" x14ac:dyDescent="0.15">
      <c r="A20" s="95"/>
      <c r="B20" s="106"/>
      <c r="C20" s="73" t="s">
        <v>507</v>
      </c>
      <c r="D20" s="25" t="s">
        <v>94</v>
      </c>
      <c r="E20" s="20">
        <v>3</v>
      </c>
      <c r="F20" s="20">
        <v>1</v>
      </c>
      <c r="G20" s="20">
        <v>3</v>
      </c>
      <c r="H20" s="20"/>
      <c r="I20" s="20"/>
      <c r="J20" s="20"/>
      <c r="K20" s="20"/>
      <c r="L20" s="20"/>
      <c r="M20" s="20"/>
      <c r="N20" s="20"/>
      <c r="O20" s="20"/>
      <c r="P20" s="20"/>
      <c r="Q20" s="37">
        <f t="shared" si="10"/>
        <v>3</v>
      </c>
      <c r="R20" s="37">
        <f t="shared" si="11"/>
        <v>1</v>
      </c>
      <c r="S20" s="24">
        <f t="shared" si="12"/>
        <v>3</v>
      </c>
    </row>
    <row r="21" spans="1:19" ht="15.95" customHeight="1" x14ac:dyDescent="0.15">
      <c r="A21" s="95"/>
      <c r="B21" s="106"/>
      <c r="C21" s="73" t="s">
        <v>507</v>
      </c>
      <c r="D21" s="25" t="s">
        <v>95</v>
      </c>
      <c r="E21" s="20">
        <v>2</v>
      </c>
      <c r="F21" s="20">
        <v>2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37">
        <f t="shared" si="10"/>
        <v>2</v>
      </c>
      <c r="R21" s="37">
        <f t="shared" si="11"/>
        <v>2</v>
      </c>
      <c r="S21" s="24">
        <f t="shared" si="12"/>
        <v>0</v>
      </c>
    </row>
    <row r="22" spans="1:19" ht="15.95" customHeight="1" x14ac:dyDescent="0.15">
      <c r="A22" s="95"/>
      <c r="B22" s="106"/>
      <c r="C22" s="74" t="s">
        <v>511</v>
      </c>
      <c r="D22" s="41" t="s">
        <v>96</v>
      </c>
      <c r="E22" s="20"/>
      <c r="F22" s="20"/>
      <c r="G22" s="20"/>
      <c r="H22" s="20">
        <v>3</v>
      </c>
      <c r="I22" s="20">
        <v>1</v>
      </c>
      <c r="J22" s="20">
        <v>3</v>
      </c>
      <c r="K22" s="20"/>
      <c r="L22" s="20"/>
      <c r="M22" s="20"/>
      <c r="N22" s="20"/>
      <c r="O22" s="20"/>
      <c r="P22" s="20"/>
      <c r="Q22" s="37">
        <f t="shared" si="10"/>
        <v>3</v>
      </c>
      <c r="R22" s="37">
        <f t="shared" si="11"/>
        <v>1</v>
      </c>
      <c r="S22" s="24">
        <f t="shared" si="12"/>
        <v>3</v>
      </c>
    </row>
    <row r="23" spans="1:19" ht="15.95" customHeight="1" x14ac:dyDescent="0.15">
      <c r="A23" s="95"/>
      <c r="B23" s="106"/>
      <c r="C23" s="74" t="s">
        <v>512</v>
      </c>
      <c r="D23" s="25" t="s">
        <v>82</v>
      </c>
      <c r="E23" s="20"/>
      <c r="F23" s="20"/>
      <c r="G23" s="20"/>
      <c r="H23" s="20">
        <v>3</v>
      </c>
      <c r="I23" s="20">
        <v>2</v>
      </c>
      <c r="J23" s="20">
        <v>2</v>
      </c>
      <c r="K23" s="20"/>
      <c r="L23" s="20"/>
      <c r="M23" s="20"/>
      <c r="N23" s="20"/>
      <c r="O23" s="20"/>
      <c r="P23" s="20"/>
      <c r="Q23" s="37">
        <f t="shared" si="10"/>
        <v>3</v>
      </c>
      <c r="R23" s="37">
        <f t="shared" si="11"/>
        <v>2</v>
      </c>
      <c r="S23" s="24">
        <f t="shared" si="12"/>
        <v>2</v>
      </c>
    </row>
    <row r="24" spans="1:19" ht="15.95" customHeight="1" x14ac:dyDescent="0.15">
      <c r="A24" s="95"/>
      <c r="B24" s="106"/>
      <c r="C24" s="74" t="s">
        <v>512</v>
      </c>
      <c r="D24" s="25" t="s">
        <v>83</v>
      </c>
      <c r="E24" s="20"/>
      <c r="F24" s="20"/>
      <c r="G24" s="20"/>
      <c r="H24" s="20">
        <v>3</v>
      </c>
      <c r="I24" s="20">
        <v>2</v>
      </c>
      <c r="J24" s="20">
        <v>2</v>
      </c>
      <c r="K24" s="20"/>
      <c r="L24" s="20"/>
      <c r="M24" s="20"/>
      <c r="N24" s="20"/>
      <c r="O24" s="20"/>
      <c r="P24" s="20"/>
      <c r="Q24" s="37">
        <f t="shared" si="10"/>
        <v>3</v>
      </c>
      <c r="R24" s="37">
        <f t="shared" si="11"/>
        <v>2</v>
      </c>
      <c r="S24" s="24">
        <f t="shared" si="12"/>
        <v>2</v>
      </c>
    </row>
    <row r="25" spans="1:19" ht="15.95" customHeight="1" x14ac:dyDescent="0.15">
      <c r="A25" s="95"/>
      <c r="B25" s="106"/>
      <c r="C25" s="73" t="s">
        <v>507</v>
      </c>
      <c r="D25" s="25" t="s">
        <v>101</v>
      </c>
      <c r="E25" s="20"/>
      <c r="F25" s="20"/>
      <c r="G25" s="20"/>
      <c r="H25" s="20">
        <v>2</v>
      </c>
      <c r="I25" s="20">
        <v>1</v>
      </c>
      <c r="J25" s="20">
        <v>2</v>
      </c>
      <c r="K25" s="20"/>
      <c r="L25" s="20"/>
      <c r="M25" s="20"/>
      <c r="N25" s="20"/>
      <c r="O25" s="20"/>
      <c r="P25" s="20"/>
      <c r="Q25" s="45">
        <f t="shared" si="10"/>
        <v>2</v>
      </c>
      <c r="R25" s="45">
        <f t="shared" si="11"/>
        <v>1</v>
      </c>
      <c r="S25" s="24">
        <f t="shared" si="12"/>
        <v>2</v>
      </c>
    </row>
    <row r="26" spans="1:19" ht="15.95" customHeight="1" x14ac:dyDescent="0.15">
      <c r="A26" s="95"/>
      <c r="B26" s="106"/>
      <c r="C26" s="74" t="s">
        <v>511</v>
      </c>
      <c r="D26" s="46" t="s">
        <v>97</v>
      </c>
      <c r="E26" s="20"/>
      <c r="F26" s="20"/>
      <c r="G26" s="20"/>
      <c r="H26" s="20"/>
      <c r="I26" s="20"/>
      <c r="J26" s="20"/>
      <c r="K26" s="20">
        <v>3</v>
      </c>
      <c r="L26" s="20">
        <v>1</v>
      </c>
      <c r="M26" s="20">
        <v>3</v>
      </c>
      <c r="N26" s="20"/>
      <c r="O26" s="20"/>
      <c r="P26" s="20"/>
      <c r="Q26" s="23">
        <f t="shared" si="6"/>
        <v>3</v>
      </c>
      <c r="R26" s="23">
        <f t="shared" si="7"/>
        <v>1</v>
      </c>
      <c r="S26" s="24">
        <f t="shared" si="8"/>
        <v>3</v>
      </c>
    </row>
    <row r="27" spans="1:19" ht="15.95" customHeight="1" x14ac:dyDescent="0.15">
      <c r="A27" s="95"/>
      <c r="B27" s="106"/>
      <c r="C27" s="75" t="s">
        <v>513</v>
      </c>
      <c r="D27" s="25" t="s">
        <v>104</v>
      </c>
      <c r="E27" s="20"/>
      <c r="F27" s="20"/>
      <c r="G27" s="20"/>
      <c r="H27" s="20">
        <v>3</v>
      </c>
      <c r="I27" s="20">
        <v>3</v>
      </c>
      <c r="J27" s="20"/>
      <c r="K27" s="20"/>
      <c r="L27" s="20"/>
      <c r="M27" s="20"/>
      <c r="N27" s="20"/>
      <c r="O27" s="20"/>
      <c r="P27" s="20"/>
      <c r="Q27" s="23">
        <f t="shared" si="6"/>
        <v>3</v>
      </c>
      <c r="R27" s="23">
        <f t="shared" si="7"/>
        <v>3</v>
      </c>
      <c r="S27" s="24">
        <f t="shared" si="8"/>
        <v>0</v>
      </c>
    </row>
    <row r="28" spans="1:19" ht="15.95" customHeight="1" x14ac:dyDescent="0.15">
      <c r="A28" s="95"/>
      <c r="B28" s="106"/>
      <c r="C28" s="74" t="s">
        <v>512</v>
      </c>
      <c r="D28" s="25" t="s">
        <v>84</v>
      </c>
      <c r="E28" s="20"/>
      <c r="F28" s="20"/>
      <c r="G28" s="20"/>
      <c r="H28" s="20"/>
      <c r="I28" s="20"/>
      <c r="J28" s="20"/>
      <c r="K28" s="20">
        <v>3</v>
      </c>
      <c r="L28" s="20">
        <v>2</v>
      </c>
      <c r="M28" s="20">
        <v>1</v>
      </c>
      <c r="N28" s="20"/>
      <c r="O28" s="20"/>
      <c r="P28" s="20"/>
      <c r="Q28" s="23">
        <f t="shared" si="6"/>
        <v>3</v>
      </c>
      <c r="R28" s="23">
        <f t="shared" si="7"/>
        <v>2</v>
      </c>
      <c r="S28" s="24">
        <f t="shared" si="8"/>
        <v>1</v>
      </c>
    </row>
    <row r="29" spans="1:19" ht="15.95" customHeight="1" x14ac:dyDescent="0.15">
      <c r="A29" s="95"/>
      <c r="B29" s="106"/>
      <c r="C29" s="76" t="s">
        <v>514</v>
      </c>
      <c r="D29" s="25" t="s">
        <v>85</v>
      </c>
      <c r="E29" s="20"/>
      <c r="F29" s="20"/>
      <c r="G29" s="20"/>
      <c r="H29" s="20"/>
      <c r="I29" s="20"/>
      <c r="J29" s="20"/>
      <c r="K29" s="20">
        <v>3</v>
      </c>
      <c r="L29" s="20">
        <v>2</v>
      </c>
      <c r="M29" s="20">
        <v>2</v>
      </c>
      <c r="N29" s="20"/>
      <c r="O29" s="20"/>
      <c r="P29" s="20"/>
      <c r="Q29" s="23">
        <f t="shared" si="6"/>
        <v>3</v>
      </c>
      <c r="R29" s="23">
        <f t="shared" si="7"/>
        <v>2</v>
      </c>
      <c r="S29" s="24">
        <f t="shared" si="8"/>
        <v>2</v>
      </c>
    </row>
    <row r="30" spans="1:19" ht="15.95" customHeight="1" x14ac:dyDescent="0.15">
      <c r="A30" s="95"/>
      <c r="B30" s="106"/>
      <c r="C30" s="74" t="s">
        <v>512</v>
      </c>
      <c r="D30" s="25" t="s">
        <v>102</v>
      </c>
      <c r="E30" s="20"/>
      <c r="F30" s="20"/>
      <c r="G30" s="20"/>
      <c r="H30" s="20"/>
      <c r="I30" s="20"/>
      <c r="J30" s="20"/>
      <c r="K30" s="20">
        <v>3</v>
      </c>
      <c r="L30" s="20">
        <v>2</v>
      </c>
      <c r="M30" s="20">
        <v>2</v>
      </c>
      <c r="N30" s="20"/>
      <c r="O30" s="20"/>
      <c r="P30" s="20"/>
      <c r="Q30" s="23">
        <f t="shared" si="6"/>
        <v>3</v>
      </c>
      <c r="R30" s="23">
        <f t="shared" si="7"/>
        <v>2</v>
      </c>
      <c r="S30" s="24">
        <f t="shared" si="8"/>
        <v>2</v>
      </c>
    </row>
    <row r="31" spans="1:19" ht="15.95" customHeight="1" x14ac:dyDescent="0.15">
      <c r="A31" s="95"/>
      <c r="B31" s="106"/>
      <c r="C31" s="75" t="s">
        <v>515</v>
      </c>
      <c r="D31" s="25" t="s">
        <v>86</v>
      </c>
      <c r="E31" s="20"/>
      <c r="F31" s="20"/>
      <c r="G31" s="20"/>
      <c r="H31" s="20"/>
      <c r="I31" s="20"/>
      <c r="J31" s="20"/>
      <c r="K31" s="20">
        <v>3</v>
      </c>
      <c r="L31" s="20">
        <v>2</v>
      </c>
      <c r="M31" s="20">
        <v>2</v>
      </c>
      <c r="N31" s="20"/>
      <c r="O31" s="20"/>
      <c r="P31" s="20"/>
      <c r="Q31" s="23">
        <f t="shared" si="6"/>
        <v>3</v>
      </c>
      <c r="R31" s="23">
        <f t="shared" si="7"/>
        <v>2</v>
      </c>
      <c r="S31" s="24">
        <f t="shared" si="8"/>
        <v>2</v>
      </c>
    </row>
    <row r="32" spans="1:19" ht="15.95" customHeight="1" x14ac:dyDescent="0.15">
      <c r="A32" s="95"/>
      <c r="B32" s="106"/>
      <c r="C32" s="74" t="s">
        <v>511</v>
      </c>
      <c r="D32" s="40" t="s">
        <v>98</v>
      </c>
      <c r="E32" s="20"/>
      <c r="F32" s="20"/>
      <c r="G32" s="20"/>
      <c r="H32" s="20"/>
      <c r="I32" s="20"/>
      <c r="J32" s="20"/>
      <c r="K32" s="20"/>
      <c r="L32" s="20"/>
      <c r="M32" s="20"/>
      <c r="N32" s="20">
        <v>3</v>
      </c>
      <c r="O32" s="20">
        <v>1</v>
      </c>
      <c r="P32" s="20">
        <v>3</v>
      </c>
      <c r="Q32" s="45">
        <f t="shared" si="6"/>
        <v>3</v>
      </c>
      <c r="R32" s="45">
        <f t="shared" si="7"/>
        <v>1</v>
      </c>
      <c r="S32" s="24">
        <f t="shared" si="8"/>
        <v>3</v>
      </c>
    </row>
    <row r="33" spans="1:19" ht="15.95" customHeight="1" x14ac:dyDescent="0.15">
      <c r="A33" s="95"/>
      <c r="B33" s="106"/>
      <c r="C33" s="75" t="s">
        <v>515</v>
      </c>
      <c r="D33" s="25" t="s">
        <v>87</v>
      </c>
      <c r="E33" s="26"/>
      <c r="F33" s="26"/>
      <c r="G33" s="26"/>
      <c r="H33" s="26"/>
      <c r="I33" s="26"/>
      <c r="J33" s="26"/>
      <c r="K33" s="26"/>
      <c r="L33" s="26"/>
      <c r="M33" s="26"/>
      <c r="N33" s="20">
        <v>3</v>
      </c>
      <c r="O33" s="20">
        <v>2</v>
      </c>
      <c r="P33" s="20">
        <v>2</v>
      </c>
      <c r="Q33" s="23">
        <f t="shared" si="6"/>
        <v>3</v>
      </c>
      <c r="R33" s="23">
        <f t="shared" si="7"/>
        <v>2</v>
      </c>
      <c r="S33" s="24">
        <f t="shared" si="8"/>
        <v>2</v>
      </c>
    </row>
    <row r="34" spans="1:19" ht="15.95" customHeight="1" x14ac:dyDescent="0.15">
      <c r="A34" s="95"/>
      <c r="B34" s="106"/>
      <c r="C34" s="76" t="s">
        <v>516</v>
      </c>
      <c r="D34" s="25" t="s">
        <v>88</v>
      </c>
      <c r="E34" s="26"/>
      <c r="F34" s="26"/>
      <c r="G34" s="26"/>
      <c r="H34" s="26"/>
      <c r="I34" s="26"/>
      <c r="J34" s="26"/>
      <c r="K34" s="26"/>
      <c r="L34" s="26"/>
      <c r="M34" s="26"/>
      <c r="N34" s="20">
        <v>3</v>
      </c>
      <c r="O34" s="26"/>
      <c r="P34" s="26"/>
      <c r="Q34" s="23">
        <f t="shared" si="6"/>
        <v>3</v>
      </c>
      <c r="R34" s="23">
        <f t="shared" si="7"/>
        <v>0</v>
      </c>
      <c r="S34" s="24">
        <f t="shared" si="8"/>
        <v>0</v>
      </c>
    </row>
    <row r="35" spans="1:19" ht="15.95" customHeight="1" x14ac:dyDescent="0.15">
      <c r="A35" s="95"/>
      <c r="B35" s="106"/>
      <c r="C35" s="75" t="s">
        <v>515</v>
      </c>
      <c r="D35" s="25" t="s">
        <v>89</v>
      </c>
      <c r="E35" s="20"/>
      <c r="F35" s="20"/>
      <c r="G35" s="20"/>
      <c r="H35" s="20"/>
      <c r="I35" s="20"/>
      <c r="J35" s="20"/>
      <c r="K35" s="20"/>
      <c r="L35" s="20"/>
      <c r="M35" s="20"/>
      <c r="N35" s="20">
        <v>3</v>
      </c>
      <c r="O35" s="20">
        <v>2</v>
      </c>
      <c r="P35" s="20">
        <v>1</v>
      </c>
      <c r="Q35" s="23">
        <f t="shared" si="6"/>
        <v>3</v>
      </c>
      <c r="R35" s="23">
        <f t="shared" si="7"/>
        <v>2</v>
      </c>
      <c r="S35" s="24">
        <f t="shared" si="8"/>
        <v>1</v>
      </c>
    </row>
    <row r="36" spans="1:19" ht="15.95" customHeight="1" x14ac:dyDescent="0.15">
      <c r="A36" s="95"/>
      <c r="B36" s="106"/>
      <c r="C36" s="74" t="s">
        <v>511</v>
      </c>
      <c r="D36" s="25" t="s">
        <v>517</v>
      </c>
      <c r="E36" s="20"/>
      <c r="F36" s="20"/>
      <c r="G36" s="20"/>
      <c r="H36" s="20"/>
      <c r="I36" s="20"/>
      <c r="J36" s="20"/>
      <c r="K36" s="20">
        <v>3</v>
      </c>
      <c r="L36" s="20"/>
      <c r="M36" s="20">
        <v>3</v>
      </c>
      <c r="N36" s="20"/>
      <c r="O36" s="20"/>
      <c r="P36" s="20"/>
      <c r="Q36" s="23">
        <f t="shared" si="6"/>
        <v>3</v>
      </c>
      <c r="R36" s="23">
        <f t="shared" si="7"/>
        <v>0</v>
      </c>
      <c r="S36" s="24">
        <f t="shared" si="8"/>
        <v>3</v>
      </c>
    </row>
    <row r="37" spans="1:19" ht="15.95" customHeight="1" x14ac:dyDescent="0.15">
      <c r="A37" s="95"/>
      <c r="B37" s="106"/>
      <c r="C37" s="74" t="s">
        <v>511</v>
      </c>
      <c r="D37" s="25" t="s">
        <v>103</v>
      </c>
      <c r="E37" s="20"/>
      <c r="F37" s="20"/>
      <c r="G37" s="20"/>
      <c r="H37" s="20"/>
      <c r="I37" s="20"/>
      <c r="J37" s="20"/>
      <c r="K37" s="20"/>
      <c r="L37" s="20"/>
      <c r="M37" s="20"/>
      <c r="N37" s="20">
        <v>3</v>
      </c>
      <c r="O37" s="20"/>
      <c r="P37" s="20">
        <v>3</v>
      </c>
      <c r="Q37" s="23">
        <f t="shared" si="6"/>
        <v>3</v>
      </c>
      <c r="R37" s="23">
        <f t="shared" si="7"/>
        <v>0</v>
      </c>
      <c r="S37" s="24">
        <f t="shared" si="8"/>
        <v>3</v>
      </c>
    </row>
    <row r="38" spans="1:19" ht="15.95" customHeight="1" x14ac:dyDescent="0.15">
      <c r="A38" s="95"/>
      <c r="B38" s="106"/>
      <c r="C38" s="74" t="s">
        <v>511</v>
      </c>
      <c r="D38" s="25" t="s">
        <v>91</v>
      </c>
      <c r="E38" s="20"/>
      <c r="F38" s="20"/>
      <c r="G38" s="20"/>
      <c r="H38" s="20">
        <v>2</v>
      </c>
      <c r="I38" s="20"/>
      <c r="J38" s="20">
        <v>3</v>
      </c>
      <c r="K38" s="20"/>
      <c r="L38" s="20"/>
      <c r="M38" s="20"/>
      <c r="N38" s="20"/>
      <c r="O38" s="20"/>
      <c r="P38" s="20"/>
      <c r="Q38" s="45">
        <f t="shared" si="6"/>
        <v>2</v>
      </c>
      <c r="R38" s="45">
        <f t="shared" si="7"/>
        <v>0</v>
      </c>
      <c r="S38" s="24">
        <f t="shared" si="8"/>
        <v>3</v>
      </c>
    </row>
    <row r="39" spans="1:19" ht="15.95" customHeight="1" x14ac:dyDescent="0.15">
      <c r="A39" s="95"/>
      <c r="B39" s="106"/>
      <c r="C39" s="74" t="s">
        <v>511</v>
      </c>
      <c r="D39" s="25" t="s">
        <v>92</v>
      </c>
      <c r="E39" s="20"/>
      <c r="F39" s="20"/>
      <c r="G39" s="20"/>
      <c r="H39" s="20"/>
      <c r="I39" s="20"/>
      <c r="J39" s="20"/>
      <c r="K39" s="20">
        <v>2</v>
      </c>
      <c r="L39" s="20"/>
      <c r="M39" s="20">
        <v>3</v>
      </c>
      <c r="N39" s="20"/>
      <c r="O39" s="20"/>
      <c r="P39" s="20"/>
      <c r="Q39" s="23">
        <f t="shared" si="6"/>
        <v>2</v>
      </c>
      <c r="R39" s="23">
        <f t="shared" si="7"/>
        <v>0</v>
      </c>
      <c r="S39" s="24">
        <f t="shared" si="8"/>
        <v>3</v>
      </c>
    </row>
    <row r="40" spans="1:19" ht="15.95" customHeight="1" x14ac:dyDescent="0.15">
      <c r="A40" s="95"/>
      <c r="B40" s="106"/>
      <c r="C40" s="74" t="s">
        <v>511</v>
      </c>
      <c r="D40" s="25" t="s">
        <v>99</v>
      </c>
      <c r="E40" s="20"/>
      <c r="F40" s="20"/>
      <c r="G40" s="20"/>
      <c r="H40" s="20"/>
      <c r="I40" s="20"/>
      <c r="J40" s="20"/>
      <c r="K40" s="20"/>
      <c r="L40" s="20"/>
      <c r="M40" s="20"/>
      <c r="N40" s="20">
        <v>3</v>
      </c>
      <c r="O40" s="20">
        <v>1</v>
      </c>
      <c r="P40" s="20">
        <v>3</v>
      </c>
      <c r="Q40" s="23">
        <f t="shared" si="6"/>
        <v>3</v>
      </c>
      <c r="R40" s="23">
        <f t="shared" si="7"/>
        <v>1</v>
      </c>
      <c r="S40" s="24">
        <f t="shared" si="8"/>
        <v>3</v>
      </c>
    </row>
    <row r="41" spans="1:19" ht="15.95" customHeight="1" x14ac:dyDescent="0.15">
      <c r="A41" s="95"/>
      <c r="B41" s="106"/>
      <c r="C41" s="74" t="s">
        <v>508</v>
      </c>
      <c r="D41" s="25" t="s">
        <v>100</v>
      </c>
      <c r="E41" s="20"/>
      <c r="F41" s="20"/>
      <c r="G41" s="20"/>
      <c r="H41" s="20"/>
      <c r="I41" s="20"/>
      <c r="J41" s="20"/>
      <c r="K41" s="20"/>
      <c r="L41" s="20"/>
      <c r="M41" s="20"/>
      <c r="N41" s="20">
        <v>3</v>
      </c>
      <c r="O41" s="20">
        <v>1</v>
      </c>
      <c r="P41" s="20">
        <v>3</v>
      </c>
      <c r="Q41" s="23">
        <f t="shared" si="6"/>
        <v>3</v>
      </c>
      <c r="R41" s="23">
        <f t="shared" si="7"/>
        <v>1</v>
      </c>
      <c r="S41" s="24">
        <f t="shared" si="8"/>
        <v>3</v>
      </c>
    </row>
    <row r="42" spans="1:19" ht="15.95" customHeight="1" x14ac:dyDescent="0.15">
      <c r="A42" s="95"/>
      <c r="B42" s="96" t="s">
        <v>32</v>
      </c>
      <c r="C42" s="97"/>
      <c r="D42" s="98"/>
      <c r="E42" s="38">
        <f>SUM(E12:E41)</f>
        <v>16</v>
      </c>
      <c r="F42" s="38">
        <f t="shared" ref="F42:P42" si="13">SUM(F12:F41)</f>
        <v>9</v>
      </c>
      <c r="G42" s="38">
        <f t="shared" si="13"/>
        <v>11</v>
      </c>
      <c r="H42" s="38">
        <f t="shared" si="13"/>
        <v>19</v>
      </c>
      <c r="I42" s="38">
        <f t="shared" si="13"/>
        <v>12</v>
      </c>
      <c r="J42" s="38">
        <f t="shared" si="13"/>
        <v>12</v>
      </c>
      <c r="K42" s="38">
        <f t="shared" si="13"/>
        <v>21</v>
      </c>
      <c r="L42" s="38">
        <f t="shared" si="13"/>
        <v>10</v>
      </c>
      <c r="M42" s="38">
        <f t="shared" si="13"/>
        <v>16</v>
      </c>
      <c r="N42" s="38">
        <f t="shared" si="13"/>
        <v>22</v>
      </c>
      <c r="O42" s="38">
        <f t="shared" si="13"/>
        <v>8</v>
      </c>
      <c r="P42" s="38">
        <f t="shared" si="13"/>
        <v>15</v>
      </c>
      <c r="Q42" s="19">
        <f t="shared" ref="Q42:S46" si="14">E42+H42+K42+N42</f>
        <v>78</v>
      </c>
      <c r="R42" s="19">
        <f t="shared" si="14"/>
        <v>39</v>
      </c>
      <c r="S42" s="24">
        <f t="shared" si="14"/>
        <v>54</v>
      </c>
    </row>
    <row r="43" spans="1:19" ht="15.95" customHeight="1" x14ac:dyDescent="0.15">
      <c r="A43" s="99" t="s">
        <v>9</v>
      </c>
      <c r="B43" s="100"/>
      <c r="C43" s="23"/>
      <c r="D43" s="19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23">
        <f t="shared" si="14"/>
        <v>0</v>
      </c>
      <c r="R43" s="23">
        <f t="shared" si="14"/>
        <v>0</v>
      </c>
      <c r="S43" s="24">
        <f t="shared" si="14"/>
        <v>0</v>
      </c>
    </row>
    <row r="44" spans="1:19" ht="15.95" customHeight="1" x14ac:dyDescent="0.15">
      <c r="A44" s="101"/>
      <c r="B44" s="102"/>
      <c r="C44" s="23"/>
      <c r="D44" s="19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23">
        <f t="shared" si="14"/>
        <v>0</v>
      </c>
      <c r="R44" s="23">
        <f t="shared" si="14"/>
        <v>0</v>
      </c>
      <c r="S44" s="24">
        <f t="shared" si="14"/>
        <v>0</v>
      </c>
    </row>
    <row r="45" spans="1:19" ht="15.95" customHeight="1" x14ac:dyDescent="0.15">
      <c r="A45" s="101"/>
      <c r="B45" s="102"/>
      <c r="C45" s="23"/>
      <c r="D45" s="27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3">
        <f t="shared" si="14"/>
        <v>0</v>
      </c>
      <c r="R45" s="23">
        <f t="shared" si="14"/>
        <v>0</v>
      </c>
      <c r="S45" s="24">
        <f t="shared" si="14"/>
        <v>0</v>
      </c>
    </row>
    <row r="46" spans="1:19" ht="15.95" customHeight="1" x14ac:dyDescent="0.15">
      <c r="A46" s="101"/>
      <c r="B46" s="102"/>
      <c r="C46" s="23"/>
      <c r="D46" s="27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3">
        <f t="shared" si="14"/>
        <v>0</v>
      </c>
      <c r="R46" s="23">
        <f t="shared" si="14"/>
        <v>0</v>
      </c>
      <c r="S46" s="24">
        <f t="shared" si="14"/>
        <v>0</v>
      </c>
    </row>
    <row r="47" spans="1:19" ht="15.95" customHeight="1" x14ac:dyDescent="0.15">
      <c r="A47" s="103"/>
      <c r="B47" s="104"/>
      <c r="C47" s="23"/>
      <c r="D47" s="19" t="s">
        <v>33</v>
      </c>
      <c r="E47" s="38">
        <f>SUM(E43:E46)</f>
        <v>0</v>
      </c>
      <c r="F47" s="38">
        <f t="shared" ref="F47:P47" si="15">SUM(F43:F46)</f>
        <v>0</v>
      </c>
      <c r="G47" s="38">
        <f t="shared" si="15"/>
        <v>0</v>
      </c>
      <c r="H47" s="38">
        <f>SUM(H43:H46)</f>
        <v>0</v>
      </c>
      <c r="I47" s="38">
        <f t="shared" si="15"/>
        <v>0</v>
      </c>
      <c r="J47" s="38">
        <f t="shared" si="15"/>
        <v>0</v>
      </c>
      <c r="K47" s="38">
        <f>SUM(K43:K46)</f>
        <v>0</v>
      </c>
      <c r="L47" s="38">
        <f t="shared" si="15"/>
        <v>0</v>
      </c>
      <c r="M47" s="38">
        <f t="shared" si="15"/>
        <v>0</v>
      </c>
      <c r="N47" s="38">
        <f>SUM(N43:N46)</f>
        <v>0</v>
      </c>
      <c r="O47" s="38">
        <f t="shared" si="15"/>
        <v>0</v>
      </c>
      <c r="P47" s="38">
        <f t="shared" si="15"/>
        <v>0</v>
      </c>
      <c r="Q47" s="38">
        <f>SUM(Q43:Q46)</f>
        <v>0</v>
      </c>
      <c r="R47" s="38">
        <f>SUM(R43:R46)</f>
        <v>0</v>
      </c>
      <c r="S47" s="38">
        <f>SUM(S43:S46)</f>
        <v>0</v>
      </c>
    </row>
    <row r="48" spans="1:19" ht="15.95" customHeight="1" thickBot="1" x14ac:dyDescent="0.2">
      <c r="A48" s="91" t="s">
        <v>10</v>
      </c>
      <c r="B48" s="92"/>
      <c r="C48" s="92"/>
      <c r="D48" s="93"/>
      <c r="E48" s="28">
        <f>E11+E42</f>
        <v>21</v>
      </c>
      <c r="F48" s="28">
        <f>F11+F47</f>
        <v>5</v>
      </c>
      <c r="G48" s="28">
        <f>G11+G47</f>
        <v>0</v>
      </c>
      <c r="H48" s="28">
        <f>H11+H42</f>
        <v>23</v>
      </c>
      <c r="I48" s="28">
        <f>I11+I47</f>
        <v>3</v>
      </c>
      <c r="J48" s="28">
        <f>J11+J47</f>
        <v>2</v>
      </c>
      <c r="K48" s="28">
        <f>K11+K42</f>
        <v>21</v>
      </c>
      <c r="L48" s="28">
        <f>L11+L47</f>
        <v>0</v>
      </c>
      <c r="M48" s="28">
        <f>M11+M47</f>
        <v>0</v>
      </c>
      <c r="N48" s="28">
        <f>N11+N42</f>
        <v>22</v>
      </c>
      <c r="O48" s="28">
        <f>O11+O47</f>
        <v>0</v>
      </c>
      <c r="P48" s="28">
        <f>P11+P47</f>
        <v>0</v>
      </c>
      <c r="Q48" s="28">
        <f>Q11+Q42</f>
        <v>87</v>
      </c>
      <c r="R48" s="28">
        <f>R11+R42</f>
        <v>47</v>
      </c>
      <c r="S48" s="28">
        <f>S11+S42</f>
        <v>56</v>
      </c>
    </row>
  </sheetData>
  <mergeCells count="20">
    <mergeCell ref="A2:B4"/>
    <mergeCell ref="D2:D4"/>
    <mergeCell ref="E2:J2"/>
    <mergeCell ref="K2:P2"/>
    <mergeCell ref="C2:C4"/>
    <mergeCell ref="A48:D48"/>
    <mergeCell ref="A5:A11"/>
    <mergeCell ref="B11:D11"/>
    <mergeCell ref="A12:A42"/>
    <mergeCell ref="A43:B47"/>
    <mergeCell ref="B5:B6"/>
    <mergeCell ref="B7:B10"/>
    <mergeCell ref="B42:D42"/>
    <mergeCell ref="B12:B13"/>
    <mergeCell ref="B14:B41"/>
    <mergeCell ref="Q2:S3"/>
    <mergeCell ref="E3:G3"/>
    <mergeCell ref="H3:J3"/>
    <mergeCell ref="K3:M3"/>
    <mergeCell ref="N3:P3"/>
  </mergeCells>
  <phoneticPr fontId="1" type="noConversion"/>
  <printOptions horizontalCentered="1" verticalCentered="1"/>
  <pageMargins left="0.39370078740157483" right="0.39370078740157483" top="0.35433070866141736" bottom="0.35433070866141736" header="0.31496062992125984" footer="0.31496062992125984"/>
  <pageSetup paperSize="9" scale="80" orientation="portrait" horizontalDpi="1200" verticalDpi="1200" r:id="rId1"/>
  <headerFooter>
    <oddHeader>&amp;C&amp;"HY신명조,굵게"&amp;20 &amp;"굴림체,굵게"2014~2015학년도 교육과정구성표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53"/>
  <sheetViews>
    <sheetView tabSelected="1" topLeftCell="A10" zoomScaleNormal="100" workbookViewId="0">
      <pane xSplit="4" topLeftCell="E1" activePane="topRight" state="frozen"/>
      <selection pane="topRight" activeCell="M24" sqref="M24"/>
    </sheetView>
  </sheetViews>
  <sheetFormatPr defaultRowHeight="13.5" x14ac:dyDescent="0.15"/>
  <cols>
    <col min="1" max="2" width="4.77734375" style="1" customWidth="1"/>
    <col min="3" max="3" width="7.33203125" style="1" customWidth="1"/>
    <col min="4" max="4" width="13.6640625" style="1" bestFit="1" customWidth="1"/>
    <col min="5" max="19" width="4.77734375" style="1" customWidth="1"/>
    <col min="20" max="16384" width="8.88671875" style="1"/>
  </cols>
  <sheetData>
    <row r="1" spans="1:54" s="53" customFormat="1" ht="15.95" customHeight="1" thickBot="1" x14ac:dyDescent="0.2">
      <c r="A1" s="1" t="s">
        <v>168</v>
      </c>
      <c r="B1" s="1"/>
      <c r="C1" s="1"/>
      <c r="D1" s="1" t="s">
        <v>397</v>
      </c>
      <c r="E1" s="1"/>
      <c r="F1" s="1"/>
      <c r="G1" s="1"/>
      <c r="H1" s="1"/>
      <c r="I1" s="1"/>
      <c r="J1" s="1"/>
      <c r="K1" s="1"/>
      <c r="L1" s="1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</row>
    <row r="2" spans="1:54" s="54" customFormat="1" ht="15.95" customHeight="1" x14ac:dyDescent="0.15">
      <c r="A2" s="109" t="s">
        <v>2</v>
      </c>
      <c r="B2" s="84"/>
      <c r="C2" s="111" t="s">
        <v>170</v>
      </c>
      <c r="D2" s="111" t="s">
        <v>3</v>
      </c>
      <c r="E2" s="84" t="s">
        <v>4</v>
      </c>
      <c r="F2" s="84"/>
      <c r="G2" s="84"/>
      <c r="H2" s="84"/>
      <c r="I2" s="84"/>
      <c r="J2" s="113"/>
      <c r="K2" s="84" t="s">
        <v>5</v>
      </c>
      <c r="L2" s="114"/>
      <c r="M2" s="84"/>
      <c r="N2" s="84"/>
      <c r="O2" s="84"/>
      <c r="P2" s="84"/>
      <c r="Q2" s="83" t="s">
        <v>6</v>
      </c>
      <c r="R2" s="84"/>
      <c r="S2" s="85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</row>
    <row r="3" spans="1:54" s="54" customFormat="1" ht="15.95" customHeight="1" x14ac:dyDescent="0.15">
      <c r="A3" s="110"/>
      <c r="B3" s="87"/>
      <c r="C3" s="106"/>
      <c r="D3" s="106"/>
      <c r="E3" s="87" t="s">
        <v>7</v>
      </c>
      <c r="F3" s="87"/>
      <c r="G3" s="87"/>
      <c r="H3" s="87" t="s">
        <v>8</v>
      </c>
      <c r="I3" s="87"/>
      <c r="J3" s="89"/>
      <c r="K3" s="87" t="s">
        <v>7</v>
      </c>
      <c r="L3" s="90"/>
      <c r="M3" s="87"/>
      <c r="N3" s="87" t="s">
        <v>8</v>
      </c>
      <c r="O3" s="87"/>
      <c r="P3" s="87"/>
      <c r="Q3" s="86"/>
      <c r="R3" s="87"/>
      <c r="S3" s="88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</row>
    <row r="4" spans="1:54" s="5" customFormat="1" ht="15.95" customHeight="1" x14ac:dyDescent="0.15">
      <c r="A4" s="110"/>
      <c r="B4" s="87"/>
      <c r="C4" s="112"/>
      <c r="D4" s="112"/>
      <c r="E4" s="54" t="s">
        <v>171</v>
      </c>
      <c r="F4" s="54" t="s">
        <v>172</v>
      </c>
      <c r="G4" s="54" t="s">
        <v>234</v>
      </c>
      <c r="H4" s="54" t="s">
        <v>171</v>
      </c>
      <c r="I4" s="54" t="s">
        <v>172</v>
      </c>
      <c r="J4" s="54" t="s">
        <v>234</v>
      </c>
      <c r="K4" s="54" t="s">
        <v>171</v>
      </c>
      <c r="L4" s="54" t="s">
        <v>172</v>
      </c>
      <c r="M4" s="54" t="s">
        <v>234</v>
      </c>
      <c r="N4" s="54" t="s">
        <v>171</v>
      </c>
      <c r="O4" s="54" t="s">
        <v>172</v>
      </c>
      <c r="P4" s="54" t="s">
        <v>234</v>
      </c>
      <c r="Q4" s="54" t="s">
        <v>171</v>
      </c>
      <c r="R4" s="54" t="s">
        <v>172</v>
      </c>
      <c r="S4" s="58" t="s">
        <v>234</v>
      </c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</row>
    <row r="5" spans="1:54" s="5" customFormat="1" ht="15.95" customHeight="1" x14ac:dyDescent="0.15">
      <c r="A5" s="94" t="s">
        <v>1</v>
      </c>
      <c r="B5" s="105" t="s">
        <v>298</v>
      </c>
      <c r="C5" s="13"/>
      <c r="D5" s="39" t="s">
        <v>237</v>
      </c>
      <c r="E5" s="14">
        <v>1</v>
      </c>
      <c r="F5" s="14">
        <v>1</v>
      </c>
      <c r="G5" s="14"/>
      <c r="H5" s="14"/>
      <c r="I5" s="14"/>
      <c r="J5" s="15"/>
      <c r="K5" s="14"/>
      <c r="L5" s="14"/>
      <c r="M5" s="14"/>
      <c r="N5" s="16"/>
      <c r="O5" s="13"/>
      <c r="P5" s="13"/>
      <c r="Q5" s="17">
        <f t="shared" ref="Q5:S20" si="0">E5+H5+K5+N5</f>
        <v>1</v>
      </c>
      <c r="R5" s="17">
        <f t="shared" si="0"/>
        <v>1</v>
      </c>
      <c r="S5" s="18">
        <f t="shared" si="0"/>
        <v>0</v>
      </c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</row>
    <row r="6" spans="1:54" s="5" customFormat="1" ht="15.95" customHeight="1" x14ac:dyDescent="0.15">
      <c r="A6" s="95"/>
      <c r="B6" s="106"/>
      <c r="C6" s="38"/>
      <c r="D6" s="25" t="s">
        <v>178</v>
      </c>
      <c r="E6" s="20"/>
      <c r="F6" s="20"/>
      <c r="G6" s="20"/>
      <c r="H6" s="20">
        <v>1</v>
      </c>
      <c r="I6" s="20">
        <v>1</v>
      </c>
      <c r="J6" s="21"/>
      <c r="K6" s="20"/>
      <c r="L6" s="20"/>
      <c r="M6" s="20"/>
      <c r="N6" s="20"/>
      <c r="O6" s="20"/>
      <c r="P6" s="22"/>
      <c r="Q6" s="55">
        <f t="shared" si="0"/>
        <v>1</v>
      </c>
      <c r="R6" s="55">
        <f t="shared" si="0"/>
        <v>1</v>
      </c>
      <c r="S6" s="24">
        <f t="shared" si="0"/>
        <v>0</v>
      </c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</row>
    <row r="7" spans="1:54" ht="15.95" customHeight="1" x14ac:dyDescent="0.15">
      <c r="A7" s="95"/>
      <c r="B7" s="107" t="s">
        <v>299</v>
      </c>
      <c r="C7" s="38"/>
      <c r="D7" s="25" t="s">
        <v>239</v>
      </c>
      <c r="E7" s="20">
        <v>2</v>
      </c>
      <c r="F7" s="20">
        <v>2</v>
      </c>
      <c r="G7" s="20"/>
      <c r="H7" s="20"/>
      <c r="I7" s="20"/>
      <c r="J7" s="21"/>
      <c r="K7" s="20"/>
      <c r="L7" s="20"/>
      <c r="M7" s="20"/>
      <c r="N7" s="20"/>
      <c r="O7" s="20"/>
      <c r="P7" s="20"/>
      <c r="Q7" s="55">
        <f t="shared" si="0"/>
        <v>2</v>
      </c>
      <c r="R7" s="55">
        <f t="shared" si="0"/>
        <v>2</v>
      </c>
      <c r="S7" s="24">
        <f t="shared" si="0"/>
        <v>0</v>
      </c>
    </row>
    <row r="8" spans="1:54" ht="15.95" customHeight="1" x14ac:dyDescent="0.15">
      <c r="A8" s="95"/>
      <c r="B8" s="106"/>
      <c r="C8" s="38"/>
      <c r="D8" s="25" t="s">
        <v>300</v>
      </c>
      <c r="E8" s="20"/>
      <c r="F8" s="20"/>
      <c r="G8" s="20"/>
      <c r="H8" s="20">
        <v>2</v>
      </c>
      <c r="I8" s="20">
        <v>2</v>
      </c>
      <c r="J8" s="21"/>
      <c r="K8" s="20"/>
      <c r="L8" s="20"/>
      <c r="M8" s="20"/>
      <c r="N8" s="20"/>
      <c r="O8" s="20"/>
      <c r="P8" s="20"/>
      <c r="Q8" s="55">
        <f t="shared" si="0"/>
        <v>2</v>
      </c>
      <c r="R8" s="55">
        <f t="shared" si="0"/>
        <v>2</v>
      </c>
      <c r="S8" s="24">
        <f t="shared" si="0"/>
        <v>0</v>
      </c>
    </row>
    <row r="9" spans="1:54" ht="15.95" customHeight="1" x14ac:dyDescent="0.15">
      <c r="A9" s="95"/>
      <c r="B9" s="106"/>
      <c r="C9" s="38"/>
      <c r="D9" s="25" t="s">
        <v>240</v>
      </c>
      <c r="E9" s="20"/>
      <c r="F9" s="20"/>
      <c r="G9" s="20"/>
      <c r="H9" s="20">
        <v>1</v>
      </c>
      <c r="I9" s="20"/>
      <c r="J9" s="21">
        <v>2</v>
      </c>
      <c r="K9" s="20"/>
      <c r="L9" s="20"/>
      <c r="M9" s="20"/>
      <c r="N9" s="20"/>
      <c r="O9" s="20"/>
      <c r="P9" s="20"/>
      <c r="Q9" s="55">
        <f t="shared" si="0"/>
        <v>1</v>
      </c>
      <c r="R9" s="55">
        <f t="shared" si="0"/>
        <v>0</v>
      </c>
      <c r="S9" s="24">
        <f t="shared" si="0"/>
        <v>2</v>
      </c>
    </row>
    <row r="10" spans="1:54" ht="15.95" customHeight="1" x14ac:dyDescent="0.15">
      <c r="A10" s="95"/>
      <c r="B10" s="108"/>
      <c r="C10" s="38"/>
      <c r="D10" s="25" t="s">
        <v>301</v>
      </c>
      <c r="E10" s="20">
        <v>2</v>
      </c>
      <c r="F10" s="20">
        <v>2</v>
      </c>
      <c r="G10" s="20"/>
      <c r="H10" s="20"/>
      <c r="I10" s="20"/>
      <c r="J10" s="21"/>
      <c r="K10" s="20"/>
      <c r="L10" s="20"/>
      <c r="M10" s="20"/>
      <c r="N10" s="20"/>
      <c r="O10" s="20"/>
      <c r="P10" s="20"/>
      <c r="Q10" s="55">
        <f t="shared" si="0"/>
        <v>2</v>
      </c>
      <c r="R10" s="55">
        <f t="shared" si="0"/>
        <v>2</v>
      </c>
      <c r="S10" s="24">
        <f t="shared" si="0"/>
        <v>0</v>
      </c>
    </row>
    <row r="11" spans="1:54" ht="15.95" customHeight="1" x14ac:dyDescent="0.15">
      <c r="A11" s="95"/>
      <c r="B11" s="96" t="s">
        <v>242</v>
      </c>
      <c r="C11" s="97"/>
      <c r="D11" s="98"/>
      <c r="E11" s="38">
        <f t="shared" ref="E11:P11" si="1">SUM(E5:E10)</f>
        <v>5</v>
      </c>
      <c r="F11" s="38">
        <f t="shared" si="1"/>
        <v>5</v>
      </c>
      <c r="G11" s="38">
        <f t="shared" si="1"/>
        <v>0</v>
      </c>
      <c r="H11" s="38">
        <f t="shared" si="1"/>
        <v>4</v>
      </c>
      <c r="I11" s="38">
        <f t="shared" si="1"/>
        <v>3</v>
      </c>
      <c r="J11" s="38">
        <f t="shared" si="1"/>
        <v>2</v>
      </c>
      <c r="K11" s="38">
        <f t="shared" si="1"/>
        <v>0</v>
      </c>
      <c r="L11" s="38">
        <f t="shared" si="1"/>
        <v>0</v>
      </c>
      <c r="M11" s="38">
        <f t="shared" si="1"/>
        <v>0</v>
      </c>
      <c r="N11" s="38">
        <f t="shared" si="1"/>
        <v>0</v>
      </c>
      <c r="O11" s="38">
        <f t="shared" si="1"/>
        <v>0</v>
      </c>
      <c r="P11" s="38">
        <f t="shared" si="1"/>
        <v>0</v>
      </c>
      <c r="Q11" s="38">
        <f t="shared" si="0"/>
        <v>9</v>
      </c>
      <c r="R11" s="38">
        <f>F11+I11+L11+O11</f>
        <v>8</v>
      </c>
      <c r="S11" s="24">
        <f>G11+J11+M11+P11</f>
        <v>2</v>
      </c>
    </row>
    <row r="12" spans="1:54" ht="15.95" customHeight="1" x14ac:dyDescent="0.15">
      <c r="A12" s="95" t="s">
        <v>243</v>
      </c>
      <c r="B12" s="107" t="s">
        <v>302</v>
      </c>
      <c r="C12" s="38"/>
      <c r="D12" s="25" t="s">
        <v>303</v>
      </c>
      <c r="E12" s="20"/>
      <c r="F12" s="20"/>
      <c r="G12" s="20"/>
      <c r="H12" s="20"/>
      <c r="I12" s="20"/>
      <c r="J12" s="20"/>
      <c r="K12" s="20">
        <v>1</v>
      </c>
      <c r="L12" s="20">
        <v>1</v>
      </c>
      <c r="M12" s="20"/>
      <c r="N12" s="20"/>
      <c r="O12" s="20"/>
      <c r="P12" s="20"/>
      <c r="Q12" s="55">
        <f t="shared" si="0"/>
        <v>1</v>
      </c>
      <c r="R12" s="55">
        <f>F12+I12+L12+O12</f>
        <v>1</v>
      </c>
      <c r="S12" s="24">
        <f>G12+J12+M12+P12</f>
        <v>0</v>
      </c>
    </row>
    <row r="13" spans="1:54" ht="15.95" customHeight="1" x14ac:dyDescent="0.15">
      <c r="A13" s="95"/>
      <c r="B13" s="106"/>
      <c r="C13" s="38"/>
      <c r="D13" s="25" t="s">
        <v>304</v>
      </c>
      <c r="E13" s="20"/>
      <c r="F13" s="20"/>
      <c r="G13" s="20"/>
      <c r="H13" s="20"/>
      <c r="I13" s="20"/>
      <c r="J13" s="20"/>
      <c r="K13" s="20"/>
      <c r="L13" s="20"/>
      <c r="M13" s="20"/>
      <c r="N13" s="20">
        <v>1</v>
      </c>
      <c r="O13" s="20">
        <v>1</v>
      </c>
      <c r="P13" s="20"/>
      <c r="Q13" s="55">
        <f t="shared" si="0"/>
        <v>1</v>
      </c>
      <c r="R13" s="55">
        <f t="shared" si="0"/>
        <v>1</v>
      </c>
      <c r="S13" s="24">
        <f t="shared" si="0"/>
        <v>0</v>
      </c>
    </row>
    <row r="14" spans="1:54" ht="15.95" customHeight="1" x14ac:dyDescent="0.15">
      <c r="A14" s="95"/>
      <c r="B14" s="105" t="s">
        <v>398</v>
      </c>
      <c r="C14" s="42" t="s">
        <v>399</v>
      </c>
      <c r="D14" s="25" t="s">
        <v>256</v>
      </c>
      <c r="E14" s="20">
        <v>3</v>
      </c>
      <c r="F14" s="20">
        <v>3</v>
      </c>
      <c r="G14" s="20"/>
      <c r="H14" s="20"/>
      <c r="J14" s="20"/>
      <c r="K14" s="20"/>
      <c r="L14" s="20"/>
      <c r="M14" s="20"/>
      <c r="N14" s="20"/>
      <c r="O14" s="20"/>
      <c r="P14" s="20"/>
      <c r="Q14" s="55">
        <f t="shared" si="0"/>
        <v>3</v>
      </c>
      <c r="R14" s="55">
        <f t="shared" si="0"/>
        <v>3</v>
      </c>
      <c r="S14" s="24">
        <f t="shared" si="0"/>
        <v>0</v>
      </c>
    </row>
    <row r="15" spans="1:54" ht="15.95" customHeight="1" x14ac:dyDescent="0.15">
      <c r="A15" s="95"/>
      <c r="B15" s="106"/>
      <c r="C15" s="42" t="s">
        <v>399</v>
      </c>
      <c r="D15" s="25" t="s">
        <v>246</v>
      </c>
      <c r="E15" s="20">
        <v>2</v>
      </c>
      <c r="F15" s="20"/>
      <c r="G15" s="20">
        <v>3</v>
      </c>
      <c r="H15" s="20"/>
      <c r="I15" s="20"/>
      <c r="J15" s="20"/>
      <c r="K15" s="20"/>
      <c r="L15" s="20"/>
      <c r="M15" s="20"/>
      <c r="N15" s="20"/>
      <c r="O15" s="20"/>
      <c r="P15" s="20"/>
      <c r="Q15" s="55">
        <f t="shared" si="0"/>
        <v>2</v>
      </c>
      <c r="R15" s="55">
        <f t="shared" si="0"/>
        <v>0</v>
      </c>
      <c r="S15" s="24">
        <f t="shared" si="0"/>
        <v>3</v>
      </c>
    </row>
    <row r="16" spans="1:54" ht="15.95" customHeight="1" x14ac:dyDescent="0.15">
      <c r="A16" s="95"/>
      <c r="B16" s="106"/>
      <c r="C16" s="42" t="s">
        <v>399</v>
      </c>
      <c r="D16" s="25" t="s">
        <v>249</v>
      </c>
      <c r="E16" s="20">
        <v>2</v>
      </c>
      <c r="F16" s="20"/>
      <c r="G16" s="20">
        <v>3</v>
      </c>
      <c r="H16" s="20"/>
      <c r="I16" s="20"/>
      <c r="J16" s="20"/>
      <c r="K16" s="20"/>
      <c r="L16" s="20"/>
      <c r="M16" s="20"/>
      <c r="N16" s="20"/>
      <c r="O16" s="20"/>
      <c r="P16" s="20"/>
      <c r="Q16" s="55">
        <f t="shared" si="0"/>
        <v>2</v>
      </c>
      <c r="R16" s="55">
        <f t="shared" si="0"/>
        <v>0</v>
      </c>
      <c r="S16" s="24">
        <f t="shared" si="0"/>
        <v>3</v>
      </c>
    </row>
    <row r="17" spans="1:19" ht="15.95" customHeight="1" x14ac:dyDescent="0.15">
      <c r="A17" s="95"/>
      <c r="B17" s="106"/>
      <c r="C17" s="42" t="s">
        <v>399</v>
      </c>
      <c r="D17" s="25" t="s">
        <v>254</v>
      </c>
      <c r="E17" s="20">
        <v>2</v>
      </c>
      <c r="F17" s="20">
        <v>2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55">
        <f t="shared" si="0"/>
        <v>2</v>
      </c>
      <c r="R17" s="55">
        <f t="shared" si="0"/>
        <v>2</v>
      </c>
      <c r="S17" s="24">
        <f t="shared" si="0"/>
        <v>0</v>
      </c>
    </row>
    <row r="18" spans="1:19" ht="15.95" customHeight="1" x14ac:dyDescent="0.15">
      <c r="A18" s="95"/>
      <c r="B18" s="106"/>
      <c r="C18" s="42" t="s">
        <v>400</v>
      </c>
      <c r="D18" s="25" t="s">
        <v>401</v>
      </c>
      <c r="E18" s="20">
        <v>2</v>
      </c>
      <c r="F18" s="20">
        <v>1</v>
      </c>
      <c r="G18" s="20">
        <v>2</v>
      </c>
      <c r="H18" s="20"/>
      <c r="I18" s="20"/>
      <c r="J18" s="20"/>
      <c r="K18" s="20"/>
      <c r="L18" s="20"/>
      <c r="M18" s="20"/>
      <c r="N18" s="20"/>
      <c r="O18" s="20"/>
      <c r="P18" s="20"/>
      <c r="Q18" s="55">
        <f t="shared" si="0"/>
        <v>2</v>
      </c>
      <c r="R18" s="55">
        <f t="shared" si="0"/>
        <v>1</v>
      </c>
      <c r="S18" s="24">
        <f t="shared" si="0"/>
        <v>2</v>
      </c>
    </row>
    <row r="19" spans="1:19" ht="15.95" customHeight="1" x14ac:dyDescent="0.15">
      <c r="A19" s="95"/>
      <c r="B19" s="106"/>
      <c r="C19" s="43" t="s">
        <v>90</v>
      </c>
      <c r="D19" s="25" t="s">
        <v>402</v>
      </c>
      <c r="E19" s="20">
        <v>3</v>
      </c>
      <c r="F19" s="20">
        <v>1</v>
      </c>
      <c r="G19" s="20">
        <v>3</v>
      </c>
      <c r="H19" s="20"/>
      <c r="I19" s="20"/>
      <c r="J19" s="20"/>
      <c r="K19" s="20"/>
      <c r="L19" s="20"/>
      <c r="M19" s="20"/>
      <c r="N19" s="20"/>
      <c r="O19" s="20"/>
      <c r="P19" s="20"/>
      <c r="Q19" s="55">
        <f t="shared" si="0"/>
        <v>3</v>
      </c>
      <c r="R19" s="55">
        <f t="shared" si="0"/>
        <v>1</v>
      </c>
      <c r="S19" s="24">
        <f t="shared" si="0"/>
        <v>3</v>
      </c>
    </row>
    <row r="20" spans="1:19" ht="15.95" customHeight="1" x14ac:dyDescent="0.15">
      <c r="A20" s="95"/>
      <c r="B20" s="106"/>
      <c r="C20" s="43" t="s">
        <v>90</v>
      </c>
      <c r="D20" s="25" t="s">
        <v>403</v>
      </c>
      <c r="E20" s="20">
        <v>2</v>
      </c>
      <c r="F20" s="20">
        <v>2</v>
      </c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55">
        <f t="shared" si="0"/>
        <v>2</v>
      </c>
      <c r="R20" s="55">
        <f t="shared" si="0"/>
        <v>2</v>
      </c>
      <c r="S20" s="24">
        <f t="shared" si="0"/>
        <v>0</v>
      </c>
    </row>
    <row r="21" spans="1:19" ht="15.95" customHeight="1" x14ac:dyDescent="0.15">
      <c r="A21" s="95"/>
      <c r="B21" s="106"/>
      <c r="C21" s="44" t="s">
        <v>404</v>
      </c>
      <c r="D21" s="25" t="s">
        <v>405</v>
      </c>
      <c r="E21" s="20"/>
      <c r="F21" s="20"/>
      <c r="G21" s="20"/>
      <c r="H21" s="20">
        <v>2</v>
      </c>
      <c r="I21" s="20">
        <v>2</v>
      </c>
      <c r="J21" s="20"/>
      <c r="K21" s="20"/>
      <c r="L21" s="20"/>
      <c r="M21" s="20"/>
      <c r="N21" s="20"/>
      <c r="O21" s="20"/>
      <c r="P21" s="20"/>
      <c r="Q21" s="55">
        <f t="shared" ref="Q21:S36" si="2">E21+H21+K21+N21</f>
        <v>2</v>
      </c>
      <c r="R21" s="55">
        <f t="shared" si="2"/>
        <v>2</v>
      </c>
      <c r="S21" s="24">
        <f t="shared" si="2"/>
        <v>0</v>
      </c>
    </row>
    <row r="22" spans="1:19" ht="15.95" customHeight="1" x14ac:dyDescent="0.15">
      <c r="A22" s="95"/>
      <c r="B22" s="106"/>
      <c r="C22" s="44" t="s">
        <v>404</v>
      </c>
      <c r="D22" s="25" t="s">
        <v>406</v>
      </c>
      <c r="E22" s="20"/>
      <c r="F22" s="20"/>
      <c r="G22" s="20"/>
      <c r="H22" s="20">
        <v>2</v>
      </c>
      <c r="I22" s="20">
        <v>1</v>
      </c>
      <c r="J22" s="20">
        <v>2</v>
      </c>
      <c r="K22" s="20"/>
      <c r="L22" s="20"/>
      <c r="M22" s="20"/>
      <c r="N22" s="20"/>
      <c r="O22" s="20"/>
      <c r="P22" s="20"/>
      <c r="Q22" s="55">
        <f t="shared" si="2"/>
        <v>2</v>
      </c>
      <c r="R22" s="55">
        <f t="shared" si="2"/>
        <v>1</v>
      </c>
      <c r="S22" s="24">
        <f t="shared" si="2"/>
        <v>2</v>
      </c>
    </row>
    <row r="23" spans="1:19" ht="15.95" customHeight="1" x14ac:dyDescent="0.15">
      <c r="A23" s="95"/>
      <c r="B23" s="106"/>
      <c r="C23" s="42" t="s">
        <v>400</v>
      </c>
      <c r="D23" s="25" t="s">
        <v>407</v>
      </c>
      <c r="E23" s="20"/>
      <c r="F23" s="20"/>
      <c r="G23" s="20"/>
      <c r="H23" s="20">
        <v>2</v>
      </c>
      <c r="I23" s="20">
        <v>2</v>
      </c>
      <c r="J23" s="20"/>
      <c r="K23" s="20"/>
      <c r="L23" s="20"/>
      <c r="M23" s="20"/>
      <c r="N23" s="20"/>
      <c r="O23" s="20"/>
      <c r="P23" s="20"/>
      <c r="Q23" s="55">
        <f t="shared" si="2"/>
        <v>2</v>
      </c>
      <c r="R23" s="55">
        <f t="shared" si="2"/>
        <v>2</v>
      </c>
      <c r="S23" s="24">
        <f t="shared" si="2"/>
        <v>0</v>
      </c>
    </row>
    <row r="24" spans="1:19" ht="15.95" customHeight="1" x14ac:dyDescent="0.15">
      <c r="A24" s="95"/>
      <c r="B24" s="106"/>
      <c r="C24" s="42" t="s">
        <v>400</v>
      </c>
      <c r="D24" s="25" t="s">
        <v>408</v>
      </c>
      <c r="E24" s="20"/>
      <c r="F24" s="20"/>
      <c r="G24" s="20"/>
      <c r="H24" s="20">
        <v>2</v>
      </c>
      <c r="I24" s="20">
        <v>2</v>
      </c>
      <c r="J24" s="20"/>
      <c r="K24" s="20"/>
      <c r="L24" s="20"/>
      <c r="M24" s="20"/>
      <c r="N24" s="20"/>
      <c r="O24" s="20"/>
      <c r="P24" s="20"/>
      <c r="Q24" s="55">
        <f t="shared" si="2"/>
        <v>2</v>
      </c>
      <c r="R24" s="55">
        <f t="shared" si="2"/>
        <v>2</v>
      </c>
      <c r="S24" s="24">
        <f t="shared" si="2"/>
        <v>0</v>
      </c>
    </row>
    <row r="25" spans="1:19" ht="15.95" customHeight="1" x14ac:dyDescent="0.15">
      <c r="A25" s="95"/>
      <c r="B25" s="106"/>
      <c r="C25" s="44" t="s">
        <v>404</v>
      </c>
      <c r="D25" s="25" t="s">
        <v>409</v>
      </c>
      <c r="E25" s="20"/>
      <c r="F25" s="20"/>
      <c r="G25" s="20"/>
      <c r="H25" s="20">
        <v>3</v>
      </c>
      <c r="I25" s="20">
        <v>1</v>
      </c>
      <c r="J25" s="20">
        <v>3</v>
      </c>
      <c r="K25" s="20"/>
      <c r="L25" s="20"/>
      <c r="M25" s="20"/>
      <c r="N25" s="20"/>
      <c r="O25" s="20"/>
      <c r="P25" s="20"/>
      <c r="Q25" s="55">
        <f t="shared" si="2"/>
        <v>3</v>
      </c>
      <c r="R25" s="55">
        <f t="shared" si="2"/>
        <v>1</v>
      </c>
      <c r="S25" s="24">
        <f t="shared" si="2"/>
        <v>3</v>
      </c>
    </row>
    <row r="26" spans="1:19" ht="15.95" customHeight="1" x14ac:dyDescent="0.15">
      <c r="A26" s="95"/>
      <c r="B26" s="106"/>
      <c r="C26" s="43" t="s">
        <v>90</v>
      </c>
      <c r="D26" s="25" t="s">
        <v>410</v>
      </c>
      <c r="E26" s="20"/>
      <c r="F26" s="20"/>
      <c r="G26" s="20"/>
      <c r="H26" s="20">
        <v>2</v>
      </c>
      <c r="I26" s="20">
        <v>1</v>
      </c>
      <c r="J26" s="20">
        <v>2</v>
      </c>
      <c r="K26" s="20"/>
      <c r="L26" s="20"/>
      <c r="M26" s="20"/>
      <c r="N26" s="20"/>
      <c r="O26" s="20"/>
      <c r="P26" s="20"/>
      <c r="Q26" s="55">
        <f t="shared" si="2"/>
        <v>2</v>
      </c>
      <c r="R26" s="55">
        <f t="shared" si="2"/>
        <v>1</v>
      </c>
      <c r="S26" s="24">
        <f t="shared" si="2"/>
        <v>2</v>
      </c>
    </row>
    <row r="27" spans="1:19" ht="15.95" customHeight="1" x14ac:dyDescent="0.15">
      <c r="A27" s="95"/>
      <c r="B27" s="106"/>
      <c r="C27" s="43" t="s">
        <v>90</v>
      </c>
      <c r="D27" s="25" t="s">
        <v>411</v>
      </c>
      <c r="E27" s="20"/>
      <c r="F27" s="20"/>
      <c r="G27" s="20"/>
      <c r="H27" s="20">
        <v>2</v>
      </c>
      <c r="I27" s="20">
        <v>1</v>
      </c>
      <c r="J27" s="20">
        <v>2</v>
      </c>
      <c r="K27" s="20"/>
      <c r="L27" s="20"/>
      <c r="M27" s="20"/>
      <c r="N27" s="20"/>
      <c r="O27" s="20"/>
      <c r="P27" s="20"/>
      <c r="Q27" s="55">
        <f t="shared" si="2"/>
        <v>2</v>
      </c>
      <c r="R27" s="55">
        <f t="shared" si="2"/>
        <v>1</v>
      </c>
      <c r="S27" s="24">
        <f t="shared" si="2"/>
        <v>2</v>
      </c>
    </row>
    <row r="28" spans="1:19" ht="15.95" customHeight="1" x14ac:dyDescent="0.15">
      <c r="A28" s="95"/>
      <c r="B28" s="106"/>
      <c r="C28" s="42" t="s">
        <v>400</v>
      </c>
      <c r="D28" s="25" t="s">
        <v>412</v>
      </c>
      <c r="E28" s="20"/>
      <c r="F28" s="20"/>
      <c r="G28" s="20"/>
      <c r="H28" s="20">
        <v>2</v>
      </c>
      <c r="I28" s="20">
        <v>2</v>
      </c>
      <c r="J28" s="20"/>
      <c r="K28" s="20"/>
      <c r="L28" s="20"/>
      <c r="M28" s="20"/>
      <c r="N28" s="20"/>
      <c r="O28" s="20"/>
      <c r="P28" s="20"/>
      <c r="Q28" s="55">
        <f t="shared" si="2"/>
        <v>2</v>
      </c>
      <c r="R28" s="55">
        <f t="shared" si="2"/>
        <v>2</v>
      </c>
      <c r="S28" s="24">
        <f t="shared" si="2"/>
        <v>0</v>
      </c>
    </row>
    <row r="29" spans="1:19" ht="15.95" customHeight="1" x14ac:dyDescent="0.15">
      <c r="A29" s="95"/>
      <c r="B29" s="106"/>
      <c r="C29" s="43" t="s">
        <v>90</v>
      </c>
      <c r="D29" s="25" t="s">
        <v>413</v>
      </c>
      <c r="E29" s="20"/>
      <c r="F29" s="20"/>
      <c r="G29" s="20"/>
      <c r="H29" s="20"/>
      <c r="I29" s="20"/>
      <c r="J29" s="20"/>
      <c r="K29" s="20">
        <v>2</v>
      </c>
      <c r="L29" s="20">
        <v>2</v>
      </c>
      <c r="M29" s="20"/>
      <c r="N29" s="20"/>
      <c r="O29" s="20"/>
      <c r="P29" s="20"/>
      <c r="Q29" s="55">
        <f t="shared" si="2"/>
        <v>2</v>
      </c>
      <c r="R29" s="55">
        <f t="shared" si="2"/>
        <v>2</v>
      </c>
      <c r="S29" s="24">
        <f t="shared" si="2"/>
        <v>0</v>
      </c>
    </row>
    <row r="30" spans="1:19" ht="15.95" customHeight="1" x14ac:dyDescent="0.15">
      <c r="A30" s="95"/>
      <c r="B30" s="106"/>
      <c r="C30" s="44" t="s">
        <v>404</v>
      </c>
      <c r="D30" s="25" t="s">
        <v>414</v>
      </c>
      <c r="E30" s="26"/>
      <c r="F30" s="26"/>
      <c r="G30" s="26"/>
      <c r="H30" s="26"/>
      <c r="I30" s="26"/>
      <c r="J30" s="26"/>
      <c r="K30" s="20">
        <v>3</v>
      </c>
      <c r="L30" s="20">
        <v>1</v>
      </c>
      <c r="M30" s="20">
        <v>3</v>
      </c>
      <c r="N30" s="20"/>
      <c r="O30" s="20"/>
      <c r="P30" s="20"/>
      <c r="Q30" s="55">
        <f t="shared" si="2"/>
        <v>3</v>
      </c>
      <c r="R30" s="55">
        <f t="shared" si="2"/>
        <v>1</v>
      </c>
      <c r="S30" s="24">
        <f t="shared" si="2"/>
        <v>3</v>
      </c>
    </row>
    <row r="31" spans="1:19" ht="15.95" customHeight="1" x14ac:dyDescent="0.15">
      <c r="A31" s="95"/>
      <c r="B31" s="106"/>
      <c r="C31" s="44" t="s">
        <v>404</v>
      </c>
      <c r="D31" s="25" t="s">
        <v>415</v>
      </c>
      <c r="E31" s="26"/>
      <c r="F31" s="26"/>
      <c r="G31" s="26"/>
      <c r="H31" s="26"/>
      <c r="I31" s="26"/>
      <c r="J31" s="26"/>
      <c r="K31" s="20">
        <v>3</v>
      </c>
      <c r="L31" s="20">
        <v>1</v>
      </c>
      <c r="M31" s="20">
        <v>3</v>
      </c>
      <c r="N31" s="20"/>
      <c r="O31" s="26"/>
      <c r="P31" s="26"/>
      <c r="Q31" s="55">
        <f t="shared" si="2"/>
        <v>3</v>
      </c>
      <c r="R31" s="55">
        <f t="shared" si="2"/>
        <v>1</v>
      </c>
      <c r="S31" s="24">
        <f t="shared" si="2"/>
        <v>3</v>
      </c>
    </row>
    <row r="32" spans="1:19" ht="15.95" customHeight="1" x14ac:dyDescent="0.15">
      <c r="A32" s="95"/>
      <c r="B32" s="106"/>
      <c r="C32" s="44" t="s">
        <v>404</v>
      </c>
      <c r="D32" s="25" t="s">
        <v>416</v>
      </c>
      <c r="E32" s="20"/>
      <c r="F32" s="20"/>
      <c r="G32" s="20"/>
      <c r="H32" s="20"/>
      <c r="I32" s="20"/>
      <c r="J32" s="20"/>
      <c r="K32" s="20">
        <v>3</v>
      </c>
      <c r="L32" s="20">
        <v>1</v>
      </c>
      <c r="M32" s="20">
        <v>3</v>
      </c>
      <c r="N32" s="20"/>
      <c r="O32" s="20"/>
      <c r="P32" s="20"/>
      <c r="Q32" s="55">
        <f t="shared" si="2"/>
        <v>3</v>
      </c>
      <c r="R32" s="55">
        <f t="shared" si="2"/>
        <v>1</v>
      </c>
      <c r="S32" s="24">
        <f t="shared" si="2"/>
        <v>3</v>
      </c>
    </row>
    <row r="33" spans="1:19" ht="15.95" customHeight="1" x14ac:dyDescent="0.15">
      <c r="A33" s="95"/>
      <c r="B33" s="106"/>
      <c r="C33" s="43" t="s">
        <v>90</v>
      </c>
      <c r="D33" s="25" t="s">
        <v>417</v>
      </c>
      <c r="E33" s="20"/>
      <c r="F33" s="20"/>
      <c r="G33" s="20"/>
      <c r="H33" s="20"/>
      <c r="I33" s="20"/>
      <c r="J33" s="20"/>
      <c r="K33" s="20">
        <v>2</v>
      </c>
      <c r="L33" s="20">
        <v>1</v>
      </c>
      <c r="M33" s="20">
        <v>2</v>
      </c>
      <c r="N33" s="20"/>
      <c r="O33" s="20"/>
      <c r="P33" s="20"/>
      <c r="Q33" s="55">
        <f t="shared" si="2"/>
        <v>2</v>
      </c>
      <c r="R33" s="55">
        <f t="shared" si="2"/>
        <v>1</v>
      </c>
      <c r="S33" s="24">
        <f t="shared" si="2"/>
        <v>2</v>
      </c>
    </row>
    <row r="34" spans="1:19" ht="15.95" customHeight="1" x14ac:dyDescent="0.15">
      <c r="A34" s="95"/>
      <c r="B34" s="106"/>
      <c r="C34" s="44" t="s">
        <v>404</v>
      </c>
      <c r="D34" s="25" t="s">
        <v>418</v>
      </c>
      <c r="E34" s="20"/>
      <c r="F34" s="20"/>
      <c r="G34" s="20"/>
      <c r="H34" s="20"/>
      <c r="I34" s="20"/>
      <c r="J34" s="20"/>
      <c r="K34" s="20">
        <v>2</v>
      </c>
      <c r="L34" s="20">
        <v>1</v>
      </c>
      <c r="M34" s="20">
        <v>2</v>
      </c>
      <c r="N34" s="20"/>
      <c r="O34" s="20"/>
      <c r="P34" s="20"/>
      <c r="Q34" s="55">
        <f t="shared" si="2"/>
        <v>2</v>
      </c>
      <c r="R34" s="55">
        <f t="shared" si="2"/>
        <v>1</v>
      </c>
      <c r="S34" s="24">
        <f t="shared" si="2"/>
        <v>2</v>
      </c>
    </row>
    <row r="35" spans="1:19" ht="15.95" customHeight="1" x14ac:dyDescent="0.15">
      <c r="A35" s="95"/>
      <c r="B35" s="106"/>
      <c r="C35" s="44" t="s">
        <v>404</v>
      </c>
      <c r="D35" s="25" t="s">
        <v>419</v>
      </c>
      <c r="E35" s="20"/>
      <c r="F35" s="20"/>
      <c r="G35" s="20"/>
      <c r="H35" s="20"/>
      <c r="I35" s="20"/>
      <c r="J35" s="20"/>
      <c r="K35" s="20">
        <v>3</v>
      </c>
      <c r="L35" s="20">
        <v>1</v>
      </c>
      <c r="M35" s="20">
        <v>3</v>
      </c>
      <c r="N35" s="20"/>
      <c r="O35" s="20"/>
      <c r="P35" s="20"/>
      <c r="Q35" s="55">
        <f t="shared" si="2"/>
        <v>3</v>
      </c>
      <c r="R35" s="55">
        <f t="shared" si="2"/>
        <v>1</v>
      </c>
      <c r="S35" s="24">
        <f t="shared" si="2"/>
        <v>3</v>
      </c>
    </row>
    <row r="36" spans="1:19" ht="15.95" customHeight="1" x14ac:dyDescent="0.15">
      <c r="A36" s="95"/>
      <c r="B36" s="106"/>
      <c r="C36" s="47" t="s">
        <v>420</v>
      </c>
      <c r="D36" s="25" t="s">
        <v>421</v>
      </c>
      <c r="E36" s="20"/>
      <c r="F36" s="20"/>
      <c r="G36" s="20"/>
      <c r="H36" s="20"/>
      <c r="I36" s="20"/>
      <c r="J36" s="20"/>
      <c r="K36" s="20">
        <v>2</v>
      </c>
      <c r="L36" s="20">
        <v>2</v>
      </c>
      <c r="M36" s="20"/>
      <c r="N36" s="20"/>
      <c r="O36" s="20"/>
      <c r="P36" s="20"/>
      <c r="Q36" s="55">
        <f t="shared" si="2"/>
        <v>2</v>
      </c>
      <c r="R36" s="55">
        <f t="shared" si="2"/>
        <v>2</v>
      </c>
      <c r="S36" s="24">
        <f t="shared" si="2"/>
        <v>0</v>
      </c>
    </row>
    <row r="37" spans="1:19" ht="15.95" customHeight="1" x14ac:dyDescent="0.15">
      <c r="A37" s="95"/>
      <c r="B37" s="106"/>
      <c r="C37" s="47" t="s">
        <v>420</v>
      </c>
      <c r="D37" s="25" t="s">
        <v>422</v>
      </c>
      <c r="E37" s="20"/>
      <c r="F37" s="20"/>
      <c r="G37" s="20"/>
      <c r="H37" s="20"/>
      <c r="I37" s="20"/>
      <c r="J37" s="20"/>
      <c r="K37" s="20">
        <v>2</v>
      </c>
      <c r="L37" s="20">
        <v>1</v>
      </c>
      <c r="M37" s="20">
        <v>2</v>
      </c>
      <c r="N37" s="20"/>
      <c r="O37" s="20"/>
      <c r="P37" s="20"/>
      <c r="Q37" s="55">
        <f t="shared" ref="Q37:S52" si="3">E37+H37+K37+N37</f>
        <v>2</v>
      </c>
      <c r="R37" s="55">
        <f t="shared" si="3"/>
        <v>1</v>
      </c>
      <c r="S37" s="24">
        <f t="shared" si="3"/>
        <v>2</v>
      </c>
    </row>
    <row r="38" spans="1:19" ht="15.95" customHeight="1" x14ac:dyDescent="0.15">
      <c r="A38" s="95"/>
      <c r="B38" s="106"/>
      <c r="C38" s="44" t="s">
        <v>404</v>
      </c>
      <c r="D38" s="70" t="s">
        <v>423</v>
      </c>
      <c r="E38" s="20"/>
      <c r="F38" s="20"/>
      <c r="G38" s="20"/>
      <c r="H38" s="20"/>
      <c r="I38" s="20"/>
      <c r="J38" s="20"/>
      <c r="K38" s="20"/>
      <c r="L38" s="20"/>
      <c r="M38" s="20"/>
      <c r="N38" s="20">
        <v>3</v>
      </c>
      <c r="O38" s="20">
        <v>1</v>
      </c>
      <c r="P38" s="20">
        <v>3</v>
      </c>
      <c r="Q38" s="55">
        <f t="shared" si="3"/>
        <v>3</v>
      </c>
      <c r="R38" s="55">
        <f t="shared" si="3"/>
        <v>1</v>
      </c>
      <c r="S38" s="24">
        <f t="shared" si="3"/>
        <v>3</v>
      </c>
    </row>
    <row r="39" spans="1:19" ht="15.95" customHeight="1" x14ac:dyDescent="0.15">
      <c r="A39" s="95"/>
      <c r="B39" s="106"/>
      <c r="C39" s="44" t="s">
        <v>404</v>
      </c>
      <c r="D39" s="71" t="s">
        <v>424</v>
      </c>
      <c r="E39" s="20"/>
      <c r="F39" s="20"/>
      <c r="G39" s="20"/>
      <c r="H39" s="20"/>
      <c r="I39" s="20"/>
      <c r="J39" s="20"/>
      <c r="K39" s="20"/>
      <c r="L39" s="20"/>
      <c r="M39" s="20"/>
      <c r="N39" s="20">
        <v>3</v>
      </c>
      <c r="O39" s="20">
        <v>1</v>
      </c>
      <c r="P39" s="20">
        <v>3</v>
      </c>
      <c r="Q39" s="55">
        <f t="shared" si="3"/>
        <v>3</v>
      </c>
      <c r="R39" s="55">
        <f t="shared" si="3"/>
        <v>1</v>
      </c>
      <c r="S39" s="24">
        <f t="shared" si="3"/>
        <v>3</v>
      </c>
    </row>
    <row r="40" spans="1:19" ht="15.95" customHeight="1" x14ac:dyDescent="0.15">
      <c r="A40" s="95"/>
      <c r="B40" s="106"/>
      <c r="C40" s="47" t="s">
        <v>420</v>
      </c>
      <c r="D40" s="71" t="s">
        <v>425</v>
      </c>
      <c r="E40" s="20"/>
      <c r="F40" s="20"/>
      <c r="G40" s="20"/>
      <c r="H40" s="20"/>
      <c r="I40" s="20"/>
      <c r="J40" s="20"/>
      <c r="K40" s="20"/>
      <c r="L40" s="20"/>
      <c r="M40" s="20"/>
      <c r="N40" s="20">
        <v>3</v>
      </c>
      <c r="O40" s="20"/>
      <c r="P40" s="20"/>
      <c r="Q40" s="55">
        <f t="shared" si="3"/>
        <v>3</v>
      </c>
      <c r="R40" s="55">
        <f t="shared" si="3"/>
        <v>0</v>
      </c>
      <c r="S40" s="24">
        <f t="shared" si="3"/>
        <v>0</v>
      </c>
    </row>
    <row r="41" spans="1:19" ht="15.95" customHeight="1" x14ac:dyDescent="0.15">
      <c r="A41" s="95"/>
      <c r="B41" s="106"/>
      <c r="C41" s="44" t="s">
        <v>404</v>
      </c>
      <c r="D41" s="71" t="s">
        <v>426</v>
      </c>
      <c r="E41" s="20"/>
      <c r="F41" s="20"/>
      <c r="G41" s="20"/>
      <c r="H41" s="20"/>
      <c r="I41" s="20"/>
      <c r="J41" s="20"/>
      <c r="K41" s="20"/>
      <c r="L41" s="20"/>
      <c r="M41" s="20"/>
      <c r="N41" s="20">
        <v>3</v>
      </c>
      <c r="O41" s="20">
        <v>1</v>
      </c>
      <c r="P41" s="20">
        <v>3</v>
      </c>
      <c r="Q41" s="55">
        <f t="shared" si="3"/>
        <v>3</v>
      </c>
      <c r="R41" s="55">
        <f t="shared" si="3"/>
        <v>1</v>
      </c>
      <c r="S41" s="24">
        <f t="shared" si="3"/>
        <v>3</v>
      </c>
    </row>
    <row r="42" spans="1:19" ht="15.95" customHeight="1" x14ac:dyDescent="0.15">
      <c r="A42" s="95"/>
      <c r="B42" s="106"/>
      <c r="C42" s="44" t="s">
        <v>404</v>
      </c>
      <c r="D42" s="71" t="s">
        <v>427</v>
      </c>
      <c r="E42" s="20"/>
      <c r="F42" s="20"/>
      <c r="G42" s="20"/>
      <c r="H42" s="20"/>
      <c r="I42" s="20"/>
      <c r="J42" s="20"/>
      <c r="K42" s="20"/>
      <c r="L42" s="20"/>
      <c r="M42" s="20"/>
      <c r="N42" s="20">
        <v>2</v>
      </c>
      <c r="O42" s="20">
        <v>1</v>
      </c>
      <c r="P42" s="20">
        <v>2</v>
      </c>
      <c r="Q42" s="55">
        <f t="shared" si="3"/>
        <v>2</v>
      </c>
      <c r="R42" s="55">
        <f t="shared" si="3"/>
        <v>1</v>
      </c>
      <c r="S42" s="24">
        <f t="shared" si="3"/>
        <v>2</v>
      </c>
    </row>
    <row r="43" spans="1:19" ht="15.95" customHeight="1" x14ac:dyDescent="0.15">
      <c r="A43" s="95"/>
      <c r="B43" s="106"/>
      <c r="C43" s="44" t="s">
        <v>404</v>
      </c>
      <c r="D43" s="71" t="s">
        <v>428</v>
      </c>
      <c r="E43" s="20"/>
      <c r="F43" s="20"/>
      <c r="G43" s="20"/>
      <c r="H43" s="20"/>
      <c r="I43" s="20"/>
      <c r="J43" s="20"/>
      <c r="K43" s="20"/>
      <c r="L43" s="20"/>
      <c r="M43" s="20"/>
      <c r="N43" s="20">
        <v>3</v>
      </c>
      <c r="O43" s="20">
        <v>1</v>
      </c>
      <c r="P43" s="20">
        <v>3</v>
      </c>
      <c r="Q43" s="55">
        <f t="shared" si="3"/>
        <v>3</v>
      </c>
      <c r="R43" s="55">
        <f t="shared" si="3"/>
        <v>1</v>
      </c>
      <c r="S43" s="24">
        <f t="shared" si="3"/>
        <v>3</v>
      </c>
    </row>
    <row r="44" spans="1:19" ht="15.95" customHeight="1" x14ac:dyDescent="0.15">
      <c r="A44" s="95"/>
      <c r="B44" s="106"/>
      <c r="C44" s="47" t="s">
        <v>420</v>
      </c>
      <c r="D44" s="25" t="s">
        <v>429</v>
      </c>
      <c r="E44" s="20"/>
      <c r="F44" s="20"/>
      <c r="G44" s="20"/>
      <c r="H44" s="20"/>
      <c r="I44" s="20"/>
      <c r="J44" s="20"/>
      <c r="K44" s="20"/>
      <c r="L44" s="20"/>
      <c r="M44" s="20"/>
      <c r="N44" s="20">
        <v>2</v>
      </c>
      <c r="O44" s="20">
        <v>2</v>
      </c>
      <c r="P44" s="20"/>
      <c r="Q44" s="55">
        <f t="shared" si="3"/>
        <v>2</v>
      </c>
      <c r="R44" s="55">
        <f t="shared" si="3"/>
        <v>2</v>
      </c>
      <c r="S44" s="24">
        <f t="shared" si="3"/>
        <v>0</v>
      </c>
    </row>
    <row r="45" spans="1:19" ht="15.95" customHeight="1" x14ac:dyDescent="0.15">
      <c r="A45" s="95"/>
      <c r="B45" s="106"/>
      <c r="C45" s="38"/>
      <c r="D45" s="25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55">
        <f t="shared" si="3"/>
        <v>0</v>
      </c>
      <c r="R45" s="55">
        <f t="shared" si="3"/>
        <v>0</v>
      </c>
      <c r="S45" s="24">
        <f t="shared" si="3"/>
        <v>0</v>
      </c>
    </row>
    <row r="46" spans="1:19" ht="15.95" customHeight="1" x14ac:dyDescent="0.15">
      <c r="A46" s="95"/>
      <c r="B46" s="108"/>
      <c r="C46" s="38"/>
      <c r="D46" s="25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55">
        <f t="shared" si="3"/>
        <v>0</v>
      </c>
      <c r="R46" s="55">
        <f t="shared" si="3"/>
        <v>0</v>
      </c>
      <c r="S46" s="24">
        <f t="shared" si="3"/>
        <v>0</v>
      </c>
    </row>
    <row r="47" spans="1:19" ht="15.95" customHeight="1" x14ac:dyDescent="0.15">
      <c r="A47" s="95"/>
      <c r="B47" s="96" t="s">
        <v>430</v>
      </c>
      <c r="C47" s="97"/>
      <c r="D47" s="98"/>
      <c r="E47" s="38">
        <f t="shared" ref="E47:P47" si="4">SUM(E12:E46)</f>
        <v>16</v>
      </c>
      <c r="F47" s="38">
        <f t="shared" si="4"/>
        <v>9</v>
      </c>
      <c r="G47" s="38">
        <f t="shared" si="4"/>
        <v>11</v>
      </c>
      <c r="H47" s="38">
        <f t="shared" si="4"/>
        <v>17</v>
      </c>
      <c r="I47" s="38">
        <f t="shared" si="4"/>
        <v>12</v>
      </c>
      <c r="J47" s="38">
        <f t="shared" si="4"/>
        <v>9</v>
      </c>
      <c r="K47" s="38">
        <f t="shared" si="4"/>
        <v>23</v>
      </c>
      <c r="L47" s="38">
        <f t="shared" si="4"/>
        <v>12</v>
      </c>
      <c r="M47" s="38">
        <f t="shared" si="4"/>
        <v>18</v>
      </c>
      <c r="N47" s="38">
        <f t="shared" si="4"/>
        <v>20</v>
      </c>
      <c r="O47" s="38">
        <f t="shared" si="4"/>
        <v>8</v>
      </c>
      <c r="P47" s="38">
        <f t="shared" si="4"/>
        <v>14</v>
      </c>
      <c r="Q47" s="38">
        <f t="shared" si="3"/>
        <v>76</v>
      </c>
      <c r="R47" s="38">
        <f t="shared" si="3"/>
        <v>41</v>
      </c>
      <c r="S47" s="24">
        <f t="shared" si="3"/>
        <v>52</v>
      </c>
    </row>
    <row r="48" spans="1:19" ht="15.95" customHeight="1" x14ac:dyDescent="0.15">
      <c r="A48" s="163" t="s">
        <v>9</v>
      </c>
      <c r="B48" s="98"/>
      <c r="C48" s="55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55">
        <f t="shared" si="3"/>
        <v>0</v>
      </c>
      <c r="R48" s="55">
        <f t="shared" si="3"/>
        <v>0</v>
      </c>
      <c r="S48" s="24">
        <f t="shared" si="3"/>
        <v>0</v>
      </c>
    </row>
    <row r="49" spans="1:19" ht="15.95" customHeight="1" x14ac:dyDescent="0.15">
      <c r="A49" s="163"/>
      <c r="B49" s="98"/>
      <c r="C49" s="55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55">
        <f t="shared" si="3"/>
        <v>0</v>
      </c>
      <c r="R49" s="55">
        <f t="shared" si="3"/>
        <v>0</v>
      </c>
      <c r="S49" s="24">
        <f t="shared" si="3"/>
        <v>0</v>
      </c>
    </row>
    <row r="50" spans="1:19" ht="15.95" customHeight="1" x14ac:dyDescent="0.15">
      <c r="A50" s="163"/>
      <c r="B50" s="98"/>
      <c r="C50" s="55"/>
      <c r="D50" s="27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55">
        <f t="shared" si="3"/>
        <v>0</v>
      </c>
      <c r="R50" s="55">
        <f t="shared" si="3"/>
        <v>0</v>
      </c>
      <c r="S50" s="24">
        <f t="shared" si="3"/>
        <v>0</v>
      </c>
    </row>
    <row r="51" spans="1:19" ht="15.95" customHeight="1" x14ac:dyDescent="0.15">
      <c r="A51" s="163"/>
      <c r="B51" s="98"/>
      <c r="C51" s="55"/>
      <c r="D51" s="27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55">
        <f t="shared" si="3"/>
        <v>0</v>
      </c>
      <c r="R51" s="55">
        <f t="shared" si="3"/>
        <v>0</v>
      </c>
      <c r="S51" s="24">
        <f t="shared" si="3"/>
        <v>0</v>
      </c>
    </row>
    <row r="52" spans="1:19" ht="15.95" customHeight="1" x14ac:dyDescent="0.15">
      <c r="A52" s="163"/>
      <c r="B52" s="98"/>
      <c r="C52" s="55"/>
      <c r="D52" s="38" t="s">
        <v>431</v>
      </c>
      <c r="E52" s="38">
        <f>SUM(E48:E51)</f>
        <v>0</v>
      </c>
      <c r="F52" s="38">
        <f t="shared" ref="F52:P52" si="5">SUM(F48:F51)</f>
        <v>0</v>
      </c>
      <c r="G52" s="38">
        <f t="shared" si="5"/>
        <v>0</v>
      </c>
      <c r="H52" s="38">
        <f t="shared" si="5"/>
        <v>0</v>
      </c>
      <c r="I52" s="38">
        <f t="shared" si="5"/>
        <v>0</v>
      </c>
      <c r="J52" s="38">
        <f t="shared" si="5"/>
        <v>0</v>
      </c>
      <c r="K52" s="38">
        <f t="shared" si="5"/>
        <v>0</v>
      </c>
      <c r="L52" s="38">
        <f t="shared" si="5"/>
        <v>0</v>
      </c>
      <c r="M52" s="38">
        <f t="shared" si="5"/>
        <v>0</v>
      </c>
      <c r="N52" s="38">
        <f t="shared" si="5"/>
        <v>0</v>
      </c>
      <c r="O52" s="38">
        <f t="shared" si="5"/>
        <v>0</v>
      </c>
      <c r="P52" s="38">
        <f t="shared" si="5"/>
        <v>0</v>
      </c>
      <c r="Q52" s="38">
        <f t="shared" si="3"/>
        <v>0</v>
      </c>
      <c r="R52" s="38">
        <f t="shared" si="3"/>
        <v>0</v>
      </c>
      <c r="S52" s="24">
        <f t="shared" si="3"/>
        <v>0</v>
      </c>
    </row>
    <row r="53" spans="1:19" ht="15.95" customHeight="1" thickBot="1" x14ac:dyDescent="0.2">
      <c r="A53" s="91" t="s">
        <v>10</v>
      </c>
      <c r="B53" s="92"/>
      <c r="C53" s="92"/>
      <c r="D53" s="93"/>
      <c r="E53" s="28">
        <f t="shared" ref="E53:S53" si="6">E11+E47</f>
        <v>21</v>
      </c>
      <c r="F53" s="28">
        <f t="shared" si="6"/>
        <v>14</v>
      </c>
      <c r="G53" s="28">
        <f t="shared" si="6"/>
        <v>11</v>
      </c>
      <c r="H53" s="28">
        <f t="shared" si="6"/>
        <v>21</v>
      </c>
      <c r="I53" s="28">
        <f t="shared" si="6"/>
        <v>15</v>
      </c>
      <c r="J53" s="28">
        <f t="shared" si="6"/>
        <v>11</v>
      </c>
      <c r="K53" s="28">
        <f t="shared" si="6"/>
        <v>23</v>
      </c>
      <c r="L53" s="28">
        <f t="shared" si="6"/>
        <v>12</v>
      </c>
      <c r="M53" s="28">
        <f t="shared" si="6"/>
        <v>18</v>
      </c>
      <c r="N53" s="28">
        <f t="shared" si="6"/>
        <v>20</v>
      </c>
      <c r="O53" s="28">
        <f t="shared" si="6"/>
        <v>8</v>
      </c>
      <c r="P53" s="28">
        <f t="shared" si="6"/>
        <v>14</v>
      </c>
      <c r="Q53" s="28">
        <f t="shared" si="6"/>
        <v>85</v>
      </c>
      <c r="R53" s="28">
        <f t="shared" si="6"/>
        <v>49</v>
      </c>
      <c r="S53" s="69">
        <f t="shared" si="6"/>
        <v>54</v>
      </c>
    </row>
  </sheetData>
  <mergeCells count="20">
    <mergeCell ref="A48:B52"/>
    <mergeCell ref="A53:D53"/>
    <mergeCell ref="A5:A11"/>
    <mergeCell ref="B5:B6"/>
    <mergeCell ref="B7:B10"/>
    <mergeCell ref="B11:D11"/>
    <mergeCell ref="A12:A47"/>
    <mergeCell ref="B12:B13"/>
    <mergeCell ref="B14:B46"/>
    <mergeCell ref="B47:D47"/>
    <mergeCell ref="A2:B4"/>
    <mergeCell ref="C2:C4"/>
    <mergeCell ref="D2:D4"/>
    <mergeCell ref="E2:J2"/>
    <mergeCell ref="K2:P2"/>
    <mergeCell ref="Q2:S3"/>
    <mergeCell ref="E3:G3"/>
    <mergeCell ref="H3:J3"/>
    <mergeCell ref="K3:M3"/>
    <mergeCell ref="N3:P3"/>
  </mergeCells>
  <phoneticPr fontId="1" type="noConversion"/>
  <printOptions horizontalCentered="1" verticalCentered="1"/>
  <pageMargins left="0.39370078740157483" right="0.39370078740157483" top="0.35433070866141736" bottom="0.35433070866141736" header="0.31496062992125984" footer="0.31496062992125984"/>
  <pageSetup paperSize="9" scale="80" orientation="portrait" r:id="rId1"/>
  <headerFooter>
    <oddHeader>&amp;C&amp;"HY신명조,굵게"&amp;20 &amp;"굴림체,굵게"2014~2015학년도 교육과정구성표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6"/>
  <sheetViews>
    <sheetView view="pageBreakPreview" zoomScale="85" zoomScaleNormal="100" zoomScaleSheetLayoutView="85" workbookViewId="0">
      <selection activeCell="K41" sqref="K41"/>
    </sheetView>
  </sheetViews>
  <sheetFormatPr defaultRowHeight="13.5" x14ac:dyDescent="0.15"/>
  <cols>
    <col min="1" max="4" width="4.77734375" style="8" customWidth="1"/>
    <col min="5" max="5" width="10.77734375" style="8" customWidth="1"/>
    <col min="6" max="11" width="8.77734375" style="8" customWidth="1"/>
    <col min="12" max="12" width="24.33203125" style="8" customWidth="1"/>
    <col min="13" max="16384" width="8.88671875" style="8"/>
  </cols>
  <sheetData>
    <row r="1" spans="1:12" ht="23.25" customHeight="1" x14ac:dyDescent="0.15">
      <c r="A1" s="125" t="s">
        <v>432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2" ht="15.95" customHeight="1" x14ac:dyDescent="0.15">
      <c r="A2" s="115" t="s">
        <v>224</v>
      </c>
      <c r="B2" s="115" t="s">
        <v>225</v>
      </c>
      <c r="C2" s="133" t="s">
        <v>226</v>
      </c>
      <c r="D2" s="133" t="s">
        <v>227</v>
      </c>
      <c r="E2" s="133" t="s">
        <v>228</v>
      </c>
      <c r="F2" s="134" t="s">
        <v>229</v>
      </c>
      <c r="G2" s="134"/>
      <c r="H2" s="134"/>
      <c r="I2" s="134" t="s">
        <v>230</v>
      </c>
      <c r="J2" s="134"/>
      <c r="K2" s="134"/>
      <c r="L2" s="115" t="s">
        <v>231</v>
      </c>
    </row>
    <row r="3" spans="1:12" ht="15.95" customHeight="1" x14ac:dyDescent="0.15">
      <c r="A3" s="115"/>
      <c r="B3" s="115"/>
      <c r="C3" s="133"/>
      <c r="D3" s="133"/>
      <c r="E3" s="133"/>
      <c r="F3" s="115" t="s">
        <v>232</v>
      </c>
      <c r="G3" s="115"/>
      <c r="H3" s="115"/>
      <c r="I3" s="115" t="s">
        <v>232</v>
      </c>
      <c r="J3" s="115"/>
      <c r="K3" s="115"/>
      <c r="L3" s="115"/>
    </row>
    <row r="4" spans="1:12" ht="15.95" customHeight="1" x14ac:dyDescent="0.15">
      <c r="A4" s="115"/>
      <c r="B4" s="115"/>
      <c r="C4" s="133"/>
      <c r="D4" s="133"/>
      <c r="E4" s="133"/>
      <c r="F4" s="115" t="s">
        <v>171</v>
      </c>
      <c r="G4" s="115" t="s">
        <v>233</v>
      </c>
      <c r="H4" s="115"/>
      <c r="I4" s="115" t="s">
        <v>171</v>
      </c>
      <c r="J4" s="115" t="s">
        <v>233</v>
      </c>
      <c r="K4" s="115"/>
      <c r="L4" s="115"/>
    </row>
    <row r="5" spans="1:12" ht="15.95" customHeight="1" x14ac:dyDescent="0.15">
      <c r="A5" s="115"/>
      <c r="B5" s="115"/>
      <c r="C5" s="133"/>
      <c r="D5" s="133"/>
      <c r="E5" s="133"/>
      <c r="F5" s="115"/>
      <c r="G5" s="59" t="s">
        <v>172</v>
      </c>
      <c r="H5" s="59" t="s">
        <v>234</v>
      </c>
      <c r="I5" s="115"/>
      <c r="J5" s="59" t="s">
        <v>172</v>
      </c>
      <c r="K5" s="59" t="s">
        <v>234</v>
      </c>
      <c r="L5" s="115"/>
    </row>
    <row r="6" spans="1:12" ht="15.95" customHeight="1" x14ac:dyDescent="0.15">
      <c r="A6" s="115">
        <v>1</v>
      </c>
      <c r="B6" s="115">
        <v>1</v>
      </c>
      <c r="C6" s="115" t="s">
        <v>235</v>
      </c>
      <c r="D6" s="115" t="s">
        <v>236</v>
      </c>
      <c r="E6" s="115"/>
      <c r="F6" s="115"/>
      <c r="G6" s="115"/>
      <c r="H6" s="115"/>
      <c r="I6" s="115" t="s">
        <v>237</v>
      </c>
      <c r="J6" s="115"/>
      <c r="K6" s="115"/>
      <c r="L6" s="116" t="s">
        <v>257</v>
      </c>
    </row>
    <row r="7" spans="1:12" ht="15.95" customHeight="1" x14ac:dyDescent="0.15">
      <c r="A7" s="115"/>
      <c r="B7" s="115"/>
      <c r="C7" s="115"/>
      <c r="D7" s="115"/>
      <c r="E7" s="115"/>
      <c r="F7" s="59"/>
      <c r="G7" s="59"/>
      <c r="H7" s="59"/>
      <c r="I7" s="59">
        <v>1</v>
      </c>
      <c r="J7" s="59">
        <v>1</v>
      </c>
      <c r="K7" s="59"/>
      <c r="L7" s="117"/>
    </row>
    <row r="8" spans="1:12" ht="15.95" customHeight="1" x14ac:dyDescent="0.15">
      <c r="A8" s="115"/>
      <c r="B8" s="115"/>
      <c r="C8" s="115"/>
      <c r="D8" s="115" t="s">
        <v>238</v>
      </c>
      <c r="E8" s="115"/>
      <c r="F8" s="115"/>
      <c r="G8" s="115"/>
      <c r="H8" s="115"/>
      <c r="I8" s="115" t="s">
        <v>239</v>
      </c>
      <c r="J8" s="115"/>
      <c r="K8" s="115"/>
      <c r="L8" s="116" t="s">
        <v>257</v>
      </c>
    </row>
    <row r="9" spans="1:12" ht="15.95" customHeight="1" x14ac:dyDescent="0.15">
      <c r="A9" s="115"/>
      <c r="B9" s="115"/>
      <c r="C9" s="115"/>
      <c r="D9" s="115"/>
      <c r="E9" s="115"/>
      <c r="F9" s="59"/>
      <c r="G9" s="59"/>
      <c r="H9" s="59"/>
      <c r="I9" s="59">
        <v>2</v>
      </c>
      <c r="J9" s="59">
        <v>2</v>
      </c>
      <c r="K9" s="59"/>
      <c r="L9" s="117"/>
    </row>
    <row r="10" spans="1:12" ht="15.95" customHeight="1" x14ac:dyDescent="0.15">
      <c r="A10" s="115"/>
      <c r="B10" s="115"/>
      <c r="C10" s="115"/>
      <c r="D10" s="115"/>
      <c r="E10" s="115"/>
      <c r="F10" s="115"/>
      <c r="G10" s="115"/>
      <c r="H10" s="115"/>
      <c r="I10" s="115" t="s">
        <v>241</v>
      </c>
      <c r="J10" s="115"/>
      <c r="K10" s="115"/>
      <c r="L10" s="116" t="s">
        <v>257</v>
      </c>
    </row>
    <row r="11" spans="1:12" ht="15.95" customHeight="1" x14ac:dyDescent="0.15">
      <c r="A11" s="115"/>
      <c r="B11" s="115"/>
      <c r="C11" s="115"/>
      <c r="D11" s="115"/>
      <c r="E11" s="115"/>
      <c r="F11" s="59"/>
      <c r="G11" s="59"/>
      <c r="H11" s="59"/>
      <c r="I11" s="59">
        <v>2</v>
      </c>
      <c r="J11" s="59">
        <v>2</v>
      </c>
      <c r="K11" s="59"/>
      <c r="L11" s="117"/>
    </row>
    <row r="12" spans="1:12" ht="15.95" customHeight="1" x14ac:dyDescent="0.15">
      <c r="A12" s="115"/>
      <c r="B12" s="115"/>
      <c r="C12" s="115" t="s">
        <v>242</v>
      </c>
      <c r="D12" s="115"/>
      <c r="E12" s="115"/>
      <c r="F12" s="59">
        <f t="shared" ref="F12:K12" si="0">F7+F9+F11</f>
        <v>0</v>
      </c>
      <c r="G12" s="59">
        <f t="shared" si="0"/>
        <v>0</v>
      </c>
      <c r="H12" s="59">
        <f t="shared" si="0"/>
        <v>0</v>
      </c>
      <c r="I12" s="59">
        <f t="shared" si="0"/>
        <v>5</v>
      </c>
      <c r="J12" s="59">
        <f t="shared" si="0"/>
        <v>5</v>
      </c>
      <c r="K12" s="59">
        <f t="shared" si="0"/>
        <v>0</v>
      </c>
      <c r="L12" s="59"/>
    </row>
    <row r="13" spans="1:12" ht="15.95" customHeight="1" x14ac:dyDescent="0.15">
      <c r="A13" s="115"/>
      <c r="B13" s="115"/>
      <c r="C13" s="115" t="s">
        <v>243</v>
      </c>
      <c r="D13" s="115"/>
      <c r="E13" s="115"/>
      <c r="F13" s="115"/>
      <c r="G13" s="115"/>
      <c r="H13" s="115"/>
      <c r="I13" s="115" t="s">
        <v>256</v>
      </c>
      <c r="J13" s="115"/>
      <c r="K13" s="115"/>
      <c r="L13" s="116" t="s">
        <v>257</v>
      </c>
    </row>
    <row r="14" spans="1:12" ht="15.95" customHeight="1" x14ac:dyDescent="0.15">
      <c r="A14" s="115"/>
      <c r="B14" s="115"/>
      <c r="C14" s="115"/>
      <c r="D14" s="115"/>
      <c r="E14" s="115"/>
      <c r="F14" s="59"/>
      <c r="G14" s="59"/>
      <c r="H14" s="59"/>
      <c r="I14" s="59">
        <v>3</v>
      </c>
      <c r="J14" s="59">
        <v>3</v>
      </c>
      <c r="K14" s="59"/>
      <c r="L14" s="117"/>
    </row>
    <row r="15" spans="1:12" ht="15.95" customHeight="1" x14ac:dyDescent="0.15">
      <c r="A15" s="115"/>
      <c r="B15" s="115"/>
      <c r="C15" s="115"/>
      <c r="D15" s="115"/>
      <c r="E15" s="115"/>
      <c r="F15" s="115"/>
      <c r="G15" s="115"/>
      <c r="H15" s="115"/>
      <c r="I15" s="115" t="s">
        <v>246</v>
      </c>
      <c r="J15" s="115"/>
      <c r="K15" s="115"/>
      <c r="L15" s="116" t="s">
        <v>257</v>
      </c>
    </row>
    <row r="16" spans="1:12" ht="15.95" customHeight="1" x14ac:dyDescent="0.15">
      <c r="A16" s="115"/>
      <c r="B16" s="115"/>
      <c r="C16" s="115"/>
      <c r="D16" s="115"/>
      <c r="E16" s="115"/>
      <c r="F16" s="59"/>
      <c r="G16" s="59"/>
      <c r="H16" s="59"/>
      <c r="I16" s="59">
        <v>2</v>
      </c>
      <c r="J16" s="59"/>
      <c r="K16" s="59">
        <v>3</v>
      </c>
      <c r="L16" s="117"/>
    </row>
    <row r="17" spans="1:12" ht="15.95" customHeight="1" x14ac:dyDescent="0.15">
      <c r="A17" s="115"/>
      <c r="B17" s="115"/>
      <c r="C17" s="115"/>
      <c r="D17" s="115"/>
      <c r="E17" s="115"/>
      <c r="F17" s="115"/>
      <c r="G17" s="115"/>
      <c r="H17" s="115"/>
      <c r="I17" s="115" t="s">
        <v>249</v>
      </c>
      <c r="J17" s="115"/>
      <c r="K17" s="115"/>
      <c r="L17" s="116" t="s">
        <v>257</v>
      </c>
    </row>
    <row r="18" spans="1:12" ht="15.95" customHeight="1" x14ac:dyDescent="0.15">
      <c r="A18" s="115"/>
      <c r="B18" s="115"/>
      <c r="C18" s="115"/>
      <c r="D18" s="115"/>
      <c r="E18" s="115"/>
      <c r="F18" s="59"/>
      <c r="G18" s="59"/>
      <c r="H18" s="59"/>
      <c r="I18" s="59">
        <v>2</v>
      </c>
      <c r="J18" s="59"/>
      <c r="K18" s="59">
        <v>3</v>
      </c>
      <c r="L18" s="117"/>
    </row>
    <row r="19" spans="1:12" ht="15.95" customHeight="1" x14ac:dyDescent="0.15">
      <c r="A19" s="115"/>
      <c r="B19" s="115"/>
      <c r="C19" s="115"/>
      <c r="D19" s="115"/>
      <c r="E19" s="115"/>
      <c r="F19" s="115"/>
      <c r="G19" s="115"/>
      <c r="H19" s="115"/>
      <c r="I19" s="115" t="s">
        <v>254</v>
      </c>
      <c r="J19" s="115"/>
      <c r="K19" s="115"/>
      <c r="L19" s="116" t="s">
        <v>257</v>
      </c>
    </row>
    <row r="20" spans="1:12" ht="15.95" customHeight="1" x14ac:dyDescent="0.15">
      <c r="A20" s="115"/>
      <c r="B20" s="115"/>
      <c r="C20" s="115"/>
      <c r="D20" s="115"/>
      <c r="E20" s="115"/>
      <c r="F20" s="59"/>
      <c r="G20" s="59"/>
      <c r="H20" s="59"/>
      <c r="I20" s="59">
        <v>2</v>
      </c>
      <c r="J20" s="59">
        <v>2</v>
      </c>
      <c r="K20" s="59"/>
      <c r="L20" s="117"/>
    </row>
    <row r="21" spans="1:12" ht="15.95" customHeight="1" x14ac:dyDescent="0.15">
      <c r="A21" s="115"/>
      <c r="B21" s="115"/>
      <c r="C21" s="115"/>
      <c r="D21" s="115"/>
      <c r="E21" s="115"/>
      <c r="F21" s="115"/>
      <c r="G21" s="115"/>
      <c r="H21" s="115"/>
      <c r="I21" s="115" t="s">
        <v>258</v>
      </c>
      <c r="J21" s="115"/>
      <c r="K21" s="115"/>
      <c r="L21" s="116" t="s">
        <v>257</v>
      </c>
    </row>
    <row r="22" spans="1:12" ht="15.95" customHeight="1" x14ac:dyDescent="0.15">
      <c r="A22" s="115"/>
      <c r="B22" s="115"/>
      <c r="C22" s="115"/>
      <c r="D22" s="115"/>
      <c r="E22" s="115"/>
      <c r="F22" s="59"/>
      <c r="G22" s="59"/>
      <c r="H22" s="59"/>
      <c r="I22" s="59">
        <v>2</v>
      </c>
      <c r="J22" s="59">
        <v>1</v>
      </c>
      <c r="K22" s="59">
        <v>2</v>
      </c>
      <c r="L22" s="117"/>
    </row>
    <row r="23" spans="1:12" ht="15.95" customHeight="1" x14ac:dyDescent="0.15">
      <c r="A23" s="115"/>
      <c r="B23" s="115"/>
      <c r="C23" s="115"/>
      <c r="D23" s="115"/>
      <c r="E23" s="115"/>
      <c r="F23" s="115"/>
      <c r="G23" s="115"/>
      <c r="H23" s="115"/>
      <c r="I23" s="115" t="s">
        <v>259</v>
      </c>
      <c r="J23" s="115"/>
      <c r="K23" s="115"/>
      <c r="L23" s="116" t="s">
        <v>257</v>
      </c>
    </row>
    <row r="24" spans="1:12" ht="15.95" customHeight="1" x14ac:dyDescent="0.15">
      <c r="A24" s="115"/>
      <c r="B24" s="115"/>
      <c r="C24" s="115"/>
      <c r="D24" s="115"/>
      <c r="E24" s="115"/>
      <c r="F24" s="59"/>
      <c r="G24" s="59"/>
      <c r="H24" s="59"/>
      <c r="I24" s="59">
        <v>3</v>
      </c>
      <c r="J24" s="59">
        <v>1</v>
      </c>
      <c r="K24" s="59">
        <v>3</v>
      </c>
      <c r="L24" s="117"/>
    </row>
    <row r="25" spans="1:12" ht="15.95" customHeight="1" x14ac:dyDescent="0.15">
      <c r="A25" s="115"/>
      <c r="B25" s="115"/>
      <c r="C25" s="115"/>
      <c r="D25" s="116"/>
      <c r="E25" s="116"/>
      <c r="F25" s="118"/>
      <c r="G25" s="119"/>
      <c r="H25" s="120"/>
      <c r="I25" s="118" t="s">
        <v>260</v>
      </c>
      <c r="J25" s="119"/>
      <c r="K25" s="120"/>
      <c r="L25" s="116" t="s">
        <v>257</v>
      </c>
    </row>
    <row r="26" spans="1:12" ht="15.95" customHeight="1" x14ac:dyDescent="0.15">
      <c r="A26" s="115"/>
      <c r="B26" s="115"/>
      <c r="C26" s="115"/>
      <c r="D26" s="117"/>
      <c r="E26" s="117"/>
      <c r="F26" s="59"/>
      <c r="G26" s="59"/>
      <c r="H26" s="59"/>
      <c r="I26" s="59">
        <v>2</v>
      </c>
      <c r="J26" s="59">
        <v>2</v>
      </c>
      <c r="K26" s="59"/>
      <c r="L26" s="117"/>
    </row>
    <row r="27" spans="1:12" ht="15.95" customHeight="1" x14ac:dyDescent="0.15">
      <c r="A27" s="115"/>
      <c r="B27" s="115"/>
      <c r="C27" s="115"/>
      <c r="D27" s="116"/>
      <c r="E27" s="116"/>
      <c r="F27" s="118"/>
      <c r="G27" s="119"/>
      <c r="H27" s="120"/>
      <c r="I27" s="118"/>
      <c r="J27" s="119"/>
      <c r="K27" s="120"/>
      <c r="L27" s="116"/>
    </row>
    <row r="28" spans="1:12" ht="15.95" customHeight="1" x14ac:dyDescent="0.15">
      <c r="A28" s="115"/>
      <c r="B28" s="115"/>
      <c r="C28" s="115"/>
      <c r="D28" s="117"/>
      <c r="E28" s="117"/>
      <c r="F28" s="59"/>
      <c r="G28" s="59"/>
      <c r="H28" s="59"/>
      <c r="I28" s="59"/>
      <c r="J28" s="59"/>
      <c r="K28" s="59"/>
      <c r="L28" s="117"/>
    </row>
    <row r="29" spans="1:12" ht="15.95" customHeight="1" x14ac:dyDescent="0.15">
      <c r="A29" s="115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6"/>
    </row>
    <row r="30" spans="1:12" ht="15.95" customHeight="1" x14ac:dyDescent="0.15">
      <c r="A30" s="115"/>
      <c r="B30" s="115"/>
      <c r="C30" s="115"/>
      <c r="D30" s="115"/>
      <c r="E30" s="115"/>
      <c r="F30" s="59"/>
      <c r="G30" s="59"/>
      <c r="H30" s="59"/>
      <c r="I30" s="59"/>
      <c r="J30" s="59"/>
      <c r="K30" s="59"/>
      <c r="L30" s="117"/>
    </row>
    <row r="31" spans="1:12" ht="15.95" customHeight="1" x14ac:dyDescent="0.15">
      <c r="A31" s="115"/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6"/>
    </row>
    <row r="32" spans="1:12" ht="15.95" customHeight="1" x14ac:dyDescent="0.15">
      <c r="A32" s="115"/>
      <c r="B32" s="115"/>
      <c r="C32" s="115"/>
      <c r="D32" s="115"/>
      <c r="E32" s="115"/>
      <c r="F32" s="59"/>
      <c r="G32" s="59"/>
      <c r="H32" s="59"/>
      <c r="I32" s="59"/>
      <c r="J32" s="59"/>
      <c r="K32" s="59"/>
      <c r="L32" s="117"/>
    </row>
    <row r="33" spans="1:12" ht="15.95" customHeight="1" x14ac:dyDescent="0.15">
      <c r="A33" s="115"/>
      <c r="B33" s="115"/>
      <c r="C33" s="115" t="s">
        <v>261</v>
      </c>
      <c r="D33" s="115"/>
      <c r="E33" s="115"/>
      <c r="F33" s="59">
        <f t="shared" ref="F33:K33" si="1">F14+F16+F18+F20+F22+F24+F26+F28+F30+F32</f>
        <v>0</v>
      </c>
      <c r="G33" s="59">
        <f t="shared" si="1"/>
        <v>0</v>
      </c>
      <c r="H33" s="59">
        <f t="shared" si="1"/>
        <v>0</v>
      </c>
      <c r="I33" s="59">
        <f t="shared" si="1"/>
        <v>16</v>
      </c>
      <c r="J33" s="59">
        <f t="shared" si="1"/>
        <v>9</v>
      </c>
      <c r="K33" s="59">
        <f t="shared" si="1"/>
        <v>11</v>
      </c>
      <c r="L33" s="59"/>
    </row>
    <row r="34" spans="1:12" ht="15.95" customHeight="1" x14ac:dyDescent="0.15">
      <c r="A34" s="115"/>
      <c r="B34" s="115" t="s">
        <v>349</v>
      </c>
      <c r="C34" s="115"/>
      <c r="D34" s="115"/>
      <c r="E34" s="115"/>
      <c r="F34" s="59">
        <f t="shared" ref="F34:K34" si="2">F12+F33</f>
        <v>0</v>
      </c>
      <c r="G34" s="59">
        <f t="shared" si="2"/>
        <v>0</v>
      </c>
      <c r="H34" s="59">
        <f t="shared" si="2"/>
        <v>0</v>
      </c>
      <c r="I34" s="59">
        <f t="shared" si="2"/>
        <v>21</v>
      </c>
      <c r="J34" s="59">
        <f t="shared" si="2"/>
        <v>14</v>
      </c>
      <c r="K34" s="59">
        <f t="shared" si="2"/>
        <v>11</v>
      </c>
      <c r="L34" s="59"/>
    </row>
    <row r="35" spans="1:12" ht="15.95" customHeight="1" x14ac:dyDescent="0.15">
      <c r="A35" s="115"/>
      <c r="B35" s="115">
        <v>2</v>
      </c>
      <c r="C35" s="115" t="s">
        <v>350</v>
      </c>
      <c r="D35" s="115"/>
      <c r="E35" s="115"/>
      <c r="F35" s="115"/>
      <c r="G35" s="115"/>
      <c r="H35" s="115"/>
      <c r="I35" s="115" t="s">
        <v>352</v>
      </c>
      <c r="J35" s="115"/>
      <c r="K35" s="115"/>
      <c r="L35" s="116" t="s">
        <v>357</v>
      </c>
    </row>
    <row r="36" spans="1:12" ht="15.95" customHeight="1" x14ac:dyDescent="0.15">
      <c r="A36" s="115"/>
      <c r="B36" s="115"/>
      <c r="C36" s="115"/>
      <c r="D36" s="115"/>
      <c r="E36" s="115"/>
      <c r="F36" s="59"/>
      <c r="G36" s="59"/>
      <c r="H36" s="59"/>
      <c r="I36" s="59">
        <v>1</v>
      </c>
      <c r="J36" s="59">
        <v>1</v>
      </c>
      <c r="K36" s="59"/>
      <c r="L36" s="117"/>
    </row>
    <row r="37" spans="1:12" ht="15.95" customHeight="1" x14ac:dyDescent="0.15">
      <c r="A37" s="115"/>
      <c r="B37" s="115"/>
      <c r="C37" s="115"/>
      <c r="D37" s="115"/>
      <c r="E37" s="115"/>
      <c r="F37" s="115"/>
      <c r="G37" s="115"/>
      <c r="H37" s="115"/>
      <c r="I37" s="115" t="s">
        <v>356</v>
      </c>
      <c r="J37" s="115"/>
      <c r="K37" s="115"/>
      <c r="L37" s="116" t="s">
        <v>357</v>
      </c>
    </row>
    <row r="38" spans="1:12" ht="15.95" customHeight="1" x14ac:dyDescent="0.15">
      <c r="A38" s="115"/>
      <c r="B38" s="115"/>
      <c r="C38" s="115"/>
      <c r="D38" s="115"/>
      <c r="E38" s="115"/>
      <c r="F38" s="59"/>
      <c r="G38" s="59"/>
      <c r="H38" s="59"/>
      <c r="I38" s="59">
        <v>2</v>
      </c>
      <c r="J38" s="59">
        <v>2</v>
      </c>
      <c r="K38" s="59"/>
      <c r="L38" s="117"/>
    </row>
    <row r="39" spans="1:12" ht="15.95" customHeight="1" x14ac:dyDescent="0.15">
      <c r="A39" s="115"/>
      <c r="B39" s="115"/>
      <c r="C39" s="115"/>
      <c r="D39" s="115"/>
      <c r="E39" s="115"/>
      <c r="F39" s="115"/>
      <c r="G39" s="115"/>
      <c r="H39" s="115"/>
      <c r="I39" s="115" t="s">
        <v>433</v>
      </c>
      <c r="J39" s="115"/>
      <c r="K39" s="115"/>
      <c r="L39" s="116" t="s">
        <v>357</v>
      </c>
    </row>
    <row r="40" spans="1:12" ht="15.95" customHeight="1" x14ac:dyDescent="0.15">
      <c r="A40" s="115"/>
      <c r="B40" s="115"/>
      <c r="C40" s="115"/>
      <c r="D40" s="115"/>
      <c r="E40" s="115"/>
      <c r="F40" s="59"/>
      <c r="G40" s="59"/>
      <c r="H40" s="59"/>
      <c r="I40" s="59">
        <v>1</v>
      </c>
      <c r="J40" s="59"/>
      <c r="K40" s="59">
        <v>2</v>
      </c>
      <c r="L40" s="117"/>
    </row>
    <row r="41" spans="1:12" ht="15.95" customHeight="1" x14ac:dyDescent="0.15">
      <c r="A41" s="115"/>
      <c r="B41" s="115"/>
      <c r="C41" s="115" t="s">
        <v>358</v>
      </c>
      <c r="D41" s="115"/>
      <c r="E41" s="115"/>
      <c r="F41" s="59">
        <f t="shared" ref="F41:K41" si="3">F36+F38+F40</f>
        <v>0</v>
      </c>
      <c r="G41" s="59">
        <f t="shared" si="3"/>
        <v>0</v>
      </c>
      <c r="H41" s="59">
        <f t="shared" si="3"/>
        <v>0</v>
      </c>
      <c r="I41" s="59">
        <f t="shared" si="3"/>
        <v>4</v>
      </c>
      <c r="J41" s="59">
        <f t="shared" si="3"/>
        <v>3</v>
      </c>
      <c r="K41" s="59">
        <f t="shared" si="3"/>
        <v>2</v>
      </c>
      <c r="L41" s="59"/>
    </row>
    <row r="42" spans="1:12" ht="15.95" customHeight="1" x14ac:dyDescent="0.15">
      <c r="A42" s="115"/>
      <c r="B42" s="115"/>
      <c r="C42" s="115" t="s">
        <v>359</v>
      </c>
      <c r="D42" s="115"/>
      <c r="E42" s="115"/>
      <c r="F42" s="115"/>
      <c r="G42" s="115"/>
      <c r="H42" s="115"/>
      <c r="I42" s="115" t="s">
        <v>374</v>
      </c>
      <c r="J42" s="115"/>
      <c r="K42" s="115"/>
      <c r="L42" s="116" t="s">
        <v>357</v>
      </c>
    </row>
    <row r="43" spans="1:12" ht="15.95" customHeight="1" x14ac:dyDescent="0.15">
      <c r="A43" s="115"/>
      <c r="B43" s="115"/>
      <c r="C43" s="115"/>
      <c r="D43" s="115"/>
      <c r="E43" s="115"/>
      <c r="F43" s="59"/>
      <c r="G43" s="59"/>
      <c r="H43" s="59"/>
      <c r="I43" s="59">
        <v>2</v>
      </c>
      <c r="J43" s="59">
        <v>2</v>
      </c>
      <c r="K43" s="59"/>
      <c r="L43" s="117"/>
    </row>
    <row r="44" spans="1:12" ht="15.95" customHeight="1" x14ac:dyDescent="0.15">
      <c r="A44" s="115"/>
      <c r="B44" s="115"/>
      <c r="C44" s="115"/>
      <c r="D44" s="115"/>
      <c r="E44" s="115"/>
      <c r="F44" s="115"/>
      <c r="G44" s="115"/>
      <c r="H44" s="115"/>
      <c r="I44" s="115" t="s">
        <v>434</v>
      </c>
      <c r="J44" s="115"/>
      <c r="K44" s="115"/>
      <c r="L44" s="116" t="s">
        <v>357</v>
      </c>
    </row>
    <row r="45" spans="1:12" ht="15.95" customHeight="1" x14ac:dyDescent="0.15">
      <c r="A45" s="115"/>
      <c r="B45" s="115"/>
      <c r="C45" s="115"/>
      <c r="D45" s="115"/>
      <c r="E45" s="115"/>
      <c r="F45" s="59"/>
      <c r="G45" s="59"/>
      <c r="H45" s="59"/>
      <c r="I45" s="59">
        <v>2</v>
      </c>
      <c r="J45" s="59">
        <v>1</v>
      </c>
      <c r="K45" s="59">
        <v>2</v>
      </c>
      <c r="L45" s="117"/>
    </row>
    <row r="46" spans="1:12" ht="15.95" customHeight="1" x14ac:dyDescent="0.15">
      <c r="A46" s="115"/>
      <c r="B46" s="115"/>
      <c r="C46" s="115"/>
      <c r="D46" s="115"/>
      <c r="E46" s="115"/>
      <c r="F46" s="115"/>
      <c r="G46" s="115"/>
      <c r="H46" s="115"/>
      <c r="I46" s="115" t="s">
        <v>376</v>
      </c>
      <c r="J46" s="115"/>
      <c r="K46" s="115"/>
      <c r="L46" s="116" t="s">
        <v>357</v>
      </c>
    </row>
    <row r="47" spans="1:12" ht="15.95" customHeight="1" x14ac:dyDescent="0.15">
      <c r="A47" s="115"/>
      <c r="B47" s="115"/>
      <c r="C47" s="115"/>
      <c r="D47" s="115"/>
      <c r="E47" s="115"/>
      <c r="F47" s="59"/>
      <c r="G47" s="59"/>
      <c r="H47" s="59"/>
      <c r="I47" s="59">
        <v>2</v>
      </c>
      <c r="J47" s="59">
        <v>2</v>
      </c>
      <c r="K47" s="59"/>
      <c r="L47" s="117"/>
    </row>
    <row r="48" spans="1:12" ht="15.95" customHeight="1" x14ac:dyDescent="0.15">
      <c r="A48" s="115"/>
      <c r="B48" s="115"/>
      <c r="C48" s="115"/>
      <c r="D48" s="115"/>
      <c r="E48" s="115"/>
      <c r="F48" s="115"/>
      <c r="G48" s="115"/>
      <c r="H48" s="115"/>
      <c r="I48" s="115" t="s">
        <v>435</v>
      </c>
      <c r="J48" s="115"/>
      <c r="K48" s="115"/>
      <c r="L48" s="116" t="s">
        <v>357</v>
      </c>
    </row>
    <row r="49" spans="1:12" ht="15.95" customHeight="1" x14ac:dyDescent="0.15">
      <c r="A49" s="115"/>
      <c r="B49" s="115"/>
      <c r="C49" s="115"/>
      <c r="D49" s="115"/>
      <c r="E49" s="115"/>
      <c r="F49" s="59"/>
      <c r="G49" s="59"/>
      <c r="H49" s="59"/>
      <c r="I49" s="59">
        <v>2</v>
      </c>
      <c r="J49" s="59">
        <v>2</v>
      </c>
      <c r="K49" s="59"/>
      <c r="L49" s="117"/>
    </row>
    <row r="50" spans="1:12" ht="15.95" customHeight="1" x14ac:dyDescent="0.15">
      <c r="A50" s="115"/>
      <c r="B50" s="115"/>
      <c r="C50" s="115"/>
      <c r="D50" s="116"/>
      <c r="E50" s="116"/>
      <c r="F50" s="118"/>
      <c r="G50" s="119"/>
      <c r="H50" s="120"/>
      <c r="I50" s="118" t="s">
        <v>436</v>
      </c>
      <c r="J50" s="119"/>
      <c r="K50" s="120"/>
      <c r="L50" s="116" t="s">
        <v>357</v>
      </c>
    </row>
    <row r="51" spans="1:12" ht="15.95" customHeight="1" x14ac:dyDescent="0.15">
      <c r="A51" s="115"/>
      <c r="B51" s="115"/>
      <c r="C51" s="115"/>
      <c r="D51" s="117"/>
      <c r="E51" s="117"/>
      <c r="F51" s="59"/>
      <c r="G51" s="59"/>
      <c r="H51" s="59"/>
      <c r="I51" s="59">
        <v>3</v>
      </c>
      <c r="J51" s="59">
        <v>1</v>
      </c>
      <c r="K51" s="59">
        <v>3</v>
      </c>
      <c r="L51" s="117"/>
    </row>
    <row r="52" spans="1:12" ht="15.95" customHeight="1" x14ac:dyDescent="0.15">
      <c r="A52" s="115"/>
      <c r="B52" s="115"/>
      <c r="C52" s="115"/>
      <c r="D52" s="115"/>
      <c r="E52" s="115"/>
      <c r="F52" s="115"/>
      <c r="G52" s="115"/>
      <c r="H52" s="115"/>
      <c r="I52" s="115" t="s">
        <v>372</v>
      </c>
      <c r="J52" s="115"/>
      <c r="K52" s="115"/>
      <c r="L52" s="116" t="s">
        <v>357</v>
      </c>
    </row>
    <row r="53" spans="1:12" ht="15.95" customHeight="1" x14ac:dyDescent="0.15">
      <c r="A53" s="115"/>
      <c r="B53" s="115"/>
      <c r="C53" s="115"/>
      <c r="D53" s="115"/>
      <c r="E53" s="115"/>
      <c r="F53" s="59"/>
      <c r="G53" s="59"/>
      <c r="H53" s="59"/>
      <c r="I53" s="59">
        <v>2</v>
      </c>
      <c r="J53" s="59">
        <v>1</v>
      </c>
      <c r="K53" s="59">
        <v>2</v>
      </c>
      <c r="L53" s="117"/>
    </row>
    <row r="54" spans="1:12" ht="15.95" customHeight="1" x14ac:dyDescent="0.15">
      <c r="A54" s="115"/>
      <c r="B54" s="115"/>
      <c r="C54" s="115"/>
      <c r="D54" s="116"/>
      <c r="E54" s="116"/>
      <c r="F54" s="118"/>
      <c r="G54" s="119"/>
      <c r="H54" s="120"/>
      <c r="I54" s="118" t="s">
        <v>367</v>
      </c>
      <c r="J54" s="119"/>
      <c r="K54" s="120"/>
      <c r="L54" s="116" t="s">
        <v>357</v>
      </c>
    </row>
    <row r="55" spans="1:12" ht="15.95" customHeight="1" x14ac:dyDescent="0.15">
      <c r="A55" s="115"/>
      <c r="B55" s="115"/>
      <c r="C55" s="115"/>
      <c r="D55" s="117"/>
      <c r="E55" s="117"/>
      <c r="F55" s="59"/>
      <c r="G55" s="59"/>
      <c r="H55" s="59"/>
      <c r="I55" s="59">
        <v>2</v>
      </c>
      <c r="J55" s="59">
        <v>1</v>
      </c>
      <c r="K55" s="59">
        <v>2</v>
      </c>
      <c r="L55" s="117"/>
    </row>
    <row r="56" spans="1:12" ht="15.95" customHeight="1" x14ac:dyDescent="0.15">
      <c r="A56" s="115"/>
      <c r="B56" s="115"/>
      <c r="C56" s="115"/>
      <c r="D56" s="115"/>
      <c r="E56" s="115"/>
      <c r="F56" s="115"/>
      <c r="G56" s="115"/>
      <c r="H56" s="115"/>
      <c r="I56" s="115" t="s">
        <v>437</v>
      </c>
      <c r="J56" s="115"/>
      <c r="K56" s="115"/>
      <c r="L56" s="116" t="s">
        <v>357</v>
      </c>
    </row>
    <row r="57" spans="1:12" ht="15.95" customHeight="1" x14ac:dyDescent="0.15">
      <c r="A57" s="115"/>
      <c r="B57" s="115"/>
      <c r="C57" s="115"/>
      <c r="D57" s="115"/>
      <c r="E57" s="115"/>
      <c r="F57" s="59"/>
      <c r="G57" s="59"/>
      <c r="H57" s="59"/>
      <c r="I57" s="59">
        <v>2</v>
      </c>
      <c r="J57" s="59">
        <v>2</v>
      </c>
      <c r="K57" s="59"/>
      <c r="L57" s="117"/>
    </row>
    <row r="58" spans="1:12" ht="15.95" customHeight="1" x14ac:dyDescent="0.15">
      <c r="A58" s="115"/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6"/>
    </row>
    <row r="59" spans="1:12" ht="15.95" customHeight="1" x14ac:dyDescent="0.15">
      <c r="A59" s="115"/>
      <c r="B59" s="115"/>
      <c r="C59" s="115"/>
      <c r="D59" s="115"/>
      <c r="E59" s="115"/>
      <c r="F59" s="59"/>
      <c r="G59" s="59"/>
      <c r="H59" s="59"/>
      <c r="I59" s="59"/>
      <c r="J59" s="59"/>
      <c r="K59" s="59"/>
      <c r="L59" s="117"/>
    </row>
    <row r="60" spans="1:12" ht="15.95" customHeight="1" x14ac:dyDescent="0.15">
      <c r="A60" s="115"/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6"/>
    </row>
    <row r="61" spans="1:12" ht="15.95" customHeight="1" x14ac:dyDescent="0.15">
      <c r="A61" s="115"/>
      <c r="B61" s="115"/>
      <c r="C61" s="115"/>
      <c r="D61" s="115"/>
      <c r="E61" s="115"/>
      <c r="F61" s="59"/>
      <c r="G61" s="59"/>
      <c r="H61" s="59"/>
      <c r="I61" s="59"/>
      <c r="J61" s="59"/>
      <c r="K61" s="59"/>
      <c r="L61" s="117"/>
    </row>
    <row r="62" spans="1:12" ht="15.95" customHeight="1" x14ac:dyDescent="0.15">
      <c r="A62" s="115"/>
      <c r="B62" s="115"/>
      <c r="C62" s="115" t="s">
        <v>378</v>
      </c>
      <c r="D62" s="115"/>
      <c r="E62" s="115"/>
      <c r="F62" s="59">
        <f t="shared" ref="F62:K62" si="4">F43+F45+F47+F49+F51+F53+F55+F57+F59+F61</f>
        <v>0</v>
      </c>
      <c r="G62" s="59">
        <f t="shared" si="4"/>
        <v>0</v>
      </c>
      <c r="H62" s="59">
        <f t="shared" si="4"/>
        <v>0</v>
      </c>
      <c r="I62" s="59">
        <f t="shared" si="4"/>
        <v>17</v>
      </c>
      <c r="J62" s="59">
        <f t="shared" si="4"/>
        <v>12</v>
      </c>
      <c r="K62" s="59">
        <f t="shared" si="4"/>
        <v>9</v>
      </c>
      <c r="L62" s="59"/>
    </row>
    <row r="63" spans="1:12" ht="15.95" customHeight="1" x14ac:dyDescent="0.15">
      <c r="A63" s="115"/>
      <c r="B63" s="115" t="s">
        <v>349</v>
      </c>
      <c r="C63" s="115"/>
      <c r="D63" s="115"/>
      <c r="E63" s="115"/>
      <c r="F63" s="59">
        <f t="shared" ref="F63:K63" si="5">F41+F62</f>
        <v>0</v>
      </c>
      <c r="G63" s="59">
        <f t="shared" si="5"/>
        <v>0</v>
      </c>
      <c r="H63" s="59">
        <f t="shared" si="5"/>
        <v>0</v>
      </c>
      <c r="I63" s="59">
        <f t="shared" si="5"/>
        <v>21</v>
      </c>
      <c r="J63" s="59">
        <f t="shared" si="5"/>
        <v>15</v>
      </c>
      <c r="K63" s="59">
        <f t="shared" si="5"/>
        <v>11</v>
      </c>
      <c r="L63" s="59"/>
    </row>
    <row r="64" spans="1:12" ht="15.95" customHeight="1" x14ac:dyDescent="0.15">
      <c r="A64" s="115">
        <v>2</v>
      </c>
      <c r="B64" s="115">
        <v>1</v>
      </c>
      <c r="C64" s="133" t="s">
        <v>438</v>
      </c>
      <c r="D64" s="115"/>
      <c r="E64" s="115"/>
      <c r="F64" s="115"/>
      <c r="G64" s="115"/>
      <c r="H64" s="115"/>
      <c r="I64" s="115"/>
      <c r="J64" s="115"/>
      <c r="K64" s="115"/>
      <c r="L64" s="116"/>
    </row>
    <row r="65" spans="1:12" ht="15.95" customHeight="1" x14ac:dyDescent="0.15">
      <c r="A65" s="115"/>
      <c r="B65" s="115"/>
      <c r="C65" s="115"/>
      <c r="D65" s="115"/>
      <c r="E65" s="115"/>
      <c r="F65" s="59"/>
      <c r="G65" s="59"/>
      <c r="H65" s="59"/>
      <c r="I65" s="59"/>
      <c r="J65" s="59"/>
      <c r="K65" s="59"/>
      <c r="L65" s="117"/>
    </row>
    <row r="66" spans="1:12" ht="15.95" customHeight="1" x14ac:dyDescent="0.15">
      <c r="A66" s="115"/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6"/>
    </row>
    <row r="67" spans="1:12" ht="15.95" customHeight="1" x14ac:dyDescent="0.15">
      <c r="A67" s="115"/>
      <c r="B67" s="115"/>
      <c r="C67" s="115"/>
      <c r="D67" s="115"/>
      <c r="E67" s="115"/>
      <c r="F67" s="59"/>
      <c r="G67" s="59"/>
      <c r="H67" s="59"/>
      <c r="I67" s="59"/>
      <c r="J67" s="59"/>
      <c r="K67" s="59"/>
      <c r="L67" s="117"/>
    </row>
    <row r="68" spans="1:12" ht="15.95" customHeight="1" x14ac:dyDescent="0.15">
      <c r="A68" s="115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6"/>
    </row>
    <row r="69" spans="1:12" ht="15.95" customHeight="1" x14ac:dyDescent="0.15">
      <c r="A69" s="115"/>
      <c r="B69" s="115"/>
      <c r="C69" s="115"/>
      <c r="D69" s="115"/>
      <c r="E69" s="115"/>
      <c r="F69" s="59"/>
      <c r="G69" s="59"/>
      <c r="H69" s="59"/>
      <c r="I69" s="59"/>
      <c r="J69" s="59"/>
      <c r="K69" s="59"/>
      <c r="L69" s="117"/>
    </row>
    <row r="70" spans="1:12" ht="15.95" customHeight="1" x14ac:dyDescent="0.15">
      <c r="A70" s="115"/>
      <c r="B70" s="115"/>
      <c r="C70" s="115" t="s">
        <v>439</v>
      </c>
      <c r="D70" s="115"/>
      <c r="E70" s="115"/>
      <c r="F70" s="59">
        <f t="shared" ref="F70:K70" si="6">F65+F67+F69</f>
        <v>0</v>
      </c>
      <c r="G70" s="59">
        <f t="shared" si="6"/>
        <v>0</v>
      </c>
      <c r="H70" s="59">
        <f t="shared" si="6"/>
        <v>0</v>
      </c>
      <c r="I70" s="59">
        <f t="shared" si="6"/>
        <v>0</v>
      </c>
      <c r="J70" s="59">
        <f t="shared" si="6"/>
        <v>0</v>
      </c>
      <c r="K70" s="59">
        <f t="shared" si="6"/>
        <v>0</v>
      </c>
      <c r="L70" s="59"/>
    </row>
    <row r="71" spans="1:12" ht="15.95" customHeight="1" x14ac:dyDescent="0.15">
      <c r="A71" s="115"/>
      <c r="B71" s="115"/>
      <c r="C71" s="115" t="s">
        <v>359</v>
      </c>
      <c r="D71" s="115"/>
      <c r="E71" s="115"/>
      <c r="F71" s="115"/>
      <c r="G71" s="115"/>
      <c r="H71" s="115"/>
      <c r="I71" s="115" t="s">
        <v>440</v>
      </c>
      <c r="J71" s="115"/>
      <c r="K71" s="115"/>
      <c r="L71" s="116" t="s">
        <v>357</v>
      </c>
    </row>
    <row r="72" spans="1:12" ht="15.95" customHeight="1" x14ac:dyDescent="0.15">
      <c r="A72" s="115"/>
      <c r="B72" s="115"/>
      <c r="C72" s="115"/>
      <c r="D72" s="115"/>
      <c r="E72" s="115"/>
      <c r="F72" s="59"/>
      <c r="G72" s="59"/>
      <c r="H72" s="59"/>
      <c r="I72" s="59">
        <v>1</v>
      </c>
      <c r="J72" s="59">
        <v>1</v>
      </c>
      <c r="K72" s="59"/>
      <c r="L72" s="117"/>
    </row>
    <row r="73" spans="1:12" ht="15.95" customHeight="1" x14ac:dyDescent="0.15">
      <c r="A73" s="115"/>
      <c r="B73" s="115"/>
      <c r="C73" s="115"/>
      <c r="D73" s="115"/>
      <c r="E73" s="115"/>
      <c r="F73" s="115"/>
      <c r="G73" s="115"/>
      <c r="H73" s="115"/>
      <c r="I73" s="115" t="s">
        <v>441</v>
      </c>
      <c r="J73" s="115"/>
      <c r="K73" s="115"/>
      <c r="L73" s="116" t="s">
        <v>357</v>
      </c>
    </row>
    <row r="74" spans="1:12" ht="15.95" customHeight="1" x14ac:dyDescent="0.15">
      <c r="A74" s="115"/>
      <c r="B74" s="115"/>
      <c r="C74" s="115"/>
      <c r="D74" s="115"/>
      <c r="E74" s="115"/>
      <c r="F74" s="59"/>
      <c r="G74" s="59"/>
      <c r="H74" s="59"/>
      <c r="I74" s="59">
        <v>2</v>
      </c>
      <c r="J74" s="59">
        <v>2</v>
      </c>
      <c r="K74" s="59"/>
      <c r="L74" s="117"/>
    </row>
    <row r="75" spans="1:12" ht="15.95" customHeight="1" x14ac:dyDescent="0.15">
      <c r="A75" s="115"/>
      <c r="B75" s="115"/>
      <c r="C75" s="115"/>
      <c r="D75" s="115"/>
      <c r="E75" s="115"/>
      <c r="F75" s="115"/>
      <c r="G75" s="115"/>
      <c r="H75" s="115"/>
      <c r="I75" s="115" t="s">
        <v>442</v>
      </c>
      <c r="J75" s="115"/>
      <c r="K75" s="115"/>
      <c r="L75" s="116" t="s">
        <v>357</v>
      </c>
    </row>
    <row r="76" spans="1:12" ht="15.95" customHeight="1" x14ac:dyDescent="0.15">
      <c r="A76" s="115"/>
      <c r="B76" s="115"/>
      <c r="C76" s="115"/>
      <c r="D76" s="115"/>
      <c r="E76" s="115"/>
      <c r="F76" s="59"/>
      <c r="G76" s="59"/>
      <c r="H76" s="59"/>
      <c r="I76" s="59">
        <v>3</v>
      </c>
      <c r="J76" s="59">
        <v>1</v>
      </c>
      <c r="K76" s="59">
        <v>3</v>
      </c>
      <c r="L76" s="117"/>
    </row>
    <row r="77" spans="1:12" ht="15.95" customHeight="1" x14ac:dyDescent="0.15">
      <c r="A77" s="115"/>
      <c r="B77" s="115"/>
      <c r="C77" s="115"/>
      <c r="D77" s="115"/>
      <c r="E77" s="115"/>
      <c r="F77" s="115"/>
      <c r="G77" s="115"/>
      <c r="H77" s="115"/>
      <c r="I77" s="115" t="s">
        <v>443</v>
      </c>
      <c r="J77" s="115"/>
      <c r="K77" s="115"/>
      <c r="L77" s="116" t="s">
        <v>357</v>
      </c>
    </row>
    <row r="78" spans="1:12" ht="15.95" customHeight="1" x14ac:dyDescent="0.15">
      <c r="A78" s="115"/>
      <c r="B78" s="115"/>
      <c r="C78" s="115"/>
      <c r="D78" s="115"/>
      <c r="E78" s="115"/>
      <c r="F78" s="59"/>
      <c r="G78" s="59"/>
      <c r="H78" s="59"/>
      <c r="I78" s="59">
        <v>3</v>
      </c>
      <c r="J78" s="59">
        <v>1</v>
      </c>
      <c r="K78" s="59">
        <v>3</v>
      </c>
      <c r="L78" s="117"/>
    </row>
    <row r="79" spans="1:12" ht="15.95" customHeight="1" x14ac:dyDescent="0.15">
      <c r="A79" s="115"/>
      <c r="B79" s="115"/>
      <c r="C79" s="115"/>
      <c r="D79" s="115"/>
      <c r="E79" s="115"/>
      <c r="F79" s="115"/>
      <c r="G79" s="115"/>
      <c r="H79" s="115"/>
      <c r="I79" s="115" t="s">
        <v>444</v>
      </c>
      <c r="J79" s="115"/>
      <c r="K79" s="115"/>
      <c r="L79" s="116" t="s">
        <v>357</v>
      </c>
    </row>
    <row r="80" spans="1:12" ht="15.95" customHeight="1" x14ac:dyDescent="0.15">
      <c r="A80" s="115"/>
      <c r="B80" s="115"/>
      <c r="C80" s="115"/>
      <c r="D80" s="115"/>
      <c r="E80" s="115"/>
      <c r="F80" s="59"/>
      <c r="G80" s="59"/>
      <c r="H80" s="59"/>
      <c r="I80" s="59">
        <v>3</v>
      </c>
      <c r="J80" s="59">
        <v>1</v>
      </c>
      <c r="K80" s="59">
        <v>3</v>
      </c>
      <c r="L80" s="117"/>
    </row>
    <row r="81" spans="1:12" ht="15.95" customHeight="1" x14ac:dyDescent="0.15">
      <c r="A81" s="115"/>
      <c r="B81" s="115"/>
      <c r="C81" s="115"/>
      <c r="D81" s="116"/>
      <c r="E81" s="116"/>
      <c r="F81" s="118"/>
      <c r="G81" s="119"/>
      <c r="H81" s="120"/>
      <c r="I81" s="118" t="s">
        <v>445</v>
      </c>
      <c r="J81" s="119"/>
      <c r="K81" s="120"/>
      <c r="L81" s="116" t="s">
        <v>357</v>
      </c>
    </row>
    <row r="82" spans="1:12" ht="15.95" customHeight="1" x14ac:dyDescent="0.15">
      <c r="A82" s="115"/>
      <c r="B82" s="115"/>
      <c r="C82" s="115"/>
      <c r="D82" s="117"/>
      <c r="E82" s="117"/>
      <c r="F82" s="59"/>
      <c r="G82" s="59"/>
      <c r="H82" s="59"/>
      <c r="I82" s="59">
        <v>2</v>
      </c>
      <c r="J82" s="59">
        <v>1</v>
      </c>
      <c r="K82" s="59">
        <v>2</v>
      </c>
      <c r="L82" s="117"/>
    </row>
    <row r="83" spans="1:12" ht="15.95" customHeight="1" x14ac:dyDescent="0.15">
      <c r="A83" s="115"/>
      <c r="B83" s="115"/>
      <c r="C83" s="115"/>
      <c r="D83" s="115"/>
      <c r="E83" s="115"/>
      <c r="F83" s="115"/>
      <c r="G83" s="115"/>
      <c r="H83" s="115"/>
      <c r="I83" s="115" t="s">
        <v>446</v>
      </c>
      <c r="J83" s="115"/>
      <c r="K83" s="115"/>
      <c r="L83" s="116" t="s">
        <v>357</v>
      </c>
    </row>
    <row r="84" spans="1:12" ht="15.95" customHeight="1" x14ac:dyDescent="0.15">
      <c r="A84" s="115"/>
      <c r="B84" s="115"/>
      <c r="C84" s="115"/>
      <c r="D84" s="115"/>
      <c r="E84" s="115"/>
      <c r="F84" s="59"/>
      <c r="G84" s="59"/>
      <c r="H84" s="59"/>
      <c r="I84" s="59">
        <v>2</v>
      </c>
      <c r="J84" s="59">
        <v>1</v>
      </c>
      <c r="K84" s="59">
        <v>2</v>
      </c>
      <c r="L84" s="117"/>
    </row>
    <row r="85" spans="1:12" ht="15.95" customHeight="1" x14ac:dyDescent="0.15">
      <c r="A85" s="115"/>
      <c r="B85" s="115"/>
      <c r="C85" s="115"/>
      <c r="D85" s="115"/>
      <c r="E85" s="115"/>
      <c r="F85" s="115"/>
      <c r="G85" s="115"/>
      <c r="H85" s="115"/>
      <c r="I85" s="115" t="s">
        <v>447</v>
      </c>
      <c r="J85" s="115"/>
      <c r="K85" s="115"/>
      <c r="L85" s="116" t="s">
        <v>357</v>
      </c>
    </row>
    <row r="86" spans="1:12" ht="15.95" customHeight="1" x14ac:dyDescent="0.15">
      <c r="A86" s="115"/>
      <c r="B86" s="115"/>
      <c r="C86" s="115"/>
      <c r="D86" s="115"/>
      <c r="E86" s="115"/>
      <c r="F86" s="59"/>
      <c r="G86" s="59"/>
      <c r="H86" s="59"/>
      <c r="I86" s="59">
        <v>3</v>
      </c>
      <c r="J86" s="59">
        <v>1</v>
      </c>
      <c r="K86" s="59">
        <v>3</v>
      </c>
      <c r="L86" s="117"/>
    </row>
    <row r="87" spans="1:12" ht="15.95" customHeight="1" x14ac:dyDescent="0.15">
      <c r="A87" s="115"/>
      <c r="B87" s="115"/>
      <c r="C87" s="115"/>
      <c r="D87" s="116"/>
      <c r="E87" s="116"/>
      <c r="F87" s="118"/>
      <c r="G87" s="119"/>
      <c r="H87" s="120"/>
      <c r="I87" s="115" t="s">
        <v>360</v>
      </c>
      <c r="J87" s="115"/>
      <c r="K87" s="115"/>
      <c r="L87" s="116" t="s">
        <v>357</v>
      </c>
    </row>
    <row r="88" spans="1:12" ht="15.95" customHeight="1" x14ac:dyDescent="0.15">
      <c r="A88" s="115"/>
      <c r="B88" s="115"/>
      <c r="C88" s="115"/>
      <c r="D88" s="117"/>
      <c r="E88" s="117"/>
      <c r="F88" s="59"/>
      <c r="G88" s="59"/>
      <c r="H88" s="59"/>
      <c r="I88" s="59">
        <v>2</v>
      </c>
      <c r="J88" s="59">
        <v>2</v>
      </c>
      <c r="K88" s="59"/>
      <c r="L88" s="117"/>
    </row>
    <row r="89" spans="1:12" ht="15.95" customHeight="1" x14ac:dyDescent="0.15">
      <c r="A89" s="115"/>
      <c r="B89" s="115"/>
      <c r="C89" s="115"/>
      <c r="D89" s="115"/>
      <c r="E89" s="115"/>
      <c r="F89" s="115"/>
      <c r="G89" s="115"/>
      <c r="H89" s="115"/>
      <c r="I89" s="115" t="s">
        <v>448</v>
      </c>
      <c r="J89" s="115"/>
      <c r="K89" s="115"/>
      <c r="L89" s="116" t="s">
        <v>357</v>
      </c>
    </row>
    <row r="90" spans="1:12" ht="15.95" customHeight="1" x14ac:dyDescent="0.15">
      <c r="A90" s="115"/>
      <c r="B90" s="115"/>
      <c r="C90" s="115"/>
      <c r="D90" s="115"/>
      <c r="E90" s="115"/>
      <c r="F90" s="59"/>
      <c r="G90" s="59"/>
      <c r="H90" s="59"/>
      <c r="I90" s="59">
        <v>2</v>
      </c>
      <c r="J90" s="59">
        <v>1</v>
      </c>
      <c r="K90" s="59">
        <v>2</v>
      </c>
      <c r="L90" s="117"/>
    </row>
    <row r="91" spans="1:12" ht="15.95" customHeight="1" x14ac:dyDescent="0.15">
      <c r="A91" s="115"/>
      <c r="B91" s="115"/>
      <c r="C91" s="115" t="s">
        <v>378</v>
      </c>
      <c r="D91" s="115"/>
      <c r="E91" s="115"/>
      <c r="F91" s="59">
        <f>F72+F74+F76+F78+F80+F82+F84+F86+F88+F90</f>
        <v>0</v>
      </c>
      <c r="G91" s="59">
        <f t="shared" ref="G91:K91" si="7">G72+G74+G76+G78+G80+G82+G84+G86+G88+G90</f>
        <v>0</v>
      </c>
      <c r="H91" s="59">
        <f t="shared" si="7"/>
        <v>0</v>
      </c>
      <c r="I91" s="59">
        <f t="shared" si="7"/>
        <v>23</v>
      </c>
      <c r="J91" s="59">
        <f t="shared" si="7"/>
        <v>12</v>
      </c>
      <c r="K91" s="59">
        <f t="shared" si="7"/>
        <v>18</v>
      </c>
      <c r="L91" s="59"/>
    </row>
    <row r="92" spans="1:12" ht="15.95" customHeight="1" x14ac:dyDescent="0.15">
      <c r="A92" s="115"/>
      <c r="B92" s="115" t="s">
        <v>349</v>
      </c>
      <c r="C92" s="115"/>
      <c r="D92" s="115"/>
      <c r="E92" s="115"/>
      <c r="F92" s="59">
        <f t="shared" ref="F92:K92" si="8">F70+F91</f>
        <v>0</v>
      </c>
      <c r="G92" s="59">
        <f t="shared" si="8"/>
        <v>0</v>
      </c>
      <c r="H92" s="59">
        <f t="shared" si="8"/>
        <v>0</v>
      </c>
      <c r="I92" s="59">
        <f t="shared" si="8"/>
        <v>23</v>
      </c>
      <c r="J92" s="59">
        <f t="shared" si="8"/>
        <v>12</v>
      </c>
      <c r="K92" s="59">
        <f t="shared" si="8"/>
        <v>18</v>
      </c>
      <c r="L92" s="59"/>
    </row>
    <row r="93" spans="1:12" ht="15.95" customHeight="1" x14ac:dyDescent="0.15">
      <c r="A93" s="115"/>
      <c r="B93" s="115">
        <v>2</v>
      </c>
      <c r="C93" s="133" t="s">
        <v>449</v>
      </c>
      <c r="D93" s="115"/>
      <c r="E93" s="115"/>
      <c r="F93" s="115"/>
      <c r="G93" s="115"/>
      <c r="H93" s="115"/>
      <c r="I93" s="115"/>
      <c r="J93" s="115"/>
      <c r="K93" s="115"/>
      <c r="L93" s="116"/>
    </row>
    <row r="94" spans="1:12" ht="15.95" customHeight="1" x14ac:dyDescent="0.15">
      <c r="A94" s="115"/>
      <c r="B94" s="115"/>
      <c r="C94" s="115"/>
      <c r="D94" s="115"/>
      <c r="E94" s="115"/>
      <c r="F94" s="59"/>
      <c r="G94" s="59"/>
      <c r="H94" s="59"/>
      <c r="I94" s="59"/>
      <c r="J94" s="59"/>
      <c r="K94" s="59"/>
      <c r="L94" s="117"/>
    </row>
    <row r="95" spans="1:12" ht="15.95" customHeight="1" x14ac:dyDescent="0.15">
      <c r="A95" s="115"/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6"/>
    </row>
    <row r="96" spans="1:12" ht="15.95" customHeight="1" x14ac:dyDescent="0.15">
      <c r="A96" s="115"/>
      <c r="B96" s="115"/>
      <c r="C96" s="115"/>
      <c r="D96" s="115"/>
      <c r="E96" s="115"/>
      <c r="F96" s="59"/>
      <c r="G96" s="59"/>
      <c r="H96" s="59"/>
      <c r="I96" s="59"/>
      <c r="J96" s="59"/>
      <c r="K96" s="59"/>
      <c r="L96" s="117"/>
    </row>
    <row r="97" spans="1:12" ht="15.95" customHeight="1" x14ac:dyDescent="0.15">
      <c r="A97" s="115"/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6"/>
    </row>
    <row r="98" spans="1:12" ht="15.95" customHeight="1" x14ac:dyDescent="0.15">
      <c r="A98" s="115"/>
      <c r="B98" s="115"/>
      <c r="C98" s="115"/>
      <c r="D98" s="115"/>
      <c r="E98" s="115"/>
      <c r="F98" s="59"/>
      <c r="G98" s="59"/>
      <c r="H98" s="59"/>
      <c r="I98" s="59"/>
      <c r="J98" s="59"/>
      <c r="K98" s="59"/>
      <c r="L98" s="117"/>
    </row>
    <row r="99" spans="1:12" ht="15.95" customHeight="1" x14ac:dyDescent="0.15">
      <c r="A99" s="115"/>
      <c r="B99" s="115"/>
      <c r="C99" s="115" t="s">
        <v>439</v>
      </c>
      <c r="D99" s="115"/>
      <c r="E99" s="115"/>
      <c r="F99" s="59">
        <f t="shared" ref="F99:K99" si="9">F94+F96+F98</f>
        <v>0</v>
      </c>
      <c r="G99" s="59">
        <f t="shared" si="9"/>
        <v>0</v>
      </c>
      <c r="H99" s="59">
        <f t="shared" si="9"/>
        <v>0</v>
      </c>
      <c r="I99" s="59">
        <f t="shared" si="9"/>
        <v>0</v>
      </c>
      <c r="J99" s="59">
        <f t="shared" si="9"/>
        <v>0</v>
      </c>
      <c r="K99" s="59">
        <f t="shared" si="9"/>
        <v>0</v>
      </c>
      <c r="L99" s="59"/>
    </row>
    <row r="100" spans="1:12" ht="15.95" customHeight="1" x14ac:dyDescent="0.15">
      <c r="A100" s="115"/>
      <c r="B100" s="115"/>
      <c r="C100" s="115" t="s">
        <v>359</v>
      </c>
      <c r="D100" s="115"/>
      <c r="E100" s="115"/>
      <c r="F100" s="115"/>
      <c r="G100" s="115"/>
      <c r="H100" s="115"/>
      <c r="I100" s="115" t="s">
        <v>450</v>
      </c>
      <c r="J100" s="115"/>
      <c r="K100" s="115"/>
      <c r="L100" s="116" t="s">
        <v>357</v>
      </c>
    </row>
    <row r="101" spans="1:12" ht="15.95" customHeight="1" x14ac:dyDescent="0.15">
      <c r="A101" s="115"/>
      <c r="B101" s="115"/>
      <c r="C101" s="115"/>
      <c r="D101" s="115"/>
      <c r="E101" s="115"/>
      <c r="F101" s="59"/>
      <c r="G101" s="59"/>
      <c r="H101" s="59"/>
      <c r="I101" s="59">
        <v>1</v>
      </c>
      <c r="J101" s="59">
        <v>1</v>
      </c>
      <c r="K101" s="59"/>
      <c r="L101" s="117"/>
    </row>
    <row r="102" spans="1:12" ht="15.95" customHeight="1" x14ac:dyDescent="0.15">
      <c r="A102" s="115"/>
      <c r="B102" s="115"/>
      <c r="C102" s="115"/>
      <c r="D102" s="115"/>
      <c r="E102" s="115"/>
      <c r="F102" s="115"/>
      <c r="G102" s="115"/>
      <c r="H102" s="115"/>
      <c r="I102" s="115" t="s">
        <v>451</v>
      </c>
      <c r="J102" s="115"/>
      <c r="K102" s="115"/>
      <c r="L102" s="116" t="s">
        <v>357</v>
      </c>
    </row>
    <row r="103" spans="1:12" ht="15.95" customHeight="1" x14ac:dyDescent="0.15">
      <c r="A103" s="115"/>
      <c r="B103" s="115"/>
      <c r="C103" s="115"/>
      <c r="D103" s="115"/>
      <c r="E103" s="115"/>
      <c r="F103" s="59"/>
      <c r="G103" s="59"/>
      <c r="H103" s="59"/>
      <c r="I103" s="59">
        <v>3</v>
      </c>
      <c r="J103" s="59">
        <v>1</v>
      </c>
      <c r="K103" s="59">
        <v>3</v>
      </c>
      <c r="L103" s="117"/>
    </row>
    <row r="104" spans="1:12" ht="15.95" customHeight="1" x14ac:dyDescent="0.15">
      <c r="A104" s="115"/>
      <c r="B104" s="115"/>
      <c r="C104" s="115"/>
      <c r="D104" s="116"/>
      <c r="E104" s="116"/>
      <c r="F104" s="118"/>
      <c r="G104" s="119"/>
      <c r="H104" s="120"/>
      <c r="I104" s="118" t="s">
        <v>452</v>
      </c>
      <c r="J104" s="119"/>
      <c r="K104" s="120"/>
      <c r="L104" s="116" t="s">
        <v>357</v>
      </c>
    </row>
    <row r="105" spans="1:12" ht="15.95" customHeight="1" x14ac:dyDescent="0.15">
      <c r="A105" s="115"/>
      <c r="B105" s="115"/>
      <c r="C105" s="115"/>
      <c r="D105" s="117"/>
      <c r="E105" s="117"/>
      <c r="F105" s="59"/>
      <c r="G105" s="59"/>
      <c r="H105" s="59"/>
      <c r="I105" s="59">
        <v>3</v>
      </c>
      <c r="J105" s="59">
        <v>1</v>
      </c>
      <c r="K105" s="59">
        <v>3</v>
      </c>
      <c r="L105" s="117"/>
    </row>
    <row r="106" spans="1:12" ht="15.95" customHeight="1" x14ac:dyDescent="0.15">
      <c r="A106" s="115"/>
      <c r="B106" s="115"/>
      <c r="C106" s="115"/>
      <c r="D106" s="115"/>
      <c r="E106" s="115"/>
      <c r="F106" s="115"/>
      <c r="G106" s="115"/>
      <c r="H106" s="115"/>
      <c r="I106" s="115" t="s">
        <v>453</v>
      </c>
      <c r="J106" s="115"/>
      <c r="K106" s="115"/>
      <c r="L106" s="116" t="s">
        <v>357</v>
      </c>
    </row>
    <row r="107" spans="1:12" ht="15.95" customHeight="1" x14ac:dyDescent="0.15">
      <c r="A107" s="115"/>
      <c r="B107" s="115"/>
      <c r="C107" s="115"/>
      <c r="D107" s="115"/>
      <c r="E107" s="115"/>
      <c r="F107" s="59"/>
      <c r="G107" s="59"/>
      <c r="H107" s="59"/>
      <c r="I107" s="59">
        <v>3</v>
      </c>
      <c r="J107" s="59"/>
      <c r="K107" s="59"/>
      <c r="L107" s="117"/>
    </row>
    <row r="108" spans="1:12" ht="15.95" customHeight="1" x14ac:dyDescent="0.15">
      <c r="A108" s="115"/>
      <c r="B108" s="115"/>
      <c r="C108" s="115"/>
      <c r="D108" s="115"/>
      <c r="E108" s="115"/>
      <c r="F108" s="115"/>
      <c r="G108" s="115"/>
      <c r="H108" s="115"/>
      <c r="I108" s="115" t="s">
        <v>454</v>
      </c>
      <c r="J108" s="115"/>
      <c r="K108" s="115"/>
      <c r="L108" s="116" t="s">
        <v>357</v>
      </c>
    </row>
    <row r="109" spans="1:12" ht="15.95" customHeight="1" x14ac:dyDescent="0.15">
      <c r="A109" s="115"/>
      <c r="B109" s="115"/>
      <c r="C109" s="115"/>
      <c r="D109" s="115"/>
      <c r="E109" s="115"/>
      <c r="F109" s="59"/>
      <c r="G109" s="59"/>
      <c r="H109" s="59"/>
      <c r="I109" s="59">
        <v>3</v>
      </c>
      <c r="J109" s="59">
        <v>1</v>
      </c>
      <c r="K109" s="59">
        <v>3</v>
      </c>
      <c r="L109" s="117"/>
    </row>
    <row r="110" spans="1:12" ht="15.95" customHeight="1" x14ac:dyDescent="0.15">
      <c r="A110" s="115"/>
      <c r="B110" s="115"/>
      <c r="C110" s="115"/>
      <c r="D110" s="115"/>
      <c r="E110" s="115"/>
      <c r="F110" s="115"/>
      <c r="G110" s="115"/>
      <c r="H110" s="115"/>
      <c r="I110" s="115" t="s">
        <v>455</v>
      </c>
      <c r="J110" s="115"/>
      <c r="K110" s="115"/>
      <c r="L110" s="116" t="s">
        <v>357</v>
      </c>
    </row>
    <row r="111" spans="1:12" ht="15.95" customHeight="1" x14ac:dyDescent="0.15">
      <c r="A111" s="115"/>
      <c r="B111" s="115"/>
      <c r="C111" s="115"/>
      <c r="D111" s="115"/>
      <c r="E111" s="115"/>
      <c r="F111" s="59"/>
      <c r="G111" s="59"/>
      <c r="H111" s="59"/>
      <c r="I111" s="59">
        <v>2</v>
      </c>
      <c r="J111" s="59">
        <v>1</v>
      </c>
      <c r="K111" s="59">
        <v>2</v>
      </c>
      <c r="L111" s="117"/>
    </row>
    <row r="112" spans="1:12" ht="15.95" customHeight="1" x14ac:dyDescent="0.15">
      <c r="A112" s="115"/>
      <c r="B112" s="115"/>
      <c r="C112" s="115"/>
      <c r="D112" s="115"/>
      <c r="E112" s="115"/>
      <c r="F112" s="115"/>
      <c r="G112" s="115"/>
      <c r="H112" s="115"/>
      <c r="I112" s="115" t="s">
        <v>456</v>
      </c>
      <c r="J112" s="115"/>
      <c r="K112" s="115"/>
      <c r="L112" s="116" t="s">
        <v>357</v>
      </c>
    </row>
    <row r="113" spans="1:12" ht="15.95" customHeight="1" x14ac:dyDescent="0.15">
      <c r="A113" s="115"/>
      <c r="B113" s="115"/>
      <c r="C113" s="115"/>
      <c r="D113" s="115"/>
      <c r="E113" s="115"/>
      <c r="F113" s="59"/>
      <c r="G113" s="59"/>
      <c r="H113" s="59"/>
      <c r="I113" s="59">
        <v>3</v>
      </c>
      <c r="J113" s="59">
        <v>1</v>
      </c>
      <c r="K113" s="59">
        <v>3</v>
      </c>
      <c r="L113" s="117"/>
    </row>
    <row r="114" spans="1:12" ht="15.95" customHeight="1" x14ac:dyDescent="0.15">
      <c r="A114" s="115"/>
      <c r="B114" s="115"/>
      <c r="C114" s="115"/>
      <c r="D114" s="115"/>
      <c r="E114" s="115"/>
      <c r="F114" s="115"/>
      <c r="G114" s="115"/>
      <c r="H114" s="115"/>
      <c r="I114" s="115" t="s">
        <v>457</v>
      </c>
      <c r="J114" s="115"/>
      <c r="K114" s="115"/>
      <c r="L114" s="116" t="s">
        <v>357</v>
      </c>
    </row>
    <row r="115" spans="1:12" ht="15.95" customHeight="1" x14ac:dyDescent="0.15">
      <c r="A115" s="115"/>
      <c r="B115" s="115"/>
      <c r="C115" s="115"/>
      <c r="D115" s="115"/>
      <c r="E115" s="115"/>
      <c r="F115" s="59"/>
      <c r="G115" s="59"/>
      <c r="H115" s="59"/>
      <c r="I115" s="59">
        <v>2</v>
      </c>
      <c r="J115" s="59">
        <v>2</v>
      </c>
      <c r="K115" s="59"/>
      <c r="L115" s="117"/>
    </row>
    <row r="116" spans="1:12" ht="15.95" customHeight="1" x14ac:dyDescent="0.15">
      <c r="A116" s="115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6"/>
    </row>
    <row r="117" spans="1:12" ht="15.95" customHeight="1" x14ac:dyDescent="0.15">
      <c r="A117" s="115"/>
      <c r="B117" s="115"/>
      <c r="C117" s="115"/>
      <c r="D117" s="115"/>
      <c r="E117" s="115"/>
      <c r="F117" s="59"/>
      <c r="G117" s="59"/>
      <c r="H117" s="59"/>
      <c r="I117" s="59"/>
      <c r="J117" s="59"/>
      <c r="K117" s="59"/>
      <c r="L117" s="117"/>
    </row>
    <row r="118" spans="1:12" ht="15.95" customHeight="1" x14ac:dyDescent="0.15">
      <c r="A118" s="115"/>
      <c r="B118" s="115"/>
      <c r="C118" s="115" t="s">
        <v>378</v>
      </c>
      <c r="D118" s="115"/>
      <c r="E118" s="115"/>
      <c r="F118" s="59">
        <f t="shared" ref="F118:K118" si="10">F101+F103+F105+F107+F109+F111+F113+F115+F117</f>
        <v>0</v>
      </c>
      <c r="G118" s="59">
        <f t="shared" si="10"/>
        <v>0</v>
      </c>
      <c r="H118" s="59">
        <f t="shared" si="10"/>
        <v>0</v>
      </c>
      <c r="I118" s="59">
        <f t="shared" si="10"/>
        <v>20</v>
      </c>
      <c r="J118" s="59">
        <f t="shared" si="10"/>
        <v>8</v>
      </c>
      <c r="K118" s="59">
        <f t="shared" si="10"/>
        <v>14</v>
      </c>
      <c r="L118" s="59"/>
    </row>
    <row r="119" spans="1:12" ht="15.95" customHeight="1" x14ac:dyDescent="0.15">
      <c r="A119" s="115"/>
      <c r="B119" s="115" t="s">
        <v>349</v>
      </c>
      <c r="C119" s="115"/>
      <c r="D119" s="115"/>
      <c r="E119" s="115"/>
      <c r="F119" s="59">
        <f t="shared" ref="F119:K119" si="11">F99+F118</f>
        <v>0</v>
      </c>
      <c r="G119" s="59">
        <f t="shared" si="11"/>
        <v>0</v>
      </c>
      <c r="H119" s="59">
        <f t="shared" si="11"/>
        <v>0</v>
      </c>
      <c r="I119" s="59">
        <f t="shared" si="11"/>
        <v>20</v>
      </c>
      <c r="J119" s="59">
        <f t="shared" si="11"/>
        <v>8</v>
      </c>
      <c r="K119" s="59">
        <f t="shared" si="11"/>
        <v>14</v>
      </c>
      <c r="L119" s="59"/>
    </row>
    <row r="120" spans="1:12" ht="15.95" customHeight="1" x14ac:dyDescent="0.15">
      <c r="A120" s="115" t="s">
        <v>458</v>
      </c>
      <c r="B120" s="115"/>
      <c r="C120" s="115"/>
      <c r="D120" s="115"/>
      <c r="E120" s="115"/>
      <c r="F120" s="59">
        <f t="shared" ref="F120:K120" si="12">F34+F63+F92+F119</f>
        <v>0</v>
      </c>
      <c r="G120" s="59">
        <f t="shared" si="12"/>
        <v>0</v>
      </c>
      <c r="H120" s="59">
        <f t="shared" si="12"/>
        <v>0</v>
      </c>
      <c r="I120" s="59">
        <f t="shared" si="12"/>
        <v>85</v>
      </c>
      <c r="J120" s="59">
        <f t="shared" si="12"/>
        <v>49</v>
      </c>
      <c r="K120" s="59">
        <f t="shared" si="12"/>
        <v>54</v>
      </c>
      <c r="L120" s="59"/>
    </row>
    <row r="121" spans="1:12" ht="15.95" customHeight="1" x14ac:dyDescent="0.15">
      <c r="A121" s="118" t="s">
        <v>459</v>
      </c>
      <c r="B121" s="119"/>
      <c r="C121" s="119"/>
      <c r="D121" s="119"/>
      <c r="E121" s="119"/>
      <c r="F121" s="119"/>
      <c r="G121" s="119"/>
      <c r="H121" s="119"/>
      <c r="I121" s="119"/>
      <c r="J121" s="119"/>
      <c r="K121" s="120"/>
      <c r="L121" s="59"/>
    </row>
    <row r="122" spans="1:12" ht="15.95" customHeight="1" x14ac:dyDescent="0.15">
      <c r="A122" s="115" t="s">
        <v>460</v>
      </c>
      <c r="B122" s="115"/>
      <c r="C122" s="115" t="s">
        <v>461</v>
      </c>
      <c r="D122" s="115"/>
      <c r="E122" s="115"/>
      <c r="F122" s="115" t="s">
        <v>462</v>
      </c>
      <c r="G122" s="115"/>
      <c r="H122" s="115"/>
      <c r="I122" s="115"/>
      <c r="J122" s="115"/>
      <c r="K122" s="115"/>
      <c r="L122" s="59" t="s">
        <v>463</v>
      </c>
    </row>
    <row r="123" spans="1:12" ht="15.95" customHeight="1" x14ac:dyDescent="0.15">
      <c r="A123" s="115"/>
      <c r="B123" s="115"/>
      <c r="C123" s="115">
        <v>2</v>
      </c>
      <c r="D123" s="115"/>
      <c r="E123" s="115"/>
      <c r="F123" s="115">
        <v>74</v>
      </c>
      <c r="G123" s="115"/>
      <c r="H123" s="115"/>
      <c r="I123" s="115"/>
      <c r="J123" s="115"/>
      <c r="K123" s="115"/>
      <c r="L123" s="11">
        <f>C123+F123</f>
        <v>76</v>
      </c>
    </row>
    <row r="124" spans="1:12" ht="15.95" customHeight="1" x14ac:dyDescent="0.15">
      <c r="A124" s="126" t="s">
        <v>464</v>
      </c>
      <c r="B124" s="127"/>
      <c r="C124" s="115" t="s">
        <v>465</v>
      </c>
      <c r="D124" s="115"/>
      <c r="E124" s="115"/>
      <c r="F124" s="115" t="s">
        <v>466</v>
      </c>
      <c r="G124" s="115"/>
      <c r="H124" s="115"/>
      <c r="I124" s="115" t="s">
        <v>467</v>
      </c>
      <c r="J124" s="115"/>
      <c r="K124" s="115"/>
      <c r="L124" s="12" t="s">
        <v>468</v>
      </c>
    </row>
    <row r="125" spans="1:12" ht="15.95" customHeight="1" x14ac:dyDescent="0.15">
      <c r="A125" s="128"/>
      <c r="B125" s="129"/>
      <c r="C125" s="118">
        <f>I12+I41</f>
        <v>9</v>
      </c>
      <c r="D125" s="119"/>
      <c r="E125" s="120"/>
      <c r="F125" s="118">
        <v>0</v>
      </c>
      <c r="G125" s="119"/>
      <c r="H125" s="120"/>
      <c r="I125" s="118">
        <f>C125+F125</f>
        <v>9</v>
      </c>
      <c r="J125" s="119"/>
      <c r="K125" s="120"/>
      <c r="L125" s="11">
        <f>L123+I125</f>
        <v>85</v>
      </c>
    </row>
    <row r="126" spans="1:12" ht="15" customHeight="1" x14ac:dyDescent="0.15">
      <c r="A126" s="130" t="s">
        <v>469</v>
      </c>
      <c r="B126" s="131"/>
      <c r="C126" s="131"/>
      <c r="D126" s="131"/>
      <c r="E126" s="132"/>
      <c r="F126" s="135">
        <v>0</v>
      </c>
      <c r="G126" s="135"/>
      <c r="H126" s="135"/>
      <c r="I126" s="135" t="s">
        <v>470</v>
      </c>
      <c r="J126" s="135"/>
      <c r="K126" s="135"/>
      <c r="L126" s="10">
        <v>39</v>
      </c>
    </row>
  </sheetData>
  <mergeCells count="315">
    <mergeCell ref="A122:B123"/>
    <mergeCell ref="C122:E122"/>
    <mergeCell ref="F122:H122"/>
    <mergeCell ref="I122:K122"/>
    <mergeCell ref="C123:E123"/>
    <mergeCell ref="F123:H123"/>
    <mergeCell ref="A64:A119"/>
    <mergeCell ref="A126:E126"/>
    <mergeCell ref="F126:H126"/>
    <mergeCell ref="I126:K126"/>
    <mergeCell ref="I123:K123"/>
    <mergeCell ref="A124:B125"/>
    <mergeCell ref="C124:E124"/>
    <mergeCell ref="F124:H124"/>
    <mergeCell ref="I124:K124"/>
    <mergeCell ref="C125:E125"/>
    <mergeCell ref="F125:H125"/>
    <mergeCell ref="I125:K125"/>
    <mergeCell ref="D116:D117"/>
    <mergeCell ref="E116:E117"/>
    <mergeCell ref="F116:H116"/>
    <mergeCell ref="I116:K116"/>
    <mergeCell ref="I93:K93"/>
    <mergeCell ref="C91:E91"/>
    <mergeCell ref="C118:E118"/>
    <mergeCell ref="B119:E119"/>
    <mergeCell ref="A120:E120"/>
    <mergeCell ref="A121:K121"/>
    <mergeCell ref="I110:K110"/>
    <mergeCell ref="L110:L111"/>
    <mergeCell ref="D112:D113"/>
    <mergeCell ref="E112:E113"/>
    <mergeCell ref="F112:H112"/>
    <mergeCell ref="I112:K112"/>
    <mergeCell ref="L112:L113"/>
    <mergeCell ref="D114:D115"/>
    <mergeCell ref="E114:E115"/>
    <mergeCell ref="F114:H114"/>
    <mergeCell ref="I114:K114"/>
    <mergeCell ref="L114:L115"/>
    <mergeCell ref="I97:K97"/>
    <mergeCell ref="L97:L98"/>
    <mergeCell ref="C99:E99"/>
    <mergeCell ref="C100:C117"/>
    <mergeCell ref="D100:D101"/>
    <mergeCell ref="E100:E101"/>
    <mergeCell ref="F100:H100"/>
    <mergeCell ref="I100:K100"/>
    <mergeCell ref="L100:L101"/>
    <mergeCell ref="D102:D103"/>
    <mergeCell ref="D106:D107"/>
    <mergeCell ref="E106:E107"/>
    <mergeCell ref="F106:H106"/>
    <mergeCell ref="I106:K106"/>
    <mergeCell ref="L106:L107"/>
    <mergeCell ref="D108:D109"/>
    <mergeCell ref="E108:E109"/>
    <mergeCell ref="F108:H108"/>
    <mergeCell ref="I108:K108"/>
    <mergeCell ref="L108:L109"/>
    <mergeCell ref="D110:D111"/>
    <mergeCell ref="E110:E111"/>
    <mergeCell ref="F110:H110"/>
    <mergeCell ref="L116:L117"/>
    <mergeCell ref="L93:L94"/>
    <mergeCell ref="D95:D96"/>
    <mergeCell ref="E95:E96"/>
    <mergeCell ref="F95:H95"/>
    <mergeCell ref="I95:K95"/>
    <mergeCell ref="L95:L96"/>
    <mergeCell ref="B92:E92"/>
    <mergeCell ref="B93:B118"/>
    <mergeCell ref="C93:C98"/>
    <mergeCell ref="D93:D94"/>
    <mergeCell ref="E93:E94"/>
    <mergeCell ref="F93:H93"/>
    <mergeCell ref="D97:D98"/>
    <mergeCell ref="E97:E98"/>
    <mergeCell ref="F97:H97"/>
    <mergeCell ref="E102:E103"/>
    <mergeCell ref="F102:H102"/>
    <mergeCell ref="I102:K102"/>
    <mergeCell ref="L102:L103"/>
    <mergeCell ref="D104:D105"/>
    <mergeCell ref="E104:E105"/>
    <mergeCell ref="F104:H104"/>
    <mergeCell ref="I104:K104"/>
    <mergeCell ref="L104:L105"/>
    <mergeCell ref="I81:K81"/>
    <mergeCell ref="L81:L82"/>
    <mergeCell ref="D83:D84"/>
    <mergeCell ref="E83:E84"/>
    <mergeCell ref="F83:H83"/>
    <mergeCell ref="I83:K83"/>
    <mergeCell ref="L83:L84"/>
    <mergeCell ref="D89:D90"/>
    <mergeCell ref="E89:E90"/>
    <mergeCell ref="F89:H89"/>
    <mergeCell ref="I89:K89"/>
    <mergeCell ref="L89:L90"/>
    <mergeCell ref="D85:D86"/>
    <mergeCell ref="E85:E86"/>
    <mergeCell ref="F85:H85"/>
    <mergeCell ref="I85:K85"/>
    <mergeCell ref="L85:L86"/>
    <mergeCell ref="D87:D88"/>
    <mergeCell ref="E87:E88"/>
    <mergeCell ref="F87:H87"/>
    <mergeCell ref="I87:K87"/>
    <mergeCell ref="L87:L88"/>
    <mergeCell ref="L75:L76"/>
    <mergeCell ref="F68:H68"/>
    <mergeCell ref="I68:K68"/>
    <mergeCell ref="L68:L69"/>
    <mergeCell ref="C70:E70"/>
    <mergeCell ref="C71:C90"/>
    <mergeCell ref="D71:D72"/>
    <mergeCell ref="E71:E72"/>
    <mergeCell ref="F71:H71"/>
    <mergeCell ref="I71:K71"/>
    <mergeCell ref="L71:L72"/>
    <mergeCell ref="D77:D78"/>
    <mergeCell ref="E77:E78"/>
    <mergeCell ref="F77:H77"/>
    <mergeCell ref="I77:K77"/>
    <mergeCell ref="L77:L78"/>
    <mergeCell ref="D79:D80"/>
    <mergeCell ref="E79:E80"/>
    <mergeCell ref="F79:H79"/>
    <mergeCell ref="I79:K79"/>
    <mergeCell ref="L79:L80"/>
    <mergeCell ref="D81:D82"/>
    <mergeCell ref="E81:E82"/>
    <mergeCell ref="F81:H81"/>
    <mergeCell ref="F64:H64"/>
    <mergeCell ref="I64:K64"/>
    <mergeCell ref="L64:L65"/>
    <mergeCell ref="D66:D67"/>
    <mergeCell ref="E66:E67"/>
    <mergeCell ref="F66:H66"/>
    <mergeCell ref="I66:K66"/>
    <mergeCell ref="L66:L67"/>
    <mergeCell ref="B63:E63"/>
    <mergeCell ref="B64:B91"/>
    <mergeCell ref="C64:C69"/>
    <mergeCell ref="D64:D65"/>
    <mergeCell ref="E64:E65"/>
    <mergeCell ref="D68:D69"/>
    <mergeCell ref="E68:E69"/>
    <mergeCell ref="D73:D74"/>
    <mergeCell ref="E73:E74"/>
    <mergeCell ref="F73:H73"/>
    <mergeCell ref="I73:K73"/>
    <mergeCell ref="L73:L74"/>
    <mergeCell ref="D75:D76"/>
    <mergeCell ref="E75:E76"/>
    <mergeCell ref="F75:H75"/>
    <mergeCell ref="I75:K75"/>
    <mergeCell ref="L54:L55"/>
    <mergeCell ref="D60:D61"/>
    <mergeCell ref="E60:E61"/>
    <mergeCell ref="F60:H60"/>
    <mergeCell ref="I60:K60"/>
    <mergeCell ref="L60:L61"/>
    <mergeCell ref="C62:E62"/>
    <mergeCell ref="D56:D57"/>
    <mergeCell ref="E56:E57"/>
    <mergeCell ref="F56:H56"/>
    <mergeCell ref="I56:K56"/>
    <mergeCell ref="L56:L57"/>
    <mergeCell ref="D58:D59"/>
    <mergeCell ref="E58:E59"/>
    <mergeCell ref="F58:H58"/>
    <mergeCell ref="I58:K58"/>
    <mergeCell ref="L58:L59"/>
    <mergeCell ref="L39:L40"/>
    <mergeCell ref="C41:E41"/>
    <mergeCell ref="C42:C61"/>
    <mergeCell ref="D42:D43"/>
    <mergeCell ref="E42:E43"/>
    <mergeCell ref="F42:H42"/>
    <mergeCell ref="I42:K42"/>
    <mergeCell ref="L42:L43"/>
    <mergeCell ref="D44:D45"/>
    <mergeCell ref="D48:D49"/>
    <mergeCell ref="E48:E49"/>
    <mergeCell ref="F48:H48"/>
    <mergeCell ref="I48:K48"/>
    <mergeCell ref="L48:L49"/>
    <mergeCell ref="D50:D51"/>
    <mergeCell ref="E50:E51"/>
    <mergeCell ref="F50:H50"/>
    <mergeCell ref="I50:K50"/>
    <mergeCell ref="L50:L51"/>
    <mergeCell ref="D52:D53"/>
    <mergeCell ref="E52:E53"/>
    <mergeCell ref="F52:H52"/>
    <mergeCell ref="I52:K52"/>
    <mergeCell ref="L52:L53"/>
    <mergeCell ref="L35:L36"/>
    <mergeCell ref="D37:D38"/>
    <mergeCell ref="E37:E38"/>
    <mergeCell ref="F37:H37"/>
    <mergeCell ref="I37:K37"/>
    <mergeCell ref="L37:L38"/>
    <mergeCell ref="B34:E34"/>
    <mergeCell ref="B35:B62"/>
    <mergeCell ref="C35:C40"/>
    <mergeCell ref="D35:D36"/>
    <mergeCell ref="E35:E36"/>
    <mergeCell ref="F35:H35"/>
    <mergeCell ref="D39:D40"/>
    <mergeCell ref="E39:E40"/>
    <mergeCell ref="F39:H39"/>
    <mergeCell ref="E44:E45"/>
    <mergeCell ref="F44:H44"/>
    <mergeCell ref="I44:K44"/>
    <mergeCell ref="L44:L45"/>
    <mergeCell ref="D46:D47"/>
    <mergeCell ref="E46:E47"/>
    <mergeCell ref="F46:H46"/>
    <mergeCell ref="I46:K46"/>
    <mergeCell ref="L46:L47"/>
    <mergeCell ref="L31:L32"/>
    <mergeCell ref="C33:E33"/>
    <mergeCell ref="D27:D28"/>
    <mergeCell ref="E27:E28"/>
    <mergeCell ref="F27:H27"/>
    <mergeCell ref="I27:K27"/>
    <mergeCell ref="L27:L28"/>
    <mergeCell ref="D29:D30"/>
    <mergeCell ref="E29:E30"/>
    <mergeCell ref="F29:H29"/>
    <mergeCell ref="I29:K29"/>
    <mergeCell ref="L29:L30"/>
    <mergeCell ref="L21:L22"/>
    <mergeCell ref="D23:D24"/>
    <mergeCell ref="E23:E24"/>
    <mergeCell ref="F23:H23"/>
    <mergeCell ref="I23:K23"/>
    <mergeCell ref="L23:L24"/>
    <mergeCell ref="D25:D26"/>
    <mergeCell ref="E25:E26"/>
    <mergeCell ref="F25:H25"/>
    <mergeCell ref="I25:K25"/>
    <mergeCell ref="L25:L26"/>
    <mergeCell ref="L15:L16"/>
    <mergeCell ref="D17:D18"/>
    <mergeCell ref="E17:E18"/>
    <mergeCell ref="F17:H17"/>
    <mergeCell ref="I17:K17"/>
    <mergeCell ref="L17:L18"/>
    <mergeCell ref="C13:C32"/>
    <mergeCell ref="D13:D14"/>
    <mergeCell ref="E13:E14"/>
    <mergeCell ref="F13:H13"/>
    <mergeCell ref="I13:K13"/>
    <mergeCell ref="L13:L14"/>
    <mergeCell ref="D15:D16"/>
    <mergeCell ref="E15:E16"/>
    <mergeCell ref="F15:H15"/>
    <mergeCell ref="I15:K15"/>
    <mergeCell ref="D19:D20"/>
    <mergeCell ref="E19:E20"/>
    <mergeCell ref="F19:H19"/>
    <mergeCell ref="I19:K19"/>
    <mergeCell ref="L19:L20"/>
    <mergeCell ref="D21:D22"/>
    <mergeCell ref="E21:E22"/>
    <mergeCell ref="F21:H21"/>
    <mergeCell ref="L10:L11"/>
    <mergeCell ref="C12:E12"/>
    <mergeCell ref="F6:H6"/>
    <mergeCell ref="I6:K6"/>
    <mergeCell ref="L6:L7"/>
    <mergeCell ref="D8:D9"/>
    <mergeCell ref="E8:E9"/>
    <mergeCell ref="F8:H8"/>
    <mergeCell ref="I8:K8"/>
    <mergeCell ref="L8:L9"/>
    <mergeCell ref="A6:A63"/>
    <mergeCell ref="B6:B33"/>
    <mergeCell ref="C6:C11"/>
    <mergeCell ref="D6:D7"/>
    <mergeCell ref="E6:E7"/>
    <mergeCell ref="D10:D11"/>
    <mergeCell ref="E10:E11"/>
    <mergeCell ref="F10:H10"/>
    <mergeCell ref="I10:K10"/>
    <mergeCell ref="I21:K21"/>
    <mergeCell ref="D31:D32"/>
    <mergeCell ref="E31:E32"/>
    <mergeCell ref="F31:H31"/>
    <mergeCell ref="I31:K31"/>
    <mergeCell ref="I35:K35"/>
    <mergeCell ref="I39:K39"/>
    <mergeCell ref="D54:D55"/>
    <mergeCell ref="E54:E55"/>
    <mergeCell ref="F54:H54"/>
    <mergeCell ref="I54:K54"/>
    <mergeCell ref="A1:L1"/>
    <mergeCell ref="A2:A5"/>
    <mergeCell ref="B2:B5"/>
    <mergeCell ref="C2:C5"/>
    <mergeCell ref="D2:D5"/>
    <mergeCell ref="E2:E5"/>
    <mergeCell ref="F2:H2"/>
    <mergeCell ref="I2:K2"/>
    <mergeCell ref="L2:L5"/>
    <mergeCell ref="F3:H3"/>
    <mergeCell ref="I3:K3"/>
    <mergeCell ref="F4:F5"/>
    <mergeCell ref="G4:H4"/>
    <mergeCell ref="I4:I5"/>
    <mergeCell ref="J4:K4"/>
  </mergeCells>
  <phoneticPr fontId="1" type="noConversion"/>
  <printOptions horizontalCentered="1"/>
  <pageMargins left="0.55118110236220474" right="0.55118110236220474" top="0.78740157480314965" bottom="0.59055118110236227" header="0.51181102362204722" footer="0.51181102362204722"/>
  <pageSetup paperSize="9" scale="70" orientation="portrait" horizontalDpi="4294967292" r:id="rId1"/>
  <headerFooter alignWithMargins="0">
    <oddHeader xml:space="preserve">&amp;L&amp;12붙임.  라&amp;C&amp;"굴림체,굵게"&amp;20신구교과목대비표
</oddHeader>
  </headerFooter>
  <rowBreaks count="1" manualBreakCount="1">
    <brk id="63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workbookViewId="0">
      <selection activeCell="F26" sqref="F26"/>
    </sheetView>
  </sheetViews>
  <sheetFormatPr defaultRowHeight="13.5" x14ac:dyDescent="0.15"/>
  <cols>
    <col min="1" max="1" width="12.33203125" customWidth="1"/>
    <col min="2" max="7" width="13.21875" customWidth="1"/>
    <col min="8" max="8" width="8.21875" customWidth="1"/>
  </cols>
  <sheetData>
    <row r="1" spans="1:8" ht="19.5" x14ac:dyDescent="0.15">
      <c r="A1" s="153" t="s">
        <v>291</v>
      </c>
      <c r="B1" s="153"/>
      <c r="C1" s="153"/>
      <c r="D1" s="153"/>
      <c r="E1" s="153"/>
      <c r="F1" s="153"/>
      <c r="G1" s="153"/>
      <c r="H1" s="153"/>
    </row>
    <row r="2" spans="1:8" x14ac:dyDescent="0.15">
      <c r="A2" s="29"/>
      <c r="B2" s="30"/>
      <c r="C2" s="30"/>
      <c r="D2" s="30"/>
      <c r="E2" s="30"/>
      <c r="F2" s="30"/>
      <c r="G2" s="30"/>
      <c r="H2" s="30"/>
    </row>
    <row r="3" spans="1:8" ht="15.95" customHeight="1" x14ac:dyDescent="0.15">
      <c r="A3" s="154" t="s">
        <v>292</v>
      </c>
      <c r="B3" s="156" t="s">
        <v>47</v>
      </c>
      <c r="C3" s="157"/>
      <c r="D3" s="157"/>
      <c r="E3" s="157"/>
      <c r="F3" s="157"/>
      <c r="G3" s="158"/>
      <c r="H3" s="154" t="s">
        <v>48</v>
      </c>
    </row>
    <row r="4" spans="1:8" ht="15.95" customHeight="1" x14ac:dyDescent="0.15">
      <c r="A4" s="155"/>
      <c r="B4" s="159" t="s">
        <v>293</v>
      </c>
      <c r="C4" s="160"/>
      <c r="D4" s="161"/>
      <c r="E4" s="159" t="s">
        <v>294</v>
      </c>
      <c r="F4" s="160"/>
      <c r="G4" s="161"/>
      <c r="H4" s="155"/>
    </row>
    <row r="5" spans="1:8" ht="15.95" customHeight="1" x14ac:dyDescent="0.15">
      <c r="A5" s="155"/>
      <c r="B5" s="159" t="s">
        <v>3</v>
      </c>
      <c r="C5" s="160"/>
      <c r="D5" s="161"/>
      <c r="E5" s="159" t="s">
        <v>3</v>
      </c>
      <c r="F5" s="160"/>
      <c r="G5" s="161"/>
      <c r="H5" s="155"/>
    </row>
    <row r="6" spans="1:8" ht="15.95" customHeight="1" x14ac:dyDescent="0.15">
      <c r="A6" s="155"/>
      <c r="B6" s="31" t="s">
        <v>49</v>
      </c>
      <c r="C6" s="31" t="s">
        <v>50</v>
      </c>
      <c r="D6" s="31" t="s">
        <v>51</v>
      </c>
      <c r="E6" s="31" t="s">
        <v>49</v>
      </c>
      <c r="F6" s="31" t="s">
        <v>50</v>
      </c>
      <c r="G6" s="31" t="s">
        <v>51</v>
      </c>
      <c r="H6" s="155"/>
    </row>
    <row r="7" spans="1:8" ht="15.95" customHeight="1" x14ac:dyDescent="0.15">
      <c r="A7" s="148" t="s">
        <v>397</v>
      </c>
      <c r="B7" s="142"/>
      <c r="C7" s="143"/>
      <c r="D7" s="144"/>
      <c r="E7" s="142"/>
      <c r="F7" s="143"/>
      <c r="G7" s="144"/>
      <c r="H7" s="151"/>
    </row>
    <row r="8" spans="1:8" ht="15.95" customHeight="1" x14ac:dyDescent="0.15">
      <c r="A8" s="149"/>
      <c r="B8" s="32"/>
      <c r="C8" s="32"/>
      <c r="D8" s="32"/>
      <c r="E8" s="32"/>
      <c r="F8" s="32"/>
      <c r="G8" s="32"/>
      <c r="H8" s="152"/>
    </row>
    <row r="9" spans="1:8" ht="15.95" customHeight="1" x14ac:dyDescent="0.15">
      <c r="A9" s="149"/>
      <c r="B9" s="142"/>
      <c r="C9" s="143"/>
      <c r="D9" s="144"/>
      <c r="E9" s="142"/>
      <c r="F9" s="143"/>
      <c r="G9" s="144"/>
      <c r="H9" s="151"/>
    </row>
    <row r="10" spans="1:8" ht="15.95" customHeight="1" x14ac:dyDescent="0.15">
      <c r="A10" s="149"/>
      <c r="B10" s="32"/>
      <c r="C10" s="32"/>
      <c r="D10" s="32"/>
      <c r="E10" s="32"/>
      <c r="F10" s="32"/>
      <c r="G10" s="32"/>
      <c r="H10" s="152"/>
    </row>
    <row r="11" spans="1:8" ht="15.95" customHeight="1" x14ac:dyDescent="0.15">
      <c r="A11" s="149"/>
      <c r="B11" s="145"/>
      <c r="C11" s="146"/>
      <c r="D11" s="147"/>
      <c r="E11" s="145"/>
      <c r="F11" s="146"/>
      <c r="G11" s="147"/>
      <c r="H11" s="151"/>
    </row>
    <row r="12" spans="1:8" ht="15.95" customHeight="1" x14ac:dyDescent="0.15">
      <c r="A12" s="149"/>
      <c r="B12" s="33"/>
      <c r="C12" s="33"/>
      <c r="D12" s="33"/>
      <c r="E12" s="33"/>
      <c r="F12" s="33"/>
      <c r="G12" s="33"/>
      <c r="H12" s="152"/>
    </row>
    <row r="13" spans="1:8" ht="15.95" customHeight="1" x14ac:dyDescent="0.15">
      <c r="A13" s="149"/>
      <c r="B13" s="145"/>
      <c r="C13" s="146"/>
      <c r="D13" s="147"/>
      <c r="E13" s="145"/>
      <c r="F13" s="146"/>
      <c r="G13" s="147"/>
      <c r="H13" s="151"/>
    </row>
    <row r="14" spans="1:8" ht="15.95" customHeight="1" x14ac:dyDescent="0.15">
      <c r="A14" s="149"/>
      <c r="B14" s="33"/>
      <c r="C14" s="33"/>
      <c r="D14" s="33"/>
      <c r="E14" s="33"/>
      <c r="F14" s="33"/>
      <c r="G14" s="33"/>
      <c r="H14" s="152"/>
    </row>
    <row r="15" spans="1:8" ht="15.95" customHeight="1" x14ac:dyDescent="0.15">
      <c r="A15" s="149"/>
      <c r="B15" s="142"/>
      <c r="C15" s="143"/>
      <c r="D15" s="144"/>
      <c r="E15" s="142"/>
      <c r="F15" s="143"/>
      <c r="G15" s="144"/>
      <c r="H15" s="151"/>
    </row>
    <row r="16" spans="1:8" ht="15.95" customHeight="1" x14ac:dyDescent="0.15">
      <c r="A16" s="149"/>
      <c r="B16" s="32"/>
      <c r="C16" s="32"/>
      <c r="D16" s="32"/>
      <c r="E16" s="32"/>
      <c r="F16" s="32"/>
      <c r="G16" s="32"/>
      <c r="H16" s="152"/>
    </row>
    <row r="17" spans="1:8" ht="15.95" customHeight="1" x14ac:dyDescent="0.15">
      <c r="A17" s="149"/>
      <c r="B17" s="145"/>
      <c r="C17" s="146"/>
      <c r="D17" s="147"/>
      <c r="E17" s="145"/>
      <c r="F17" s="146"/>
      <c r="G17" s="147"/>
      <c r="H17" s="151"/>
    </row>
    <row r="18" spans="1:8" ht="15.95" customHeight="1" x14ac:dyDescent="0.15">
      <c r="A18" s="149"/>
      <c r="B18" s="33"/>
      <c r="C18" s="33"/>
      <c r="D18" s="33"/>
      <c r="E18" s="33"/>
      <c r="F18" s="33"/>
      <c r="G18" s="33"/>
      <c r="H18" s="152"/>
    </row>
    <row r="19" spans="1:8" ht="15.95" customHeight="1" x14ac:dyDescent="0.15">
      <c r="A19" s="149"/>
      <c r="B19" s="142"/>
      <c r="C19" s="143"/>
      <c r="D19" s="144"/>
      <c r="E19" s="145"/>
      <c r="F19" s="146"/>
      <c r="G19" s="147"/>
      <c r="H19" s="151"/>
    </row>
    <row r="20" spans="1:8" ht="15.95" customHeight="1" x14ac:dyDescent="0.15">
      <c r="A20" s="149"/>
      <c r="B20" s="32"/>
      <c r="C20" s="32"/>
      <c r="D20" s="32"/>
      <c r="E20" s="33"/>
      <c r="F20" s="33"/>
      <c r="G20" s="33"/>
      <c r="H20" s="152"/>
    </row>
    <row r="21" spans="1:8" ht="15.95" customHeight="1" x14ac:dyDescent="0.15">
      <c r="A21" s="149"/>
      <c r="B21" s="145"/>
      <c r="C21" s="146"/>
      <c r="D21" s="147"/>
      <c r="E21" s="145"/>
      <c r="F21" s="146"/>
      <c r="G21" s="147"/>
      <c r="H21" s="151"/>
    </row>
    <row r="22" spans="1:8" ht="15.95" customHeight="1" x14ac:dyDescent="0.15">
      <c r="A22" s="149"/>
      <c r="B22" s="32"/>
      <c r="C22" s="32"/>
      <c r="D22" s="32"/>
      <c r="E22" s="33"/>
      <c r="F22" s="33"/>
      <c r="G22" s="33"/>
      <c r="H22" s="152"/>
    </row>
    <row r="23" spans="1:8" ht="15.95" customHeight="1" x14ac:dyDescent="0.15">
      <c r="A23" s="149"/>
      <c r="B23" s="142"/>
      <c r="C23" s="143"/>
      <c r="D23" s="144"/>
      <c r="E23" s="145"/>
      <c r="F23" s="146"/>
      <c r="G23" s="147"/>
      <c r="H23" s="151"/>
    </row>
    <row r="24" spans="1:8" ht="15.95" customHeight="1" x14ac:dyDescent="0.15">
      <c r="A24" s="149"/>
      <c r="B24" s="32"/>
      <c r="C24" s="32"/>
      <c r="D24" s="32"/>
      <c r="E24" s="33"/>
      <c r="F24" s="33"/>
      <c r="G24" s="33"/>
      <c r="H24" s="152"/>
    </row>
    <row r="25" spans="1:8" ht="15.95" customHeight="1" x14ac:dyDescent="0.15">
      <c r="A25" s="149"/>
      <c r="B25" s="142"/>
      <c r="C25" s="143"/>
      <c r="D25" s="144"/>
      <c r="E25" s="145"/>
      <c r="F25" s="146"/>
      <c r="G25" s="147"/>
      <c r="H25" s="151"/>
    </row>
    <row r="26" spans="1:8" ht="15.95" customHeight="1" x14ac:dyDescent="0.15">
      <c r="A26" s="149"/>
      <c r="B26" s="32"/>
      <c r="C26" s="32"/>
      <c r="D26" s="32"/>
      <c r="E26" s="33"/>
      <c r="F26" s="33"/>
      <c r="G26" s="33"/>
      <c r="H26" s="152"/>
    </row>
    <row r="27" spans="1:8" ht="15.95" customHeight="1" x14ac:dyDescent="0.15">
      <c r="A27" s="149"/>
      <c r="B27" s="145"/>
      <c r="C27" s="146"/>
      <c r="D27" s="147"/>
      <c r="E27" s="145"/>
      <c r="F27" s="146"/>
      <c r="G27" s="147"/>
      <c r="H27" s="151"/>
    </row>
    <row r="28" spans="1:8" ht="15.95" customHeight="1" x14ac:dyDescent="0.15">
      <c r="A28" s="149"/>
      <c r="B28" s="33"/>
      <c r="C28" s="33"/>
      <c r="D28" s="33"/>
      <c r="E28" s="33"/>
      <c r="F28" s="33"/>
      <c r="G28" s="33"/>
      <c r="H28" s="152"/>
    </row>
    <row r="29" spans="1:8" ht="15.95" customHeight="1" x14ac:dyDescent="0.15">
      <c r="A29" s="149"/>
      <c r="B29" s="145"/>
      <c r="C29" s="146"/>
      <c r="D29" s="147"/>
      <c r="E29" s="145"/>
      <c r="F29" s="146"/>
      <c r="G29" s="147"/>
      <c r="H29" s="151"/>
    </row>
    <row r="30" spans="1:8" ht="15.95" customHeight="1" x14ac:dyDescent="0.15">
      <c r="A30" s="149"/>
      <c r="B30" s="33"/>
      <c r="C30" s="33"/>
      <c r="D30" s="33"/>
      <c r="E30" s="33"/>
      <c r="F30" s="33"/>
      <c r="G30" s="33"/>
      <c r="H30" s="152"/>
    </row>
    <row r="31" spans="1:8" ht="15.95" customHeight="1" x14ac:dyDescent="0.15">
      <c r="A31" s="149"/>
      <c r="B31" s="145"/>
      <c r="C31" s="146"/>
      <c r="D31" s="147"/>
      <c r="E31" s="145"/>
      <c r="F31" s="146"/>
      <c r="G31" s="147"/>
      <c r="H31" s="151"/>
    </row>
    <row r="32" spans="1:8" ht="15.95" customHeight="1" x14ac:dyDescent="0.15">
      <c r="A32" s="149"/>
      <c r="B32" s="33"/>
      <c r="C32" s="33"/>
      <c r="D32" s="33"/>
      <c r="E32" s="33"/>
      <c r="F32" s="33"/>
      <c r="G32" s="33"/>
      <c r="H32" s="152"/>
    </row>
    <row r="33" spans="1:8" ht="15.95" customHeight="1" x14ac:dyDescent="0.15">
      <c r="A33" s="149"/>
      <c r="B33" s="145"/>
      <c r="C33" s="146"/>
      <c r="D33" s="147"/>
      <c r="E33" s="145"/>
      <c r="F33" s="146"/>
      <c r="G33" s="147"/>
      <c r="H33" s="151"/>
    </row>
    <row r="34" spans="1:8" ht="15.95" customHeight="1" x14ac:dyDescent="0.15">
      <c r="A34" s="149"/>
      <c r="B34" s="33"/>
      <c r="C34" s="33"/>
      <c r="D34" s="33"/>
      <c r="E34" s="33"/>
      <c r="F34" s="33"/>
      <c r="G34" s="33"/>
      <c r="H34" s="152"/>
    </row>
    <row r="35" spans="1:8" ht="15.95" customHeight="1" x14ac:dyDescent="0.15">
      <c r="A35" s="149"/>
      <c r="B35" s="142"/>
      <c r="C35" s="143"/>
      <c r="D35" s="144"/>
      <c r="E35" s="145"/>
      <c r="F35" s="146"/>
      <c r="G35" s="147"/>
      <c r="H35" s="151"/>
    </row>
    <row r="36" spans="1:8" ht="15.95" customHeight="1" x14ac:dyDescent="0.15">
      <c r="A36" s="149"/>
      <c r="B36" s="32"/>
      <c r="C36" s="32"/>
      <c r="D36" s="32"/>
      <c r="E36" s="33"/>
      <c r="F36" s="33"/>
      <c r="G36" s="33"/>
      <c r="H36" s="152"/>
    </row>
    <row r="37" spans="1:8" ht="15.95" customHeight="1" x14ac:dyDescent="0.15">
      <c r="A37" s="149"/>
      <c r="B37" s="142"/>
      <c r="C37" s="143"/>
      <c r="D37" s="144"/>
      <c r="E37" s="145"/>
      <c r="F37" s="146"/>
      <c r="G37" s="147"/>
      <c r="H37" s="151"/>
    </row>
    <row r="38" spans="1:8" ht="15.95" customHeight="1" x14ac:dyDescent="0.15">
      <c r="A38" s="149"/>
      <c r="B38" s="32"/>
      <c r="C38" s="32"/>
      <c r="D38" s="32"/>
      <c r="E38" s="33"/>
      <c r="F38" s="33"/>
      <c r="G38" s="33"/>
      <c r="H38" s="152"/>
    </row>
    <row r="39" spans="1:8" ht="15.95" customHeight="1" x14ac:dyDescent="0.15">
      <c r="A39" s="149"/>
      <c r="B39" s="142"/>
      <c r="C39" s="143"/>
      <c r="D39" s="144"/>
      <c r="E39" s="145"/>
      <c r="F39" s="146"/>
      <c r="G39" s="147"/>
      <c r="H39" s="151"/>
    </row>
    <row r="40" spans="1:8" ht="15.95" customHeight="1" x14ac:dyDescent="0.15">
      <c r="A40" s="149"/>
      <c r="B40" s="32"/>
      <c r="C40" s="32"/>
      <c r="D40" s="32"/>
      <c r="E40" s="33"/>
      <c r="F40" s="33"/>
      <c r="G40" s="33"/>
      <c r="H40" s="152"/>
    </row>
    <row r="41" spans="1:8" ht="15.95" customHeight="1" x14ac:dyDescent="0.15">
      <c r="A41" s="149"/>
      <c r="B41" s="142"/>
      <c r="C41" s="143"/>
      <c r="D41" s="144"/>
      <c r="E41" s="145"/>
      <c r="F41" s="146"/>
      <c r="G41" s="147"/>
      <c r="H41" s="61"/>
    </row>
    <row r="42" spans="1:8" ht="15.95" customHeight="1" x14ac:dyDescent="0.15">
      <c r="A42" s="149"/>
      <c r="B42" s="32"/>
      <c r="C42" s="32"/>
      <c r="D42" s="32"/>
      <c r="E42" s="32"/>
      <c r="F42" s="32"/>
      <c r="G42" s="32"/>
      <c r="H42" s="62"/>
    </row>
    <row r="43" spans="1:8" ht="15.95" customHeight="1" x14ac:dyDescent="0.15">
      <c r="A43" s="149"/>
      <c r="B43" s="136"/>
      <c r="C43" s="137"/>
      <c r="D43" s="138"/>
      <c r="E43" s="136"/>
      <c r="F43" s="137"/>
      <c r="G43" s="138"/>
      <c r="H43" s="139"/>
    </row>
    <row r="44" spans="1:8" ht="15.95" customHeight="1" x14ac:dyDescent="0.15">
      <c r="A44" s="149"/>
      <c r="B44" s="36"/>
      <c r="C44" s="36"/>
      <c r="D44" s="36"/>
      <c r="E44" s="36"/>
      <c r="F44" s="36"/>
      <c r="G44" s="36"/>
      <c r="H44" s="140"/>
    </row>
    <row r="45" spans="1:8" ht="15.95" customHeight="1" x14ac:dyDescent="0.15">
      <c r="A45" s="149"/>
      <c r="B45" s="136"/>
      <c r="C45" s="137"/>
      <c r="D45" s="138"/>
      <c r="E45" s="136"/>
      <c r="F45" s="137"/>
      <c r="G45" s="138"/>
      <c r="H45" s="139"/>
    </row>
    <row r="46" spans="1:8" ht="15.95" customHeight="1" x14ac:dyDescent="0.15">
      <c r="A46" s="149"/>
      <c r="B46" s="36"/>
      <c r="C46" s="36"/>
      <c r="D46" s="36"/>
      <c r="E46" s="36"/>
      <c r="F46" s="36"/>
      <c r="G46" s="36"/>
      <c r="H46" s="140"/>
    </row>
    <row r="47" spans="1:8" ht="15.95" customHeight="1" x14ac:dyDescent="0.15">
      <c r="A47" s="149"/>
      <c r="B47" s="136"/>
      <c r="C47" s="137"/>
      <c r="D47" s="138"/>
      <c r="E47" s="136"/>
      <c r="F47" s="137"/>
      <c r="G47" s="138"/>
      <c r="H47" s="139"/>
    </row>
    <row r="48" spans="1:8" ht="15.95" customHeight="1" x14ac:dyDescent="0.15">
      <c r="A48" s="150"/>
      <c r="B48" s="36"/>
      <c r="C48" s="36"/>
      <c r="D48" s="36"/>
      <c r="E48" s="36"/>
      <c r="F48" s="36"/>
      <c r="G48" s="36"/>
      <c r="H48" s="140"/>
    </row>
    <row r="49" spans="1:8" x14ac:dyDescent="0.15">
      <c r="A49" s="141" t="s">
        <v>296</v>
      </c>
      <c r="B49" s="141"/>
      <c r="C49" s="141"/>
      <c r="D49" s="141"/>
      <c r="E49" s="141"/>
      <c r="F49" s="141"/>
      <c r="G49" s="141"/>
      <c r="H49" s="141"/>
    </row>
  </sheetData>
  <mergeCells count="72">
    <mergeCell ref="B47:D47"/>
    <mergeCell ref="E47:G47"/>
    <mergeCell ref="H47:H48"/>
    <mergeCell ref="A49:H49"/>
    <mergeCell ref="B41:D41"/>
    <mergeCell ref="E41:G41"/>
    <mergeCell ref="B43:D43"/>
    <mergeCell ref="E43:G43"/>
    <mergeCell ref="H43:H44"/>
    <mergeCell ref="B45:D45"/>
    <mergeCell ref="E45:G45"/>
    <mergeCell ref="H45:H46"/>
    <mergeCell ref="A7:A48"/>
    <mergeCell ref="B7:D7"/>
    <mergeCell ref="E7:G7"/>
    <mergeCell ref="H7:H8"/>
    <mergeCell ref="B37:D37"/>
    <mergeCell ref="E37:G37"/>
    <mergeCell ref="H37:H38"/>
    <mergeCell ref="B39:D39"/>
    <mergeCell ref="E39:G39"/>
    <mergeCell ref="H39:H40"/>
    <mergeCell ref="B33:D33"/>
    <mergeCell ref="E33:G33"/>
    <mergeCell ref="H33:H34"/>
    <mergeCell ref="B35:D35"/>
    <mergeCell ref="E35:G35"/>
    <mergeCell ref="H35:H36"/>
    <mergeCell ref="B29:D29"/>
    <mergeCell ref="E29:G29"/>
    <mergeCell ref="H29:H30"/>
    <mergeCell ref="B31:D31"/>
    <mergeCell ref="E31:G31"/>
    <mergeCell ref="H31:H32"/>
    <mergeCell ref="B25:D25"/>
    <mergeCell ref="E25:G25"/>
    <mergeCell ref="H25:H26"/>
    <mergeCell ref="B27:D27"/>
    <mergeCell ref="E27:G27"/>
    <mergeCell ref="H27:H28"/>
    <mergeCell ref="B21:D21"/>
    <mergeCell ref="E21:G21"/>
    <mergeCell ref="H21:H22"/>
    <mergeCell ref="B23:D23"/>
    <mergeCell ref="E23:G23"/>
    <mergeCell ref="H23:H24"/>
    <mergeCell ref="B17:D17"/>
    <mergeCell ref="E17:G17"/>
    <mergeCell ref="H17:H18"/>
    <mergeCell ref="B19:D19"/>
    <mergeCell ref="E19:G19"/>
    <mergeCell ref="H19:H20"/>
    <mergeCell ref="B13:D13"/>
    <mergeCell ref="E13:G13"/>
    <mergeCell ref="H13:H14"/>
    <mergeCell ref="B15:D15"/>
    <mergeCell ref="E15:G15"/>
    <mergeCell ref="H15:H16"/>
    <mergeCell ref="B9:D9"/>
    <mergeCell ref="E9:G9"/>
    <mergeCell ref="H9:H10"/>
    <mergeCell ref="B11:D11"/>
    <mergeCell ref="E11:G11"/>
    <mergeCell ref="H11:H12"/>
    <mergeCell ref="A1:H1"/>
    <mergeCell ref="A3:A6"/>
    <mergeCell ref="B3:G3"/>
    <mergeCell ref="H3:H6"/>
    <mergeCell ref="B4:D4"/>
    <mergeCell ref="E4:G4"/>
    <mergeCell ref="B5:D5"/>
    <mergeCell ref="E5:G5"/>
  </mergeCells>
  <phoneticPr fontId="1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4"/>
  <sheetViews>
    <sheetView view="pageBreakPreview" topLeftCell="A49" zoomScale="85" zoomScaleNormal="100" zoomScaleSheetLayoutView="85" workbookViewId="0">
      <selection activeCell="I43" sqref="I43:K43"/>
    </sheetView>
  </sheetViews>
  <sheetFormatPr defaultRowHeight="13.5" x14ac:dyDescent="0.15"/>
  <cols>
    <col min="1" max="4" width="4.77734375" style="8" customWidth="1"/>
    <col min="5" max="5" width="10.77734375" style="8" customWidth="1"/>
    <col min="6" max="11" width="8.77734375" style="8" customWidth="1"/>
    <col min="12" max="12" width="24.33203125" style="8" customWidth="1"/>
    <col min="13" max="16384" width="8.88671875" style="8"/>
  </cols>
  <sheetData>
    <row r="1" spans="1:12" ht="23.25" customHeight="1" x14ac:dyDescent="0.15">
      <c r="A1" s="125" t="s">
        <v>166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2" ht="15.95" customHeight="1" x14ac:dyDescent="0.15">
      <c r="A2" s="115" t="s">
        <v>14</v>
      </c>
      <c r="B2" s="115" t="s">
        <v>15</v>
      </c>
      <c r="C2" s="133" t="s">
        <v>16</v>
      </c>
      <c r="D2" s="133" t="s">
        <v>17</v>
      </c>
      <c r="E2" s="133" t="s">
        <v>24</v>
      </c>
      <c r="F2" s="134" t="s">
        <v>54</v>
      </c>
      <c r="G2" s="134"/>
      <c r="H2" s="134"/>
      <c r="I2" s="134" t="s">
        <v>55</v>
      </c>
      <c r="J2" s="134"/>
      <c r="K2" s="134"/>
      <c r="L2" s="115" t="s">
        <v>22</v>
      </c>
    </row>
    <row r="3" spans="1:12" ht="15.95" customHeight="1" x14ac:dyDescent="0.15">
      <c r="A3" s="115"/>
      <c r="B3" s="115"/>
      <c r="C3" s="133"/>
      <c r="D3" s="133"/>
      <c r="E3" s="133"/>
      <c r="F3" s="115" t="s">
        <v>0</v>
      </c>
      <c r="G3" s="115"/>
      <c r="H3" s="115"/>
      <c r="I3" s="115" t="s">
        <v>0</v>
      </c>
      <c r="J3" s="115"/>
      <c r="K3" s="115"/>
      <c r="L3" s="115"/>
    </row>
    <row r="4" spans="1:12" ht="15.95" customHeight="1" x14ac:dyDescent="0.15">
      <c r="A4" s="115"/>
      <c r="B4" s="115"/>
      <c r="C4" s="133"/>
      <c r="D4" s="133"/>
      <c r="E4" s="133"/>
      <c r="F4" s="115" t="s">
        <v>18</v>
      </c>
      <c r="G4" s="115" t="s">
        <v>19</v>
      </c>
      <c r="H4" s="115"/>
      <c r="I4" s="115" t="s">
        <v>18</v>
      </c>
      <c r="J4" s="115" t="s">
        <v>19</v>
      </c>
      <c r="K4" s="115"/>
      <c r="L4" s="115"/>
    </row>
    <row r="5" spans="1:12" ht="15.95" customHeight="1" x14ac:dyDescent="0.15">
      <c r="A5" s="115"/>
      <c r="B5" s="115"/>
      <c r="C5" s="133"/>
      <c r="D5" s="133"/>
      <c r="E5" s="133"/>
      <c r="F5" s="115"/>
      <c r="G5" s="9" t="s">
        <v>20</v>
      </c>
      <c r="H5" s="9" t="s">
        <v>21</v>
      </c>
      <c r="I5" s="115"/>
      <c r="J5" s="9" t="s">
        <v>20</v>
      </c>
      <c r="K5" s="9" t="s">
        <v>21</v>
      </c>
      <c r="L5" s="115"/>
    </row>
    <row r="6" spans="1:12" ht="15.95" customHeight="1" x14ac:dyDescent="0.15">
      <c r="A6" s="115">
        <v>1</v>
      </c>
      <c r="B6" s="115">
        <v>1</v>
      </c>
      <c r="C6" s="115" t="s">
        <v>23</v>
      </c>
      <c r="D6" s="115" t="s">
        <v>61</v>
      </c>
      <c r="E6" s="115"/>
      <c r="F6" s="118" t="s">
        <v>105</v>
      </c>
      <c r="G6" s="119"/>
      <c r="H6" s="120"/>
      <c r="I6" s="118" t="s">
        <v>77</v>
      </c>
      <c r="J6" s="119"/>
      <c r="K6" s="120"/>
      <c r="L6" s="116"/>
    </row>
    <row r="7" spans="1:12" ht="15.95" customHeight="1" x14ac:dyDescent="0.15">
      <c r="A7" s="115"/>
      <c r="B7" s="115"/>
      <c r="C7" s="115"/>
      <c r="D7" s="115"/>
      <c r="E7" s="115"/>
      <c r="F7" s="49">
        <v>1</v>
      </c>
      <c r="G7" s="49">
        <v>1</v>
      </c>
      <c r="H7" s="49"/>
      <c r="I7" s="49">
        <v>1</v>
      </c>
      <c r="J7" s="49">
        <v>1</v>
      </c>
      <c r="K7" s="49"/>
      <c r="L7" s="117"/>
    </row>
    <row r="8" spans="1:12" ht="15.95" customHeight="1" x14ac:dyDescent="0.15">
      <c r="A8" s="115"/>
      <c r="B8" s="115"/>
      <c r="C8" s="115"/>
      <c r="D8" s="115" t="s">
        <v>62</v>
      </c>
      <c r="E8" s="115"/>
      <c r="F8" s="115" t="s">
        <v>106</v>
      </c>
      <c r="G8" s="115"/>
      <c r="H8" s="115"/>
      <c r="I8" s="115" t="s">
        <v>79</v>
      </c>
      <c r="J8" s="115"/>
      <c r="K8" s="115"/>
      <c r="L8" s="116"/>
    </row>
    <row r="9" spans="1:12" ht="15.95" customHeight="1" x14ac:dyDescent="0.15">
      <c r="A9" s="115"/>
      <c r="B9" s="115"/>
      <c r="C9" s="115"/>
      <c r="D9" s="115"/>
      <c r="E9" s="115"/>
      <c r="F9" s="49">
        <v>2</v>
      </c>
      <c r="G9" s="49">
        <v>2</v>
      </c>
      <c r="H9" s="49"/>
      <c r="I9" s="49">
        <v>2</v>
      </c>
      <c r="J9" s="49">
        <v>2</v>
      </c>
      <c r="K9" s="49"/>
      <c r="L9" s="117"/>
    </row>
    <row r="10" spans="1:12" ht="15.95" customHeight="1" x14ac:dyDescent="0.15">
      <c r="A10" s="115"/>
      <c r="B10" s="115"/>
      <c r="C10" s="115"/>
      <c r="D10" s="116" t="s">
        <v>108</v>
      </c>
      <c r="E10" s="116"/>
      <c r="F10" s="115" t="s">
        <v>107</v>
      </c>
      <c r="G10" s="115"/>
      <c r="H10" s="115"/>
      <c r="I10" s="49"/>
      <c r="J10" s="49"/>
      <c r="K10" s="49"/>
      <c r="L10" s="116"/>
    </row>
    <row r="11" spans="1:12" ht="15.95" customHeight="1" x14ac:dyDescent="0.15">
      <c r="A11" s="115"/>
      <c r="B11" s="115"/>
      <c r="C11" s="115"/>
      <c r="D11" s="117"/>
      <c r="E11" s="117"/>
      <c r="F11" s="49">
        <v>2</v>
      </c>
      <c r="G11" s="49">
        <v>2</v>
      </c>
      <c r="H11" s="49"/>
      <c r="I11" s="49"/>
      <c r="J11" s="49"/>
      <c r="K11" s="49"/>
      <c r="L11" s="117"/>
    </row>
    <row r="12" spans="1:12" ht="15.95" customHeight="1" x14ac:dyDescent="0.15">
      <c r="A12" s="115"/>
      <c r="B12" s="115"/>
      <c r="C12" s="115"/>
      <c r="D12" s="115"/>
      <c r="E12" s="115"/>
      <c r="F12" s="115"/>
      <c r="G12" s="115"/>
      <c r="H12" s="115"/>
      <c r="I12" s="115" t="s">
        <v>471</v>
      </c>
      <c r="J12" s="115"/>
      <c r="K12" s="115"/>
      <c r="L12" s="116" t="s">
        <v>153</v>
      </c>
    </row>
    <row r="13" spans="1:12" ht="15.95" customHeight="1" x14ac:dyDescent="0.15">
      <c r="A13" s="115"/>
      <c r="B13" s="115"/>
      <c r="C13" s="115"/>
      <c r="D13" s="115"/>
      <c r="E13" s="115"/>
      <c r="F13" s="49"/>
      <c r="G13" s="49"/>
      <c r="H13" s="49"/>
      <c r="I13" s="9">
        <v>2</v>
      </c>
      <c r="J13" s="9">
        <v>2</v>
      </c>
      <c r="K13" s="9"/>
      <c r="L13" s="117"/>
    </row>
    <row r="14" spans="1:12" ht="15.95" customHeight="1" x14ac:dyDescent="0.15">
      <c r="A14" s="115"/>
      <c r="B14" s="115"/>
      <c r="C14" s="115" t="s">
        <v>11</v>
      </c>
      <c r="D14" s="115"/>
      <c r="E14" s="115"/>
      <c r="F14" s="9">
        <f>F7+F9+F11+F13</f>
        <v>5</v>
      </c>
      <c r="G14" s="9">
        <f>G7+G9+G11+G13</f>
        <v>5</v>
      </c>
      <c r="H14" s="49">
        <f>H7+H9+H11+H13</f>
        <v>0</v>
      </c>
      <c r="I14" s="49">
        <f t="shared" ref="I14:J14" si="0">I7+I9+I11+I13</f>
        <v>5</v>
      </c>
      <c r="J14" s="49">
        <f t="shared" si="0"/>
        <v>5</v>
      </c>
      <c r="K14" s="49"/>
      <c r="L14" s="9"/>
    </row>
    <row r="15" spans="1:12" ht="15.95" customHeight="1" x14ac:dyDescent="0.15">
      <c r="A15" s="115"/>
      <c r="B15" s="115"/>
      <c r="C15" s="116" t="s">
        <v>12</v>
      </c>
      <c r="D15" s="116"/>
      <c r="E15" s="116"/>
      <c r="F15" s="118"/>
      <c r="G15" s="119"/>
      <c r="H15" s="120"/>
      <c r="I15" s="115" t="s">
        <v>472</v>
      </c>
      <c r="J15" s="115"/>
      <c r="K15" s="115"/>
      <c r="L15" s="116" t="s">
        <v>156</v>
      </c>
    </row>
    <row r="16" spans="1:12" ht="15.95" customHeight="1" x14ac:dyDescent="0.15">
      <c r="A16" s="115"/>
      <c r="B16" s="115"/>
      <c r="C16" s="124"/>
      <c r="D16" s="117"/>
      <c r="E16" s="117"/>
      <c r="F16" s="49"/>
      <c r="G16" s="49"/>
      <c r="H16" s="49"/>
      <c r="I16" s="49">
        <v>3</v>
      </c>
      <c r="J16" s="49">
        <v>3</v>
      </c>
      <c r="K16" s="49"/>
      <c r="L16" s="117"/>
    </row>
    <row r="17" spans="1:12" ht="15.95" customHeight="1" x14ac:dyDescent="0.15">
      <c r="A17" s="115"/>
      <c r="B17" s="115"/>
      <c r="C17" s="124"/>
      <c r="D17" s="115" t="s">
        <v>117</v>
      </c>
      <c r="E17" s="115"/>
      <c r="F17" s="115" t="s">
        <v>109</v>
      </c>
      <c r="G17" s="115"/>
      <c r="H17" s="115"/>
      <c r="I17" s="115"/>
      <c r="J17" s="115"/>
      <c r="K17" s="115"/>
      <c r="L17" s="116"/>
    </row>
    <row r="18" spans="1:12" ht="15.95" customHeight="1" x14ac:dyDescent="0.15">
      <c r="A18" s="115"/>
      <c r="B18" s="115"/>
      <c r="C18" s="124"/>
      <c r="D18" s="115"/>
      <c r="E18" s="115"/>
      <c r="F18" s="49">
        <v>2</v>
      </c>
      <c r="G18" s="49">
        <v>2</v>
      </c>
      <c r="H18" s="49"/>
      <c r="I18" s="9"/>
      <c r="J18" s="9"/>
      <c r="K18" s="9"/>
      <c r="L18" s="117"/>
    </row>
    <row r="19" spans="1:12" ht="15.95" customHeight="1" x14ac:dyDescent="0.15">
      <c r="A19" s="115"/>
      <c r="B19" s="115"/>
      <c r="C19" s="124"/>
      <c r="D19" s="115" t="s">
        <v>117</v>
      </c>
      <c r="E19" s="115"/>
      <c r="F19" s="115" t="s">
        <v>110</v>
      </c>
      <c r="G19" s="115"/>
      <c r="H19" s="115"/>
      <c r="I19" s="115" t="s">
        <v>473</v>
      </c>
      <c r="J19" s="115"/>
      <c r="K19" s="115"/>
      <c r="L19" s="116" t="s">
        <v>155</v>
      </c>
    </row>
    <row r="20" spans="1:12" ht="15.95" customHeight="1" x14ac:dyDescent="0.15">
      <c r="A20" s="115"/>
      <c r="B20" s="115"/>
      <c r="C20" s="124"/>
      <c r="D20" s="115"/>
      <c r="E20" s="115"/>
      <c r="F20" s="49">
        <v>3</v>
      </c>
      <c r="G20" s="49">
        <v>1</v>
      </c>
      <c r="H20" s="49">
        <v>3</v>
      </c>
      <c r="I20" s="49">
        <v>2</v>
      </c>
      <c r="J20" s="49"/>
      <c r="K20" s="49">
        <v>3</v>
      </c>
      <c r="L20" s="117"/>
    </row>
    <row r="21" spans="1:12" ht="15.95" customHeight="1" x14ac:dyDescent="0.15">
      <c r="A21" s="115"/>
      <c r="B21" s="115"/>
      <c r="C21" s="124"/>
      <c r="D21" s="115" t="s">
        <v>117</v>
      </c>
      <c r="E21" s="115"/>
      <c r="F21" s="115" t="s">
        <v>111</v>
      </c>
      <c r="G21" s="115"/>
      <c r="H21" s="115"/>
      <c r="I21" s="115"/>
      <c r="J21" s="115"/>
      <c r="K21" s="115"/>
      <c r="L21" s="116"/>
    </row>
    <row r="22" spans="1:12" ht="15.95" customHeight="1" x14ac:dyDescent="0.15">
      <c r="A22" s="115"/>
      <c r="B22" s="115"/>
      <c r="C22" s="124"/>
      <c r="D22" s="115"/>
      <c r="E22" s="115"/>
      <c r="F22" s="49">
        <v>2</v>
      </c>
      <c r="G22" s="49">
        <v>2</v>
      </c>
      <c r="H22" s="49"/>
      <c r="I22" s="9"/>
      <c r="J22" s="9"/>
      <c r="K22" s="9"/>
      <c r="L22" s="117"/>
    </row>
    <row r="23" spans="1:12" ht="15.95" customHeight="1" x14ac:dyDescent="0.15">
      <c r="A23" s="115"/>
      <c r="B23" s="115"/>
      <c r="C23" s="124"/>
      <c r="D23" s="115" t="s">
        <v>117</v>
      </c>
      <c r="E23" s="115"/>
      <c r="F23" s="115" t="s">
        <v>112</v>
      </c>
      <c r="G23" s="115"/>
      <c r="H23" s="115"/>
      <c r="I23" s="115" t="s">
        <v>474</v>
      </c>
      <c r="J23" s="115"/>
      <c r="K23" s="115"/>
      <c r="L23" s="116" t="s">
        <v>155</v>
      </c>
    </row>
    <row r="24" spans="1:12" ht="15.95" customHeight="1" x14ac:dyDescent="0.15">
      <c r="A24" s="115"/>
      <c r="B24" s="115"/>
      <c r="C24" s="124"/>
      <c r="D24" s="115"/>
      <c r="E24" s="115"/>
      <c r="F24" s="49">
        <v>3</v>
      </c>
      <c r="G24" s="49">
        <v>1</v>
      </c>
      <c r="H24" s="49">
        <v>3</v>
      </c>
      <c r="I24" s="49">
        <v>2</v>
      </c>
      <c r="J24" s="49"/>
      <c r="K24" s="49">
        <v>3</v>
      </c>
      <c r="L24" s="117"/>
    </row>
    <row r="25" spans="1:12" ht="15.95" customHeight="1" x14ac:dyDescent="0.15">
      <c r="A25" s="115"/>
      <c r="B25" s="115"/>
      <c r="C25" s="124"/>
      <c r="D25" s="115" t="s">
        <v>117</v>
      </c>
      <c r="E25" s="115"/>
      <c r="F25" s="115" t="s">
        <v>113</v>
      </c>
      <c r="G25" s="115"/>
      <c r="H25" s="115"/>
      <c r="I25" s="115"/>
      <c r="J25" s="115"/>
      <c r="K25" s="115"/>
      <c r="L25" s="116"/>
    </row>
    <row r="26" spans="1:12" ht="15.95" customHeight="1" x14ac:dyDescent="0.15">
      <c r="A26" s="115"/>
      <c r="B26" s="115"/>
      <c r="C26" s="124"/>
      <c r="D26" s="115"/>
      <c r="E26" s="115"/>
      <c r="F26" s="49">
        <v>2</v>
      </c>
      <c r="G26" s="49">
        <v>2</v>
      </c>
      <c r="H26" s="49"/>
      <c r="I26" s="9"/>
      <c r="J26" s="9"/>
      <c r="K26" s="9"/>
      <c r="L26" s="117"/>
    </row>
    <row r="27" spans="1:12" ht="15.95" customHeight="1" x14ac:dyDescent="0.15">
      <c r="A27" s="115"/>
      <c r="B27" s="115"/>
      <c r="C27" s="124"/>
      <c r="D27" s="115" t="s">
        <v>117</v>
      </c>
      <c r="E27" s="115"/>
      <c r="F27" s="115" t="s">
        <v>114</v>
      </c>
      <c r="G27" s="115"/>
      <c r="H27" s="115"/>
      <c r="I27" s="115"/>
      <c r="J27" s="115"/>
      <c r="K27" s="115"/>
      <c r="L27" s="116"/>
    </row>
    <row r="28" spans="1:12" ht="15.95" customHeight="1" x14ac:dyDescent="0.15">
      <c r="A28" s="115"/>
      <c r="B28" s="115"/>
      <c r="C28" s="124"/>
      <c r="D28" s="115"/>
      <c r="E28" s="115"/>
      <c r="F28" s="49">
        <v>3</v>
      </c>
      <c r="G28" s="49">
        <v>1</v>
      </c>
      <c r="H28" s="49">
        <v>3</v>
      </c>
      <c r="I28" s="9"/>
      <c r="J28" s="9"/>
      <c r="K28" s="9"/>
      <c r="L28" s="117"/>
    </row>
    <row r="29" spans="1:12" ht="15.95" customHeight="1" x14ac:dyDescent="0.15">
      <c r="A29" s="115"/>
      <c r="B29" s="115"/>
      <c r="C29" s="124"/>
      <c r="D29" s="116" t="s">
        <v>116</v>
      </c>
      <c r="E29" s="116"/>
      <c r="F29" s="118" t="s">
        <v>115</v>
      </c>
      <c r="G29" s="119"/>
      <c r="H29" s="120"/>
      <c r="I29" s="118" t="s">
        <v>475</v>
      </c>
      <c r="J29" s="119"/>
      <c r="K29" s="120"/>
      <c r="L29" s="116" t="s">
        <v>157</v>
      </c>
    </row>
    <row r="30" spans="1:12" ht="15.95" customHeight="1" x14ac:dyDescent="0.15">
      <c r="A30" s="115"/>
      <c r="B30" s="115"/>
      <c r="C30" s="124"/>
      <c r="D30" s="117"/>
      <c r="E30" s="117"/>
      <c r="F30" s="49">
        <v>2</v>
      </c>
      <c r="G30" s="49">
        <v>2</v>
      </c>
      <c r="H30" s="49"/>
      <c r="I30" s="9">
        <v>2</v>
      </c>
      <c r="J30" s="9">
        <v>2</v>
      </c>
      <c r="K30" s="9"/>
      <c r="L30" s="117"/>
    </row>
    <row r="31" spans="1:12" ht="15.95" customHeight="1" x14ac:dyDescent="0.15">
      <c r="A31" s="115"/>
      <c r="B31" s="115"/>
      <c r="C31" s="124"/>
      <c r="D31" s="116"/>
      <c r="E31" s="116"/>
      <c r="F31" s="118"/>
      <c r="G31" s="119"/>
      <c r="H31" s="120"/>
      <c r="I31" s="118" t="s">
        <v>476</v>
      </c>
      <c r="J31" s="119"/>
      <c r="K31" s="120"/>
      <c r="L31" s="116" t="s">
        <v>154</v>
      </c>
    </row>
    <row r="32" spans="1:12" ht="15.95" customHeight="1" x14ac:dyDescent="0.15">
      <c r="A32" s="115"/>
      <c r="B32" s="115"/>
      <c r="C32" s="124"/>
      <c r="D32" s="117"/>
      <c r="E32" s="117"/>
      <c r="F32" s="9"/>
      <c r="G32" s="9"/>
      <c r="H32" s="9"/>
      <c r="I32" s="9">
        <v>2</v>
      </c>
      <c r="J32" s="9">
        <v>1</v>
      </c>
      <c r="K32" s="9">
        <v>2</v>
      </c>
      <c r="L32" s="117"/>
    </row>
    <row r="33" spans="1:12" ht="15.95" customHeight="1" x14ac:dyDescent="0.15">
      <c r="A33" s="115"/>
      <c r="B33" s="115"/>
      <c r="C33" s="124"/>
      <c r="D33" s="115"/>
      <c r="E33" s="115"/>
      <c r="F33" s="115"/>
      <c r="G33" s="115"/>
      <c r="H33" s="115"/>
      <c r="I33" s="115" t="s">
        <v>477</v>
      </c>
      <c r="J33" s="115"/>
      <c r="K33" s="115"/>
      <c r="L33" s="116" t="s">
        <v>154</v>
      </c>
    </row>
    <row r="34" spans="1:12" ht="15.95" customHeight="1" x14ac:dyDescent="0.15">
      <c r="A34" s="115"/>
      <c r="B34" s="115"/>
      <c r="C34" s="124"/>
      <c r="D34" s="115"/>
      <c r="E34" s="115"/>
      <c r="F34" s="9"/>
      <c r="G34" s="9"/>
      <c r="H34" s="9"/>
      <c r="I34" s="9">
        <v>3</v>
      </c>
      <c r="J34" s="9">
        <v>1</v>
      </c>
      <c r="K34" s="9">
        <v>3</v>
      </c>
      <c r="L34" s="117"/>
    </row>
    <row r="35" spans="1:12" ht="15.95" customHeight="1" x14ac:dyDescent="0.15">
      <c r="A35" s="115"/>
      <c r="B35" s="115"/>
      <c r="C35" s="124"/>
      <c r="D35" s="115"/>
      <c r="E35" s="115"/>
      <c r="F35" s="115"/>
      <c r="G35" s="115"/>
      <c r="H35" s="115"/>
      <c r="I35" s="115" t="s">
        <v>95</v>
      </c>
      <c r="J35" s="115"/>
      <c r="K35" s="115"/>
      <c r="L35" s="116" t="s">
        <v>154</v>
      </c>
    </row>
    <row r="36" spans="1:12" ht="15.95" customHeight="1" x14ac:dyDescent="0.15">
      <c r="A36" s="115"/>
      <c r="B36" s="115"/>
      <c r="C36" s="117"/>
      <c r="D36" s="115"/>
      <c r="E36" s="115"/>
      <c r="F36" s="9"/>
      <c r="G36" s="9"/>
      <c r="H36" s="9"/>
      <c r="I36" s="9">
        <v>2</v>
      </c>
      <c r="J36" s="9">
        <v>2</v>
      </c>
      <c r="K36" s="9"/>
      <c r="L36" s="117"/>
    </row>
    <row r="37" spans="1:12" ht="15.95" customHeight="1" x14ac:dyDescent="0.15">
      <c r="A37" s="115"/>
      <c r="B37" s="115"/>
      <c r="C37" s="115" t="s">
        <v>13</v>
      </c>
      <c r="D37" s="115"/>
      <c r="E37" s="115"/>
      <c r="F37" s="9">
        <f>F16+F18+F20+F22+F24+F26+F28+F30+F32+F34+F36</f>
        <v>17</v>
      </c>
      <c r="G37" s="49">
        <f t="shared" ref="G37:K37" si="1">G16+G18+G20+G22+G24+G26+G28+G30+G32+G34+G36</f>
        <v>11</v>
      </c>
      <c r="H37" s="49">
        <f t="shared" si="1"/>
        <v>9</v>
      </c>
      <c r="I37" s="49">
        <f t="shared" si="1"/>
        <v>16</v>
      </c>
      <c r="J37" s="49">
        <f t="shared" si="1"/>
        <v>9</v>
      </c>
      <c r="K37" s="49">
        <f t="shared" si="1"/>
        <v>11</v>
      </c>
      <c r="L37" s="50"/>
    </row>
    <row r="38" spans="1:12" ht="15.95" customHeight="1" x14ac:dyDescent="0.15">
      <c r="A38" s="115"/>
      <c r="B38" s="115" t="s">
        <v>25</v>
      </c>
      <c r="C38" s="115"/>
      <c r="D38" s="115"/>
      <c r="E38" s="115"/>
      <c r="F38" s="9">
        <f t="shared" ref="F38:K38" si="2">F14+F37</f>
        <v>22</v>
      </c>
      <c r="G38" s="9">
        <f t="shared" si="2"/>
        <v>16</v>
      </c>
      <c r="H38" s="9">
        <f t="shared" si="2"/>
        <v>9</v>
      </c>
      <c r="I38" s="9">
        <f t="shared" si="2"/>
        <v>21</v>
      </c>
      <c r="J38" s="9">
        <f t="shared" si="2"/>
        <v>14</v>
      </c>
      <c r="K38" s="9">
        <f t="shared" si="2"/>
        <v>11</v>
      </c>
      <c r="L38" s="51"/>
    </row>
    <row r="39" spans="1:12" ht="15.95" customHeight="1" x14ac:dyDescent="0.15">
      <c r="A39" s="115"/>
      <c r="B39" s="115">
        <v>2</v>
      </c>
      <c r="C39" s="115" t="s">
        <v>23</v>
      </c>
      <c r="D39" s="115" t="s">
        <v>119</v>
      </c>
      <c r="E39" s="115"/>
      <c r="F39" s="118" t="s">
        <v>118</v>
      </c>
      <c r="G39" s="119"/>
      <c r="H39" s="120"/>
      <c r="I39" s="118" t="s">
        <v>478</v>
      </c>
      <c r="J39" s="119"/>
      <c r="K39" s="120"/>
      <c r="L39" s="116"/>
    </row>
    <row r="40" spans="1:12" ht="15.95" customHeight="1" x14ac:dyDescent="0.15">
      <c r="A40" s="115"/>
      <c r="B40" s="115"/>
      <c r="C40" s="115"/>
      <c r="D40" s="115"/>
      <c r="E40" s="115"/>
      <c r="F40" s="49">
        <v>1</v>
      </c>
      <c r="G40" s="49">
        <v>1</v>
      </c>
      <c r="H40" s="49"/>
      <c r="I40" s="49">
        <v>1</v>
      </c>
      <c r="J40" s="49">
        <v>1</v>
      </c>
      <c r="K40" s="49"/>
      <c r="L40" s="117"/>
    </row>
    <row r="41" spans="1:12" ht="15.95" customHeight="1" x14ac:dyDescent="0.15">
      <c r="A41" s="115"/>
      <c r="B41" s="115"/>
      <c r="C41" s="115"/>
      <c r="D41" s="115" t="s">
        <v>108</v>
      </c>
      <c r="E41" s="115"/>
      <c r="F41" s="115" t="s">
        <v>120</v>
      </c>
      <c r="G41" s="115"/>
      <c r="H41" s="115"/>
      <c r="I41" s="115" t="s">
        <v>479</v>
      </c>
      <c r="J41" s="115"/>
      <c r="K41" s="115"/>
      <c r="L41" s="116" t="s">
        <v>158</v>
      </c>
    </row>
    <row r="42" spans="1:12" ht="15.95" customHeight="1" x14ac:dyDescent="0.15">
      <c r="A42" s="115"/>
      <c r="B42" s="115"/>
      <c r="C42" s="115"/>
      <c r="D42" s="115"/>
      <c r="E42" s="115"/>
      <c r="F42" s="49">
        <v>2</v>
      </c>
      <c r="G42" s="49">
        <v>2</v>
      </c>
      <c r="H42" s="49"/>
      <c r="I42" s="49">
        <v>1</v>
      </c>
      <c r="J42" s="49"/>
      <c r="K42" s="49">
        <v>2</v>
      </c>
      <c r="L42" s="117"/>
    </row>
    <row r="43" spans="1:12" ht="15.95" customHeight="1" x14ac:dyDescent="0.15">
      <c r="A43" s="115"/>
      <c r="B43" s="115"/>
      <c r="C43" s="115"/>
      <c r="D43" s="115"/>
      <c r="E43" s="115"/>
      <c r="F43" s="115"/>
      <c r="G43" s="115"/>
      <c r="H43" s="115"/>
      <c r="I43" s="115" t="s">
        <v>480</v>
      </c>
      <c r="J43" s="115"/>
      <c r="K43" s="115"/>
      <c r="L43" s="116" t="s">
        <v>154</v>
      </c>
    </row>
    <row r="44" spans="1:12" ht="15.95" customHeight="1" x14ac:dyDescent="0.15">
      <c r="A44" s="115"/>
      <c r="B44" s="115"/>
      <c r="C44" s="115"/>
      <c r="D44" s="115"/>
      <c r="E44" s="115"/>
      <c r="F44" s="9"/>
      <c r="G44" s="9"/>
      <c r="H44" s="9"/>
      <c r="I44" s="9">
        <v>2</v>
      </c>
      <c r="J44" s="9">
        <v>2</v>
      </c>
      <c r="K44" s="9"/>
      <c r="L44" s="117"/>
    </row>
    <row r="45" spans="1:12" ht="15.95" customHeight="1" x14ac:dyDescent="0.15">
      <c r="A45" s="115"/>
      <c r="B45" s="115"/>
      <c r="C45" s="115" t="s">
        <v>11</v>
      </c>
      <c r="D45" s="115"/>
      <c r="E45" s="115"/>
      <c r="F45" s="9">
        <f t="shared" ref="F45:J45" si="3">F40+F42+F44</f>
        <v>3</v>
      </c>
      <c r="G45" s="9">
        <f t="shared" si="3"/>
        <v>3</v>
      </c>
      <c r="H45" s="9">
        <f t="shared" si="3"/>
        <v>0</v>
      </c>
      <c r="I45" s="9">
        <f t="shared" si="3"/>
        <v>4</v>
      </c>
      <c r="J45" s="9">
        <f t="shared" si="3"/>
        <v>3</v>
      </c>
      <c r="K45" s="9"/>
      <c r="L45" s="49"/>
    </row>
    <row r="46" spans="1:12" ht="15.95" customHeight="1" x14ac:dyDescent="0.15">
      <c r="A46" s="115"/>
      <c r="B46" s="115"/>
      <c r="C46" s="116" t="s">
        <v>12</v>
      </c>
      <c r="D46" s="116"/>
      <c r="E46" s="116"/>
      <c r="F46" s="118"/>
      <c r="G46" s="119"/>
      <c r="H46" s="120"/>
      <c r="I46" s="118" t="s">
        <v>481</v>
      </c>
      <c r="J46" s="119"/>
      <c r="K46" s="120"/>
      <c r="L46" s="116" t="s">
        <v>154</v>
      </c>
    </row>
    <row r="47" spans="1:12" ht="15.95" customHeight="1" x14ac:dyDescent="0.15">
      <c r="A47" s="115"/>
      <c r="B47" s="115"/>
      <c r="C47" s="124"/>
      <c r="D47" s="117"/>
      <c r="E47" s="117"/>
      <c r="F47" s="49"/>
      <c r="G47" s="49"/>
      <c r="H47" s="49"/>
      <c r="I47" s="49">
        <v>3</v>
      </c>
      <c r="J47" s="49">
        <v>3</v>
      </c>
      <c r="K47" s="49"/>
      <c r="L47" s="117"/>
    </row>
    <row r="48" spans="1:12" ht="15.95" customHeight="1" x14ac:dyDescent="0.15">
      <c r="A48" s="115"/>
      <c r="B48" s="115"/>
      <c r="C48" s="124"/>
      <c r="D48" s="116"/>
      <c r="E48" s="116"/>
      <c r="F48" s="118"/>
      <c r="G48" s="119"/>
      <c r="H48" s="120"/>
      <c r="I48" s="118" t="s">
        <v>482</v>
      </c>
      <c r="J48" s="119"/>
      <c r="K48" s="120"/>
      <c r="L48" s="116" t="s">
        <v>154</v>
      </c>
    </row>
    <row r="49" spans="1:12" ht="15.95" customHeight="1" x14ac:dyDescent="0.15">
      <c r="A49" s="115"/>
      <c r="B49" s="115"/>
      <c r="C49" s="124"/>
      <c r="D49" s="117"/>
      <c r="E49" s="117"/>
      <c r="F49" s="49"/>
      <c r="G49" s="49"/>
      <c r="H49" s="49"/>
      <c r="I49" s="49">
        <v>3</v>
      </c>
      <c r="J49" s="49">
        <v>1</v>
      </c>
      <c r="K49" s="49">
        <v>3</v>
      </c>
      <c r="L49" s="117"/>
    </row>
    <row r="50" spans="1:12" ht="15.95" customHeight="1" x14ac:dyDescent="0.15">
      <c r="A50" s="115"/>
      <c r="B50" s="115"/>
      <c r="C50" s="124"/>
      <c r="D50" s="115" t="s">
        <v>116</v>
      </c>
      <c r="E50" s="115"/>
      <c r="F50" s="115" t="s">
        <v>121</v>
      </c>
      <c r="G50" s="115"/>
      <c r="H50" s="115"/>
      <c r="I50" s="115"/>
      <c r="J50" s="115"/>
      <c r="K50" s="115"/>
      <c r="L50" s="116"/>
    </row>
    <row r="51" spans="1:12" ht="15.95" customHeight="1" x14ac:dyDescent="0.15">
      <c r="A51" s="115"/>
      <c r="B51" s="115"/>
      <c r="C51" s="124"/>
      <c r="D51" s="115"/>
      <c r="E51" s="115"/>
      <c r="F51" s="49">
        <v>2</v>
      </c>
      <c r="G51" s="49">
        <v>2</v>
      </c>
      <c r="H51" s="49"/>
      <c r="I51" s="9"/>
      <c r="J51" s="9"/>
      <c r="K51" s="9"/>
      <c r="L51" s="117"/>
    </row>
    <row r="52" spans="1:12" ht="15.95" customHeight="1" x14ac:dyDescent="0.15">
      <c r="A52" s="115"/>
      <c r="B52" s="115"/>
      <c r="C52" s="124"/>
      <c r="D52" s="115" t="s">
        <v>116</v>
      </c>
      <c r="E52" s="115"/>
      <c r="F52" s="115" t="s">
        <v>122</v>
      </c>
      <c r="G52" s="115"/>
      <c r="H52" s="115"/>
      <c r="I52" s="115" t="s">
        <v>483</v>
      </c>
      <c r="J52" s="115"/>
      <c r="K52" s="115"/>
      <c r="L52" s="116" t="s">
        <v>159</v>
      </c>
    </row>
    <row r="53" spans="1:12" ht="15.95" customHeight="1" x14ac:dyDescent="0.15">
      <c r="A53" s="115"/>
      <c r="B53" s="115"/>
      <c r="C53" s="124"/>
      <c r="D53" s="115"/>
      <c r="E53" s="115"/>
      <c r="F53" s="49">
        <v>3</v>
      </c>
      <c r="G53" s="49">
        <v>1</v>
      </c>
      <c r="H53" s="49">
        <v>3</v>
      </c>
      <c r="I53" s="49">
        <v>3</v>
      </c>
      <c r="J53" s="49">
        <v>2</v>
      </c>
      <c r="K53" s="49">
        <v>2</v>
      </c>
      <c r="L53" s="117"/>
    </row>
    <row r="54" spans="1:12" ht="15.95" customHeight="1" x14ac:dyDescent="0.15">
      <c r="A54" s="115"/>
      <c r="B54" s="115"/>
      <c r="C54" s="124"/>
      <c r="D54" s="115" t="s">
        <v>116</v>
      </c>
      <c r="E54" s="115"/>
      <c r="F54" s="115" t="s">
        <v>123</v>
      </c>
      <c r="G54" s="115"/>
      <c r="H54" s="115"/>
      <c r="I54" s="115"/>
      <c r="J54" s="115"/>
      <c r="K54" s="115"/>
      <c r="L54" s="116"/>
    </row>
    <row r="55" spans="1:12" ht="15.95" customHeight="1" x14ac:dyDescent="0.15">
      <c r="A55" s="115"/>
      <c r="B55" s="115"/>
      <c r="C55" s="124"/>
      <c r="D55" s="115"/>
      <c r="E55" s="115"/>
      <c r="F55" s="49">
        <v>2</v>
      </c>
      <c r="G55" s="49">
        <v>2</v>
      </c>
      <c r="H55" s="49"/>
      <c r="I55" s="9"/>
      <c r="J55" s="9"/>
      <c r="K55" s="9"/>
      <c r="L55" s="117"/>
    </row>
    <row r="56" spans="1:12" ht="15.95" customHeight="1" x14ac:dyDescent="0.15">
      <c r="A56" s="115"/>
      <c r="B56" s="115"/>
      <c r="C56" s="124"/>
      <c r="D56" s="115" t="s">
        <v>116</v>
      </c>
      <c r="E56" s="115"/>
      <c r="F56" s="115" t="s">
        <v>124</v>
      </c>
      <c r="G56" s="115"/>
      <c r="H56" s="115"/>
      <c r="I56" s="115" t="s">
        <v>484</v>
      </c>
      <c r="J56" s="115"/>
      <c r="K56" s="115"/>
      <c r="L56" s="116" t="s">
        <v>160</v>
      </c>
    </row>
    <row r="57" spans="1:12" ht="15.95" customHeight="1" x14ac:dyDescent="0.15">
      <c r="A57" s="115"/>
      <c r="B57" s="115"/>
      <c r="C57" s="124"/>
      <c r="D57" s="115"/>
      <c r="E57" s="115"/>
      <c r="F57" s="49">
        <v>3</v>
      </c>
      <c r="G57" s="49">
        <v>1</v>
      </c>
      <c r="H57" s="49">
        <v>3</v>
      </c>
      <c r="I57" s="49">
        <v>3</v>
      </c>
      <c r="J57" s="49">
        <v>2</v>
      </c>
      <c r="K57" s="49">
        <v>2</v>
      </c>
      <c r="L57" s="117"/>
    </row>
    <row r="58" spans="1:12" ht="15.95" customHeight="1" x14ac:dyDescent="0.15">
      <c r="A58" s="115"/>
      <c r="B58" s="115"/>
      <c r="C58" s="124"/>
      <c r="D58" s="115" t="s">
        <v>116</v>
      </c>
      <c r="E58" s="116"/>
      <c r="F58" s="118" t="s">
        <v>125</v>
      </c>
      <c r="G58" s="119"/>
      <c r="H58" s="120"/>
      <c r="I58" s="118"/>
      <c r="J58" s="119"/>
      <c r="K58" s="120"/>
      <c r="L58" s="116"/>
    </row>
    <row r="59" spans="1:12" ht="15.95" customHeight="1" x14ac:dyDescent="0.15">
      <c r="A59" s="115"/>
      <c r="B59" s="115"/>
      <c r="C59" s="124"/>
      <c r="D59" s="115"/>
      <c r="E59" s="117"/>
      <c r="F59" s="49">
        <v>2</v>
      </c>
      <c r="G59" s="49">
        <v>2</v>
      </c>
      <c r="H59" s="49"/>
      <c r="I59" s="9"/>
      <c r="J59" s="9"/>
      <c r="K59" s="9"/>
      <c r="L59" s="117"/>
    </row>
    <row r="60" spans="1:12" ht="15.95" customHeight="1" x14ac:dyDescent="0.15">
      <c r="A60" s="115"/>
      <c r="B60" s="115"/>
      <c r="C60" s="124"/>
      <c r="D60" s="115" t="s">
        <v>116</v>
      </c>
      <c r="E60" s="115"/>
      <c r="F60" s="115" t="s">
        <v>126</v>
      </c>
      <c r="G60" s="115"/>
      <c r="H60" s="115"/>
      <c r="I60" s="115"/>
      <c r="J60" s="115"/>
      <c r="K60" s="115"/>
      <c r="L60" s="116"/>
    </row>
    <row r="61" spans="1:12" ht="15.95" customHeight="1" x14ac:dyDescent="0.15">
      <c r="A61" s="115"/>
      <c r="B61" s="115"/>
      <c r="C61" s="124"/>
      <c r="D61" s="115"/>
      <c r="E61" s="115"/>
      <c r="F61" s="49">
        <v>3</v>
      </c>
      <c r="G61" s="49">
        <v>1</v>
      </c>
      <c r="H61" s="49">
        <v>3</v>
      </c>
      <c r="I61" s="9"/>
      <c r="J61" s="9"/>
      <c r="K61" s="9"/>
      <c r="L61" s="117"/>
    </row>
    <row r="62" spans="1:12" ht="15.95" customHeight="1" x14ac:dyDescent="0.15">
      <c r="A62" s="115"/>
      <c r="B62" s="115"/>
      <c r="C62" s="124"/>
      <c r="D62" s="115" t="s">
        <v>116</v>
      </c>
      <c r="E62" s="116"/>
      <c r="F62" s="118" t="s">
        <v>127</v>
      </c>
      <c r="G62" s="119"/>
      <c r="H62" s="120"/>
      <c r="I62" s="118"/>
      <c r="J62" s="119"/>
      <c r="K62" s="120"/>
      <c r="L62" s="116"/>
    </row>
    <row r="63" spans="1:12" ht="15.95" customHeight="1" x14ac:dyDescent="0.15">
      <c r="A63" s="115"/>
      <c r="B63" s="115"/>
      <c r="C63" s="124"/>
      <c r="D63" s="115"/>
      <c r="E63" s="117"/>
      <c r="F63" s="49">
        <v>2</v>
      </c>
      <c r="G63" s="49">
        <v>2</v>
      </c>
      <c r="H63" s="49"/>
      <c r="I63" s="9"/>
      <c r="J63" s="9"/>
      <c r="K63" s="9"/>
      <c r="L63" s="117"/>
    </row>
    <row r="64" spans="1:12" ht="15.95" customHeight="1" x14ac:dyDescent="0.15">
      <c r="A64" s="115"/>
      <c r="B64" s="115"/>
      <c r="C64" s="124"/>
      <c r="D64" s="115" t="s">
        <v>129</v>
      </c>
      <c r="E64" s="115"/>
      <c r="F64" s="115" t="s">
        <v>128</v>
      </c>
      <c r="G64" s="115"/>
      <c r="H64" s="115"/>
      <c r="I64" s="115" t="s">
        <v>485</v>
      </c>
      <c r="J64" s="115"/>
      <c r="K64" s="115"/>
      <c r="L64" s="116" t="s">
        <v>162</v>
      </c>
    </row>
    <row r="65" spans="1:12" ht="15.95" customHeight="1" x14ac:dyDescent="0.15">
      <c r="A65" s="115"/>
      <c r="B65" s="115"/>
      <c r="C65" s="124"/>
      <c r="D65" s="115"/>
      <c r="E65" s="115"/>
      <c r="F65" s="49">
        <v>2</v>
      </c>
      <c r="G65" s="49">
        <v>2</v>
      </c>
      <c r="H65" s="49"/>
      <c r="I65" s="49">
        <v>3</v>
      </c>
      <c r="J65" s="49">
        <v>3</v>
      </c>
      <c r="K65" s="49"/>
      <c r="L65" s="117"/>
    </row>
    <row r="66" spans="1:12" ht="15.95" customHeight="1" x14ac:dyDescent="0.15">
      <c r="A66" s="115"/>
      <c r="B66" s="115"/>
      <c r="C66" s="124"/>
      <c r="D66" s="115"/>
      <c r="E66" s="115"/>
      <c r="F66" s="115"/>
      <c r="G66" s="115"/>
      <c r="H66" s="115"/>
      <c r="I66" s="115" t="s">
        <v>486</v>
      </c>
      <c r="J66" s="115"/>
      <c r="K66" s="115"/>
      <c r="L66" s="116" t="s">
        <v>161</v>
      </c>
    </row>
    <row r="67" spans="1:12" ht="15.95" customHeight="1" x14ac:dyDescent="0.15">
      <c r="A67" s="115"/>
      <c r="B67" s="115"/>
      <c r="C67" s="124"/>
      <c r="D67" s="115"/>
      <c r="E67" s="115"/>
      <c r="F67" s="9"/>
      <c r="G67" s="9"/>
      <c r="H67" s="9"/>
      <c r="I67" s="9">
        <v>2</v>
      </c>
      <c r="J67" s="9">
        <v>1</v>
      </c>
      <c r="K67" s="9">
        <v>2</v>
      </c>
      <c r="L67" s="117"/>
    </row>
    <row r="68" spans="1:12" ht="15.95" customHeight="1" x14ac:dyDescent="0.15">
      <c r="A68" s="115"/>
      <c r="B68" s="115"/>
      <c r="C68" s="124"/>
      <c r="D68" s="115"/>
      <c r="E68" s="115"/>
      <c r="F68" s="115"/>
      <c r="G68" s="115"/>
      <c r="H68" s="115"/>
      <c r="I68" s="115" t="s">
        <v>487</v>
      </c>
      <c r="J68" s="115"/>
      <c r="K68" s="115"/>
      <c r="L68" s="116" t="s">
        <v>154</v>
      </c>
    </row>
    <row r="69" spans="1:12" ht="15.95" customHeight="1" x14ac:dyDescent="0.15">
      <c r="A69" s="115"/>
      <c r="B69" s="115"/>
      <c r="C69" s="117"/>
      <c r="D69" s="115"/>
      <c r="E69" s="115"/>
      <c r="F69" s="9"/>
      <c r="G69" s="9"/>
      <c r="H69" s="9"/>
      <c r="I69" s="9">
        <v>2</v>
      </c>
      <c r="J69" s="9"/>
      <c r="K69" s="9">
        <v>3</v>
      </c>
      <c r="L69" s="117"/>
    </row>
    <row r="70" spans="1:12" ht="15.95" customHeight="1" x14ac:dyDescent="0.15">
      <c r="A70" s="115"/>
      <c r="B70" s="115"/>
      <c r="C70" s="115" t="s">
        <v>13</v>
      </c>
      <c r="D70" s="115"/>
      <c r="E70" s="115"/>
      <c r="F70" s="9">
        <f>F47+F49+F51+F53+F55+F57+F59+F61+F63+F65+F67+F69</f>
        <v>19</v>
      </c>
      <c r="G70" s="49">
        <f t="shared" ref="G70:K70" si="4">G47+G49+G51+G53+G55+G57+G59+G61+G63+G65+G67+G69</f>
        <v>13</v>
      </c>
      <c r="H70" s="49">
        <f t="shared" si="4"/>
        <v>9</v>
      </c>
      <c r="I70" s="49">
        <f t="shared" si="4"/>
        <v>19</v>
      </c>
      <c r="J70" s="49">
        <f t="shared" si="4"/>
        <v>12</v>
      </c>
      <c r="K70" s="49">
        <f t="shared" si="4"/>
        <v>12</v>
      </c>
      <c r="L70" s="9"/>
    </row>
    <row r="71" spans="1:12" ht="15.95" customHeight="1" x14ac:dyDescent="0.15">
      <c r="A71" s="115"/>
      <c r="B71" s="115" t="s">
        <v>25</v>
      </c>
      <c r="C71" s="115"/>
      <c r="D71" s="115"/>
      <c r="E71" s="115"/>
      <c r="F71" s="9">
        <f t="shared" ref="F71:K71" si="5">F45+F70</f>
        <v>22</v>
      </c>
      <c r="G71" s="9">
        <f t="shared" si="5"/>
        <v>16</v>
      </c>
      <c r="H71" s="9">
        <f t="shared" si="5"/>
        <v>9</v>
      </c>
      <c r="I71" s="9">
        <f t="shared" si="5"/>
        <v>23</v>
      </c>
      <c r="J71" s="9">
        <f t="shared" si="5"/>
        <v>15</v>
      </c>
      <c r="K71" s="9">
        <f t="shared" si="5"/>
        <v>12</v>
      </c>
      <c r="L71" s="9"/>
    </row>
    <row r="72" spans="1:12" ht="15.95" customHeight="1" x14ac:dyDescent="0.15">
      <c r="A72" s="115">
        <v>2</v>
      </c>
      <c r="B72" s="115">
        <v>1</v>
      </c>
      <c r="C72" s="133" t="s">
        <v>44</v>
      </c>
      <c r="D72" s="115" t="s">
        <v>131</v>
      </c>
      <c r="E72" s="115"/>
      <c r="F72" s="115" t="s">
        <v>130</v>
      </c>
      <c r="G72" s="115"/>
      <c r="H72" s="115"/>
      <c r="I72" s="115"/>
      <c r="J72" s="115"/>
      <c r="K72" s="115"/>
      <c r="L72" s="116"/>
    </row>
    <row r="73" spans="1:12" ht="15.95" customHeight="1" x14ac:dyDescent="0.15">
      <c r="A73" s="115"/>
      <c r="B73" s="115"/>
      <c r="C73" s="115"/>
      <c r="D73" s="115"/>
      <c r="E73" s="115"/>
      <c r="F73" s="49">
        <v>2</v>
      </c>
      <c r="G73" s="49">
        <v>2</v>
      </c>
      <c r="H73" s="49"/>
      <c r="I73" s="9"/>
      <c r="J73" s="9"/>
      <c r="K73" s="9"/>
      <c r="L73" s="117"/>
    </row>
    <row r="74" spans="1:12" ht="15.95" customHeight="1" x14ac:dyDescent="0.15">
      <c r="A74" s="115"/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6"/>
    </row>
    <row r="75" spans="1:12" ht="15.95" customHeight="1" x14ac:dyDescent="0.15">
      <c r="A75" s="115"/>
      <c r="B75" s="115"/>
      <c r="C75" s="115"/>
      <c r="D75" s="115"/>
      <c r="E75" s="115"/>
      <c r="F75" s="9"/>
      <c r="G75" s="9"/>
      <c r="H75" s="9"/>
      <c r="I75" s="9"/>
      <c r="J75" s="9"/>
      <c r="K75" s="9"/>
      <c r="L75" s="117"/>
    </row>
    <row r="76" spans="1:12" ht="15.95" customHeight="1" x14ac:dyDescent="0.15">
      <c r="A76" s="115"/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6"/>
    </row>
    <row r="77" spans="1:12" ht="15.95" customHeight="1" x14ac:dyDescent="0.15">
      <c r="A77" s="115"/>
      <c r="B77" s="115"/>
      <c r="C77" s="115"/>
      <c r="D77" s="115"/>
      <c r="E77" s="115"/>
      <c r="F77" s="9"/>
      <c r="G77" s="9"/>
      <c r="H77" s="9"/>
      <c r="I77" s="9"/>
      <c r="J77" s="9"/>
      <c r="K77" s="9"/>
      <c r="L77" s="117"/>
    </row>
    <row r="78" spans="1:12" ht="15.95" customHeight="1" x14ac:dyDescent="0.15">
      <c r="A78" s="115"/>
      <c r="B78" s="115"/>
      <c r="C78" s="115" t="s">
        <v>45</v>
      </c>
      <c r="D78" s="115"/>
      <c r="E78" s="115"/>
      <c r="F78" s="9">
        <f t="shared" ref="F78:K78" si="6">F73+F75+F77</f>
        <v>2</v>
      </c>
      <c r="G78" s="9">
        <f t="shared" si="6"/>
        <v>2</v>
      </c>
      <c r="H78" s="9">
        <f t="shared" si="6"/>
        <v>0</v>
      </c>
      <c r="I78" s="9">
        <f t="shared" si="6"/>
        <v>0</v>
      </c>
      <c r="J78" s="9">
        <f t="shared" si="6"/>
        <v>0</v>
      </c>
      <c r="K78" s="9">
        <f t="shared" si="6"/>
        <v>0</v>
      </c>
      <c r="L78" s="9"/>
    </row>
    <row r="79" spans="1:12" ht="15.95" customHeight="1" x14ac:dyDescent="0.15">
      <c r="A79" s="115"/>
      <c r="B79" s="115"/>
      <c r="C79" s="115" t="s">
        <v>12</v>
      </c>
      <c r="D79" s="115" t="s">
        <v>117</v>
      </c>
      <c r="E79" s="115"/>
      <c r="F79" s="115" t="s">
        <v>132</v>
      </c>
      <c r="G79" s="115"/>
      <c r="H79" s="115"/>
      <c r="I79" s="115" t="s">
        <v>488</v>
      </c>
      <c r="J79" s="115"/>
      <c r="K79" s="115"/>
      <c r="L79" s="116" t="s">
        <v>163</v>
      </c>
    </row>
    <row r="80" spans="1:12" ht="15.95" customHeight="1" x14ac:dyDescent="0.15">
      <c r="A80" s="115"/>
      <c r="B80" s="115"/>
      <c r="C80" s="115"/>
      <c r="D80" s="115"/>
      <c r="E80" s="115"/>
      <c r="F80" s="49">
        <v>1</v>
      </c>
      <c r="G80" s="49">
        <v>1</v>
      </c>
      <c r="H80" s="49">
        <v>1</v>
      </c>
      <c r="I80" s="9">
        <v>1</v>
      </c>
      <c r="J80" s="9">
        <v>1</v>
      </c>
      <c r="K80" s="9"/>
      <c r="L80" s="117"/>
    </row>
    <row r="81" spans="1:12" ht="15.95" customHeight="1" x14ac:dyDescent="0.15">
      <c r="A81" s="115"/>
      <c r="B81" s="115"/>
      <c r="C81" s="115"/>
      <c r="D81" s="116"/>
      <c r="E81" s="116"/>
      <c r="F81" s="118"/>
      <c r="G81" s="119"/>
      <c r="H81" s="120"/>
      <c r="I81" s="118" t="s">
        <v>489</v>
      </c>
      <c r="J81" s="119"/>
      <c r="K81" s="120"/>
      <c r="L81" s="116" t="s">
        <v>154</v>
      </c>
    </row>
    <row r="82" spans="1:12" ht="15.95" customHeight="1" x14ac:dyDescent="0.15">
      <c r="A82" s="115"/>
      <c r="B82" s="115"/>
      <c r="C82" s="115"/>
      <c r="D82" s="117"/>
      <c r="E82" s="117"/>
      <c r="F82" s="49"/>
      <c r="G82" s="49"/>
      <c r="H82" s="49"/>
      <c r="I82" s="49">
        <v>3</v>
      </c>
      <c r="J82" s="49">
        <v>1</v>
      </c>
      <c r="K82" s="49">
        <v>3</v>
      </c>
      <c r="L82" s="117"/>
    </row>
    <row r="83" spans="1:12" ht="15.75" customHeight="1" x14ac:dyDescent="0.15">
      <c r="A83" s="115"/>
      <c r="B83" s="115"/>
      <c r="C83" s="115"/>
      <c r="D83" s="115" t="s">
        <v>116</v>
      </c>
      <c r="E83" s="115"/>
      <c r="F83" s="115" t="s">
        <v>133</v>
      </c>
      <c r="G83" s="115"/>
      <c r="H83" s="115"/>
      <c r="I83" s="115"/>
      <c r="J83" s="115"/>
      <c r="K83" s="115"/>
      <c r="L83" s="116"/>
    </row>
    <row r="84" spans="1:12" ht="15.95" customHeight="1" x14ac:dyDescent="0.15">
      <c r="A84" s="115"/>
      <c r="B84" s="115"/>
      <c r="C84" s="115"/>
      <c r="D84" s="115"/>
      <c r="E84" s="115"/>
      <c r="F84" s="49">
        <v>3</v>
      </c>
      <c r="G84" s="49">
        <v>1</v>
      </c>
      <c r="H84" s="49">
        <v>3</v>
      </c>
      <c r="I84" s="9"/>
      <c r="J84" s="9"/>
      <c r="K84" s="9"/>
      <c r="L84" s="117"/>
    </row>
    <row r="85" spans="1:12" ht="15.95" customHeight="1" x14ac:dyDescent="0.15">
      <c r="A85" s="115"/>
      <c r="B85" s="115"/>
      <c r="C85" s="115"/>
      <c r="D85" s="115" t="s">
        <v>116</v>
      </c>
      <c r="E85" s="115"/>
      <c r="F85" s="118" t="s">
        <v>134</v>
      </c>
      <c r="G85" s="119"/>
      <c r="H85" s="120"/>
      <c r="I85" s="115"/>
      <c r="J85" s="115"/>
      <c r="K85" s="115"/>
      <c r="L85" s="116"/>
    </row>
    <row r="86" spans="1:12" ht="15.95" customHeight="1" x14ac:dyDescent="0.15">
      <c r="A86" s="115"/>
      <c r="B86" s="115"/>
      <c r="C86" s="115"/>
      <c r="D86" s="115"/>
      <c r="E86" s="115"/>
      <c r="F86" s="49">
        <v>2</v>
      </c>
      <c r="G86" s="49">
        <v>2</v>
      </c>
      <c r="H86" s="49"/>
      <c r="I86" s="9"/>
      <c r="J86" s="9"/>
      <c r="K86" s="9"/>
      <c r="L86" s="117"/>
    </row>
    <row r="87" spans="1:12" ht="15.95" customHeight="1" x14ac:dyDescent="0.15">
      <c r="A87" s="115"/>
      <c r="B87" s="115"/>
      <c r="C87" s="115"/>
      <c r="D87" s="115" t="s">
        <v>116</v>
      </c>
      <c r="E87" s="115"/>
      <c r="F87" s="115" t="s">
        <v>135</v>
      </c>
      <c r="G87" s="115"/>
      <c r="H87" s="115"/>
      <c r="I87" s="115" t="s">
        <v>490</v>
      </c>
      <c r="J87" s="115"/>
      <c r="K87" s="115"/>
      <c r="L87" s="116" t="s">
        <v>160</v>
      </c>
    </row>
    <row r="88" spans="1:12" ht="15.95" customHeight="1" x14ac:dyDescent="0.15">
      <c r="A88" s="115"/>
      <c r="B88" s="115"/>
      <c r="C88" s="115"/>
      <c r="D88" s="115"/>
      <c r="E88" s="115"/>
      <c r="F88" s="49">
        <v>3</v>
      </c>
      <c r="G88" s="49">
        <v>1</v>
      </c>
      <c r="H88" s="49">
        <v>2</v>
      </c>
      <c r="I88" s="49">
        <v>3</v>
      </c>
      <c r="J88" s="49">
        <v>2</v>
      </c>
      <c r="K88" s="49">
        <v>1</v>
      </c>
      <c r="L88" s="117"/>
    </row>
    <row r="89" spans="1:12" ht="15.95" customHeight="1" x14ac:dyDescent="0.15">
      <c r="A89" s="115"/>
      <c r="B89" s="115"/>
      <c r="C89" s="115"/>
      <c r="D89" s="115" t="s">
        <v>139</v>
      </c>
      <c r="E89" s="115"/>
      <c r="F89" s="115" t="s">
        <v>136</v>
      </c>
      <c r="G89" s="115"/>
      <c r="H89" s="115"/>
      <c r="I89" s="115"/>
      <c r="J89" s="115"/>
      <c r="K89" s="115"/>
      <c r="L89" s="116"/>
    </row>
    <row r="90" spans="1:12" ht="15.95" customHeight="1" x14ac:dyDescent="0.15">
      <c r="A90" s="115"/>
      <c r="B90" s="115"/>
      <c r="C90" s="115"/>
      <c r="D90" s="115"/>
      <c r="E90" s="115"/>
      <c r="F90" s="49">
        <v>3</v>
      </c>
      <c r="G90" s="49">
        <v>3</v>
      </c>
      <c r="H90" s="49"/>
      <c r="I90" s="9"/>
      <c r="J90" s="9"/>
      <c r="K90" s="9"/>
      <c r="L90" s="117"/>
    </row>
    <row r="91" spans="1:12" ht="15.95" customHeight="1" x14ac:dyDescent="0.15">
      <c r="A91" s="115"/>
      <c r="B91" s="115"/>
      <c r="C91" s="115"/>
      <c r="D91" s="116" t="s">
        <v>116</v>
      </c>
      <c r="E91" s="116"/>
      <c r="F91" s="118" t="s">
        <v>137</v>
      </c>
      <c r="G91" s="119"/>
      <c r="H91" s="120"/>
      <c r="I91" s="118" t="s">
        <v>491</v>
      </c>
      <c r="J91" s="119"/>
      <c r="K91" s="120"/>
      <c r="L91" s="116" t="s">
        <v>160</v>
      </c>
    </row>
    <row r="92" spans="1:12" ht="15.95" customHeight="1" x14ac:dyDescent="0.15">
      <c r="A92" s="115"/>
      <c r="B92" s="115"/>
      <c r="C92" s="115"/>
      <c r="D92" s="117"/>
      <c r="E92" s="117"/>
      <c r="F92" s="49">
        <v>3</v>
      </c>
      <c r="G92" s="49">
        <v>1</v>
      </c>
      <c r="H92" s="49">
        <v>3</v>
      </c>
      <c r="I92" s="49">
        <v>3</v>
      </c>
      <c r="J92" s="49">
        <v>2</v>
      </c>
      <c r="K92" s="49">
        <v>2</v>
      </c>
      <c r="L92" s="117"/>
    </row>
    <row r="93" spans="1:12" ht="15.95" customHeight="1" x14ac:dyDescent="0.15">
      <c r="A93" s="115"/>
      <c r="B93" s="115"/>
      <c r="C93" s="115"/>
      <c r="D93" s="115" t="s">
        <v>139</v>
      </c>
      <c r="E93" s="115"/>
      <c r="F93" s="115" t="s">
        <v>138</v>
      </c>
      <c r="G93" s="115"/>
      <c r="H93" s="115"/>
      <c r="I93" s="115" t="s">
        <v>492</v>
      </c>
      <c r="J93" s="115"/>
      <c r="K93" s="115"/>
      <c r="L93" s="116" t="s">
        <v>160</v>
      </c>
    </row>
    <row r="94" spans="1:12" ht="15.95" customHeight="1" x14ac:dyDescent="0.15">
      <c r="A94" s="115"/>
      <c r="B94" s="115"/>
      <c r="C94" s="115"/>
      <c r="D94" s="115"/>
      <c r="E94" s="115"/>
      <c r="F94" s="49">
        <v>3</v>
      </c>
      <c r="G94" s="49">
        <v>1</v>
      </c>
      <c r="H94" s="49">
        <v>3</v>
      </c>
      <c r="I94" s="49">
        <v>3</v>
      </c>
      <c r="J94" s="49">
        <v>2</v>
      </c>
      <c r="K94" s="49">
        <v>2</v>
      </c>
      <c r="L94" s="117"/>
    </row>
    <row r="95" spans="1:12" ht="15.95" customHeight="1" x14ac:dyDescent="0.15">
      <c r="A95" s="115"/>
      <c r="B95" s="115"/>
      <c r="C95" s="115"/>
      <c r="D95" s="115" t="s">
        <v>129</v>
      </c>
      <c r="E95" s="115"/>
      <c r="F95" s="118" t="s">
        <v>140</v>
      </c>
      <c r="G95" s="119"/>
      <c r="H95" s="120"/>
      <c r="I95" s="115"/>
      <c r="J95" s="115"/>
      <c r="K95" s="115"/>
      <c r="L95" s="116"/>
    </row>
    <row r="96" spans="1:12" ht="15.95" customHeight="1" x14ac:dyDescent="0.15">
      <c r="A96" s="115"/>
      <c r="B96" s="115"/>
      <c r="C96" s="115"/>
      <c r="D96" s="115"/>
      <c r="E96" s="115"/>
      <c r="F96" s="49">
        <v>2</v>
      </c>
      <c r="G96" s="49">
        <v>2</v>
      </c>
      <c r="H96" s="49"/>
      <c r="I96" s="9"/>
      <c r="J96" s="9"/>
      <c r="K96" s="9"/>
      <c r="L96" s="117"/>
    </row>
    <row r="97" spans="1:12" ht="15.95" customHeight="1" x14ac:dyDescent="0.15">
      <c r="A97" s="115"/>
      <c r="B97" s="115"/>
      <c r="C97" s="115"/>
      <c r="D97" s="115" t="s">
        <v>129</v>
      </c>
      <c r="E97" s="115"/>
      <c r="F97" s="115" t="s">
        <v>141</v>
      </c>
      <c r="G97" s="115"/>
      <c r="H97" s="115"/>
      <c r="I97" s="115" t="s">
        <v>493</v>
      </c>
      <c r="J97" s="115"/>
      <c r="K97" s="115"/>
      <c r="L97" s="116" t="s">
        <v>160</v>
      </c>
    </row>
    <row r="98" spans="1:12" ht="15.95" customHeight="1" x14ac:dyDescent="0.15">
      <c r="A98" s="115"/>
      <c r="B98" s="115"/>
      <c r="C98" s="115"/>
      <c r="D98" s="115"/>
      <c r="E98" s="115"/>
      <c r="F98" s="49">
        <v>3</v>
      </c>
      <c r="G98" s="49">
        <v>1</v>
      </c>
      <c r="H98" s="49">
        <v>3</v>
      </c>
      <c r="I98" s="49">
        <v>3</v>
      </c>
      <c r="J98" s="49">
        <v>2</v>
      </c>
      <c r="K98" s="49">
        <v>2</v>
      </c>
      <c r="L98" s="117"/>
    </row>
    <row r="99" spans="1:12" ht="15.95" customHeight="1" x14ac:dyDescent="0.15">
      <c r="A99" s="115"/>
      <c r="B99" s="115"/>
      <c r="C99" s="115"/>
      <c r="D99" s="116"/>
      <c r="E99" s="116"/>
      <c r="F99" s="118"/>
      <c r="G99" s="119"/>
      <c r="H99" s="120"/>
      <c r="I99" s="118" t="s">
        <v>494</v>
      </c>
      <c r="J99" s="119"/>
      <c r="K99" s="120"/>
      <c r="L99" s="124" t="s">
        <v>154</v>
      </c>
    </row>
    <row r="100" spans="1:12" ht="15.95" customHeight="1" x14ac:dyDescent="0.15">
      <c r="A100" s="115"/>
      <c r="B100" s="115"/>
      <c r="C100" s="115"/>
      <c r="D100" s="117"/>
      <c r="E100" s="117"/>
      <c r="F100" s="49"/>
      <c r="G100" s="49"/>
      <c r="H100" s="49"/>
      <c r="I100" s="49">
        <v>3</v>
      </c>
      <c r="J100" s="49"/>
      <c r="K100" s="49">
        <v>3</v>
      </c>
      <c r="L100" s="117"/>
    </row>
    <row r="101" spans="1:12" ht="15.95" customHeight="1" x14ac:dyDescent="0.15">
      <c r="A101" s="115"/>
      <c r="B101" s="115"/>
      <c r="C101" s="115"/>
      <c r="D101" s="115"/>
      <c r="E101" s="115"/>
      <c r="F101" s="115"/>
      <c r="G101" s="115"/>
      <c r="H101" s="115"/>
      <c r="I101" s="115" t="s">
        <v>495</v>
      </c>
      <c r="J101" s="115"/>
      <c r="K101" s="115"/>
      <c r="L101" s="116" t="s">
        <v>154</v>
      </c>
    </row>
    <row r="102" spans="1:12" ht="15.95" customHeight="1" x14ac:dyDescent="0.15">
      <c r="A102" s="115"/>
      <c r="B102" s="115"/>
      <c r="C102" s="115"/>
      <c r="D102" s="115"/>
      <c r="E102" s="115"/>
      <c r="F102" s="49"/>
      <c r="G102" s="49"/>
      <c r="H102" s="49"/>
      <c r="I102" s="49">
        <v>2</v>
      </c>
      <c r="J102" s="49"/>
      <c r="K102" s="49">
        <v>3</v>
      </c>
      <c r="L102" s="117"/>
    </row>
    <row r="103" spans="1:12" ht="15.95" customHeight="1" x14ac:dyDescent="0.15">
      <c r="A103" s="115"/>
      <c r="B103" s="115"/>
      <c r="C103" s="115" t="s">
        <v>13</v>
      </c>
      <c r="D103" s="115"/>
      <c r="E103" s="115"/>
      <c r="F103" s="9">
        <f>F80+F82+F84+F86+F88+F90+F92+F94+F96+F98+F100+F102</f>
        <v>23</v>
      </c>
      <c r="G103" s="49">
        <f t="shared" ref="G103:K103" si="7">G80+G82+G84+G86+G88+G90+G92+G94+G96+G98+G100+G102</f>
        <v>13</v>
      </c>
      <c r="H103" s="49">
        <f t="shared" si="7"/>
        <v>15</v>
      </c>
      <c r="I103" s="49">
        <f t="shared" si="7"/>
        <v>21</v>
      </c>
      <c r="J103" s="49">
        <f t="shared" si="7"/>
        <v>10</v>
      </c>
      <c r="K103" s="49">
        <f t="shared" si="7"/>
        <v>16</v>
      </c>
      <c r="L103" s="9"/>
    </row>
    <row r="104" spans="1:12" ht="15.95" customHeight="1" x14ac:dyDescent="0.15">
      <c r="A104" s="115"/>
      <c r="B104" s="115" t="s">
        <v>25</v>
      </c>
      <c r="C104" s="115"/>
      <c r="D104" s="115"/>
      <c r="E104" s="115"/>
      <c r="F104" s="9">
        <f t="shared" ref="F104:K104" si="8">F78+F103</f>
        <v>25</v>
      </c>
      <c r="G104" s="9">
        <f t="shared" si="8"/>
        <v>15</v>
      </c>
      <c r="H104" s="9">
        <f t="shared" si="8"/>
        <v>15</v>
      </c>
      <c r="I104" s="9">
        <f t="shared" si="8"/>
        <v>21</v>
      </c>
      <c r="J104" s="9">
        <f t="shared" si="8"/>
        <v>10</v>
      </c>
      <c r="K104" s="9">
        <f t="shared" si="8"/>
        <v>16</v>
      </c>
      <c r="L104" s="9"/>
    </row>
    <row r="105" spans="1:12" ht="15.95" customHeight="1" x14ac:dyDescent="0.15">
      <c r="A105" s="115"/>
      <c r="B105" s="115">
        <v>2</v>
      </c>
      <c r="C105" s="133" t="s">
        <v>39</v>
      </c>
      <c r="D105" s="115" t="s">
        <v>131</v>
      </c>
      <c r="E105" s="115"/>
      <c r="F105" s="115" t="s">
        <v>142</v>
      </c>
      <c r="G105" s="115"/>
      <c r="H105" s="115"/>
      <c r="I105" s="115"/>
      <c r="J105" s="115"/>
      <c r="K105" s="115"/>
      <c r="L105" s="116"/>
    </row>
    <row r="106" spans="1:12" ht="15.95" customHeight="1" x14ac:dyDescent="0.15">
      <c r="A106" s="115"/>
      <c r="B106" s="115"/>
      <c r="C106" s="115"/>
      <c r="D106" s="115"/>
      <c r="E106" s="115"/>
      <c r="F106" s="49">
        <v>2</v>
      </c>
      <c r="G106" s="49">
        <v>2</v>
      </c>
      <c r="H106" s="49"/>
      <c r="I106" s="9"/>
      <c r="J106" s="9"/>
      <c r="K106" s="9"/>
      <c r="L106" s="117"/>
    </row>
    <row r="107" spans="1:12" ht="15.95" customHeight="1" x14ac:dyDescent="0.15">
      <c r="A107" s="115"/>
      <c r="B107" s="115"/>
      <c r="C107" s="115"/>
      <c r="D107" s="115"/>
      <c r="E107" s="115"/>
      <c r="F107" s="115"/>
      <c r="G107" s="115"/>
      <c r="H107" s="115"/>
      <c r="I107" s="115"/>
      <c r="J107" s="115"/>
      <c r="K107" s="115"/>
      <c r="L107" s="116"/>
    </row>
    <row r="108" spans="1:12" ht="15.95" customHeight="1" x14ac:dyDescent="0.15">
      <c r="A108" s="115"/>
      <c r="B108" s="115"/>
      <c r="C108" s="115"/>
      <c r="D108" s="115"/>
      <c r="E108" s="115"/>
      <c r="F108" s="9"/>
      <c r="G108" s="9"/>
      <c r="H108" s="9"/>
      <c r="I108" s="9"/>
      <c r="J108" s="9"/>
      <c r="K108" s="9"/>
      <c r="L108" s="117"/>
    </row>
    <row r="109" spans="1:12" ht="15.95" customHeight="1" x14ac:dyDescent="0.15">
      <c r="A109" s="115"/>
      <c r="B109" s="115"/>
      <c r="C109" s="115"/>
      <c r="D109" s="115"/>
      <c r="E109" s="115"/>
      <c r="F109" s="115"/>
      <c r="G109" s="115"/>
      <c r="H109" s="115"/>
      <c r="I109" s="115"/>
      <c r="J109" s="115"/>
      <c r="K109" s="115"/>
      <c r="L109" s="116"/>
    </row>
    <row r="110" spans="1:12" ht="15.95" customHeight="1" x14ac:dyDescent="0.15">
      <c r="A110" s="115"/>
      <c r="B110" s="115"/>
      <c r="C110" s="115"/>
      <c r="D110" s="115"/>
      <c r="E110" s="115"/>
      <c r="F110" s="9"/>
      <c r="G110" s="9"/>
      <c r="H110" s="9"/>
      <c r="I110" s="9"/>
      <c r="J110" s="9"/>
      <c r="K110" s="9"/>
      <c r="L110" s="117"/>
    </row>
    <row r="111" spans="1:12" ht="15.95" customHeight="1" x14ac:dyDescent="0.15">
      <c r="A111" s="115"/>
      <c r="B111" s="115"/>
      <c r="C111" s="115" t="s">
        <v>45</v>
      </c>
      <c r="D111" s="115"/>
      <c r="E111" s="115"/>
      <c r="F111" s="9">
        <f t="shared" ref="F111:K111" si="9">F106+F108+F110</f>
        <v>2</v>
      </c>
      <c r="G111" s="9">
        <f t="shared" si="9"/>
        <v>2</v>
      </c>
      <c r="H111" s="9">
        <f t="shared" si="9"/>
        <v>0</v>
      </c>
      <c r="I111" s="9">
        <f t="shared" si="9"/>
        <v>0</v>
      </c>
      <c r="J111" s="9">
        <f t="shared" si="9"/>
        <v>0</v>
      </c>
      <c r="K111" s="9">
        <f t="shared" si="9"/>
        <v>0</v>
      </c>
      <c r="L111" s="9"/>
    </row>
    <row r="112" spans="1:12" ht="15.95" customHeight="1" x14ac:dyDescent="0.15">
      <c r="A112" s="115"/>
      <c r="B112" s="115"/>
      <c r="C112" s="115" t="s">
        <v>12</v>
      </c>
      <c r="D112" s="115" t="s">
        <v>117</v>
      </c>
      <c r="E112" s="115"/>
      <c r="F112" s="115" t="s">
        <v>143</v>
      </c>
      <c r="G112" s="115"/>
      <c r="H112" s="115"/>
      <c r="I112" s="115" t="s">
        <v>496</v>
      </c>
      <c r="J112" s="115"/>
      <c r="K112" s="115"/>
      <c r="L112" s="116" t="s">
        <v>163</v>
      </c>
    </row>
    <row r="113" spans="1:12" ht="15.95" customHeight="1" x14ac:dyDescent="0.15">
      <c r="A113" s="115"/>
      <c r="B113" s="115"/>
      <c r="C113" s="115"/>
      <c r="D113" s="115"/>
      <c r="E113" s="115"/>
      <c r="F113" s="49">
        <v>1</v>
      </c>
      <c r="G113" s="49">
        <v>1</v>
      </c>
      <c r="H113" s="49">
        <v>1</v>
      </c>
      <c r="I113" s="49">
        <v>1</v>
      </c>
      <c r="J113" s="49">
        <v>1</v>
      </c>
      <c r="K113" s="49"/>
      <c r="L113" s="117"/>
    </row>
    <row r="114" spans="1:12" ht="15.95" customHeight="1" x14ac:dyDescent="0.15">
      <c r="A114" s="115"/>
      <c r="B114" s="115"/>
      <c r="C114" s="115"/>
      <c r="D114" s="115" t="s">
        <v>116</v>
      </c>
      <c r="E114" s="115"/>
      <c r="F114" s="118" t="s">
        <v>144</v>
      </c>
      <c r="G114" s="119"/>
      <c r="H114" s="120"/>
      <c r="I114" s="118" t="s">
        <v>497</v>
      </c>
      <c r="J114" s="119"/>
      <c r="K114" s="120"/>
      <c r="L114" s="116"/>
    </row>
    <row r="115" spans="1:12" ht="15.95" customHeight="1" x14ac:dyDescent="0.15">
      <c r="A115" s="115"/>
      <c r="B115" s="115"/>
      <c r="C115" s="115"/>
      <c r="D115" s="115"/>
      <c r="E115" s="115"/>
      <c r="F115" s="49">
        <v>3</v>
      </c>
      <c r="G115" s="49">
        <v>1</v>
      </c>
      <c r="H115" s="49">
        <v>3</v>
      </c>
      <c r="I115" s="49">
        <v>3</v>
      </c>
      <c r="J115" s="49">
        <v>1</v>
      </c>
      <c r="K115" s="49">
        <v>3</v>
      </c>
      <c r="L115" s="117"/>
    </row>
    <row r="116" spans="1:12" ht="15.95" customHeight="1" x14ac:dyDescent="0.15">
      <c r="A116" s="115"/>
      <c r="B116" s="115"/>
      <c r="C116" s="115"/>
      <c r="D116" s="116" t="s">
        <v>116</v>
      </c>
      <c r="E116" s="116"/>
      <c r="F116" s="115" t="s">
        <v>145</v>
      </c>
      <c r="G116" s="115"/>
      <c r="H116" s="115"/>
      <c r="I116" s="115" t="s">
        <v>89</v>
      </c>
      <c r="J116" s="115"/>
      <c r="K116" s="115"/>
      <c r="L116" s="116" t="s">
        <v>160</v>
      </c>
    </row>
    <row r="117" spans="1:12" ht="15.95" customHeight="1" x14ac:dyDescent="0.15">
      <c r="A117" s="115"/>
      <c r="B117" s="115"/>
      <c r="C117" s="115"/>
      <c r="D117" s="117"/>
      <c r="E117" s="117"/>
      <c r="F117" s="49">
        <v>3</v>
      </c>
      <c r="G117" s="49">
        <v>1</v>
      </c>
      <c r="H117" s="49">
        <v>2</v>
      </c>
      <c r="I117" s="49">
        <v>3</v>
      </c>
      <c r="J117" s="49">
        <v>2</v>
      </c>
      <c r="K117" s="49">
        <v>1</v>
      </c>
      <c r="L117" s="117"/>
    </row>
    <row r="118" spans="1:12" ht="15.95" customHeight="1" x14ac:dyDescent="0.15">
      <c r="A118" s="115"/>
      <c r="B118" s="115"/>
      <c r="C118" s="115"/>
      <c r="D118" s="115" t="s">
        <v>129</v>
      </c>
      <c r="E118" s="115"/>
      <c r="F118" s="115" t="s">
        <v>146</v>
      </c>
      <c r="G118" s="115"/>
      <c r="H118" s="115"/>
      <c r="I118" s="115" t="s">
        <v>88</v>
      </c>
      <c r="J118" s="115"/>
      <c r="K118" s="115"/>
      <c r="L118" s="116"/>
    </row>
    <row r="119" spans="1:12" ht="15.95" customHeight="1" x14ac:dyDescent="0.15">
      <c r="A119" s="115"/>
      <c r="B119" s="115"/>
      <c r="C119" s="115"/>
      <c r="D119" s="115"/>
      <c r="E119" s="115"/>
      <c r="F119" s="49">
        <v>3</v>
      </c>
      <c r="G119" s="49"/>
      <c r="H119" s="49"/>
      <c r="I119" s="49">
        <v>3</v>
      </c>
      <c r="J119" s="49"/>
      <c r="K119" s="49"/>
      <c r="L119" s="117"/>
    </row>
    <row r="120" spans="1:12" ht="15.95" customHeight="1" x14ac:dyDescent="0.15">
      <c r="A120" s="115"/>
      <c r="B120" s="115"/>
      <c r="C120" s="115"/>
      <c r="D120" s="115" t="s">
        <v>129</v>
      </c>
      <c r="E120" s="115"/>
      <c r="F120" s="115" t="s">
        <v>147</v>
      </c>
      <c r="G120" s="115"/>
      <c r="H120" s="115"/>
      <c r="I120" s="115"/>
      <c r="J120" s="115"/>
      <c r="K120" s="115"/>
      <c r="L120" s="116"/>
    </row>
    <row r="121" spans="1:12" ht="15.95" customHeight="1" x14ac:dyDescent="0.15">
      <c r="A121" s="115"/>
      <c r="B121" s="115"/>
      <c r="C121" s="115"/>
      <c r="D121" s="115"/>
      <c r="E121" s="115"/>
      <c r="F121" s="49">
        <v>3</v>
      </c>
      <c r="G121" s="49">
        <v>1</v>
      </c>
      <c r="H121" s="49">
        <v>3</v>
      </c>
      <c r="I121" s="9"/>
      <c r="J121" s="9"/>
      <c r="K121" s="9"/>
      <c r="L121" s="117"/>
    </row>
    <row r="122" spans="1:12" ht="15.95" customHeight="1" x14ac:dyDescent="0.15">
      <c r="A122" s="115"/>
      <c r="B122" s="115"/>
      <c r="C122" s="115"/>
      <c r="D122" s="115" t="s">
        <v>152</v>
      </c>
      <c r="E122" s="115"/>
      <c r="F122" s="115" t="s">
        <v>148</v>
      </c>
      <c r="G122" s="115"/>
      <c r="H122" s="115"/>
      <c r="I122" s="115" t="s">
        <v>498</v>
      </c>
      <c r="J122" s="115"/>
      <c r="K122" s="115"/>
      <c r="L122" s="116" t="s">
        <v>160</v>
      </c>
    </row>
    <row r="123" spans="1:12" ht="15.95" customHeight="1" x14ac:dyDescent="0.15">
      <c r="A123" s="115"/>
      <c r="B123" s="115"/>
      <c r="C123" s="115"/>
      <c r="D123" s="115"/>
      <c r="E123" s="115"/>
      <c r="F123" s="49">
        <v>3</v>
      </c>
      <c r="G123" s="49">
        <v>1</v>
      </c>
      <c r="H123" s="49">
        <v>3</v>
      </c>
      <c r="I123" s="49">
        <v>3</v>
      </c>
      <c r="J123" s="49">
        <v>2</v>
      </c>
      <c r="K123" s="49">
        <v>2</v>
      </c>
      <c r="L123" s="117"/>
    </row>
    <row r="124" spans="1:12" ht="15.95" customHeight="1" x14ac:dyDescent="0.15">
      <c r="A124" s="115"/>
      <c r="B124" s="115"/>
      <c r="C124" s="115"/>
      <c r="D124" s="115" t="s">
        <v>152</v>
      </c>
      <c r="E124" s="115"/>
      <c r="F124" s="115" t="s">
        <v>149</v>
      </c>
      <c r="G124" s="115"/>
      <c r="H124" s="115"/>
      <c r="I124" s="115"/>
      <c r="J124" s="115"/>
      <c r="K124" s="115"/>
      <c r="L124" s="116"/>
    </row>
    <row r="125" spans="1:12" ht="15.95" customHeight="1" x14ac:dyDescent="0.15">
      <c r="A125" s="115"/>
      <c r="B125" s="115"/>
      <c r="C125" s="115"/>
      <c r="D125" s="115"/>
      <c r="E125" s="115"/>
      <c r="F125" s="49">
        <v>2</v>
      </c>
      <c r="G125" s="49">
        <v>1</v>
      </c>
      <c r="H125" s="49">
        <v>2</v>
      </c>
      <c r="I125" s="9"/>
      <c r="J125" s="9"/>
      <c r="K125" s="9"/>
      <c r="L125" s="117"/>
    </row>
    <row r="126" spans="1:12" ht="15.95" customHeight="1" x14ac:dyDescent="0.15">
      <c r="A126" s="115"/>
      <c r="B126" s="115"/>
      <c r="C126" s="115"/>
      <c r="D126" s="115" t="s">
        <v>129</v>
      </c>
      <c r="E126" s="115"/>
      <c r="F126" s="115" t="s">
        <v>150</v>
      </c>
      <c r="G126" s="115"/>
      <c r="H126" s="115"/>
      <c r="I126" s="115"/>
      <c r="J126" s="115"/>
      <c r="K126" s="115"/>
      <c r="L126" s="116"/>
    </row>
    <row r="127" spans="1:12" ht="15.95" customHeight="1" x14ac:dyDescent="0.15">
      <c r="A127" s="115"/>
      <c r="B127" s="115"/>
      <c r="C127" s="115"/>
      <c r="D127" s="115"/>
      <c r="E127" s="115"/>
      <c r="F127" s="49">
        <v>2</v>
      </c>
      <c r="G127" s="49">
        <v>1</v>
      </c>
      <c r="H127" s="49">
        <v>1</v>
      </c>
      <c r="I127" s="9"/>
      <c r="J127" s="9"/>
      <c r="K127" s="9"/>
      <c r="L127" s="117"/>
    </row>
    <row r="128" spans="1:12" ht="15.95" customHeight="1" x14ac:dyDescent="0.15">
      <c r="A128" s="115"/>
      <c r="B128" s="115"/>
      <c r="C128" s="115"/>
      <c r="D128" s="115" t="s">
        <v>129</v>
      </c>
      <c r="E128" s="115"/>
      <c r="F128" s="115" t="s">
        <v>151</v>
      </c>
      <c r="G128" s="115"/>
      <c r="H128" s="115"/>
      <c r="I128" s="118"/>
      <c r="J128" s="119"/>
      <c r="K128" s="120"/>
      <c r="L128" s="121"/>
    </row>
    <row r="129" spans="1:12" ht="15.95" customHeight="1" x14ac:dyDescent="0.15">
      <c r="A129" s="115"/>
      <c r="B129" s="115"/>
      <c r="C129" s="115"/>
      <c r="D129" s="115"/>
      <c r="E129" s="115"/>
      <c r="F129" s="49">
        <v>2</v>
      </c>
      <c r="G129" s="49">
        <v>2</v>
      </c>
      <c r="H129" s="49"/>
      <c r="I129" s="49"/>
      <c r="J129" s="49"/>
      <c r="K129" s="49"/>
      <c r="L129" s="122"/>
    </row>
    <row r="130" spans="1:12" ht="15.95" customHeight="1" x14ac:dyDescent="0.15">
      <c r="A130" s="115"/>
      <c r="B130" s="115"/>
      <c r="C130" s="115"/>
      <c r="D130" s="116"/>
      <c r="E130" s="116"/>
      <c r="F130" s="118"/>
      <c r="G130" s="119"/>
      <c r="H130" s="120"/>
      <c r="I130" s="118" t="s">
        <v>499</v>
      </c>
      <c r="J130" s="119"/>
      <c r="K130" s="120"/>
      <c r="L130" s="122" t="s">
        <v>165</v>
      </c>
    </row>
    <row r="131" spans="1:12" ht="15.95" customHeight="1" x14ac:dyDescent="0.15">
      <c r="A131" s="115"/>
      <c r="B131" s="115"/>
      <c r="C131" s="115"/>
      <c r="D131" s="117"/>
      <c r="E131" s="117"/>
      <c r="F131" s="49"/>
      <c r="G131" s="49"/>
      <c r="H131" s="49"/>
      <c r="I131" s="49">
        <v>3</v>
      </c>
      <c r="J131" s="49">
        <v>1</v>
      </c>
      <c r="K131" s="49">
        <v>3</v>
      </c>
      <c r="L131" s="122"/>
    </row>
    <row r="132" spans="1:12" ht="15.95" customHeight="1" x14ac:dyDescent="0.15">
      <c r="A132" s="115"/>
      <c r="B132" s="115"/>
      <c r="C132" s="115"/>
      <c r="D132" s="116"/>
      <c r="E132" s="116"/>
      <c r="F132" s="118"/>
      <c r="G132" s="119"/>
      <c r="H132" s="120"/>
      <c r="I132" s="118" t="s">
        <v>500</v>
      </c>
      <c r="J132" s="119"/>
      <c r="K132" s="120"/>
      <c r="L132" s="122" t="s">
        <v>154</v>
      </c>
    </row>
    <row r="133" spans="1:12" ht="15.95" customHeight="1" x14ac:dyDescent="0.15">
      <c r="A133" s="115"/>
      <c r="B133" s="115"/>
      <c r="C133" s="115"/>
      <c r="D133" s="117"/>
      <c r="E133" s="117"/>
      <c r="F133" s="49"/>
      <c r="G133" s="49"/>
      <c r="H133" s="49"/>
      <c r="I133" s="49">
        <v>3</v>
      </c>
      <c r="J133" s="49"/>
      <c r="K133" s="49">
        <v>3</v>
      </c>
      <c r="L133" s="122"/>
    </row>
    <row r="134" spans="1:12" ht="15.95" customHeight="1" x14ac:dyDescent="0.15">
      <c r="A134" s="115"/>
      <c r="B134" s="115"/>
      <c r="C134" s="115"/>
      <c r="D134" s="115"/>
      <c r="E134" s="115"/>
      <c r="F134" s="115"/>
      <c r="G134" s="115"/>
      <c r="H134" s="115"/>
      <c r="I134" s="115" t="s">
        <v>99</v>
      </c>
      <c r="J134" s="115"/>
      <c r="K134" s="115"/>
      <c r="L134" s="122" t="s">
        <v>154</v>
      </c>
    </row>
    <row r="135" spans="1:12" ht="15.95" customHeight="1" x14ac:dyDescent="0.15">
      <c r="A135" s="115"/>
      <c r="B135" s="115"/>
      <c r="C135" s="115"/>
      <c r="D135" s="115"/>
      <c r="E135" s="115"/>
      <c r="F135" s="49"/>
      <c r="G135" s="49"/>
      <c r="H135" s="49"/>
      <c r="I135" s="9">
        <v>3</v>
      </c>
      <c r="J135" s="9">
        <v>1</v>
      </c>
      <c r="K135" s="9">
        <v>3</v>
      </c>
      <c r="L135" s="123"/>
    </row>
    <row r="136" spans="1:12" ht="15.95" customHeight="1" x14ac:dyDescent="0.15">
      <c r="A136" s="115"/>
      <c r="B136" s="115"/>
      <c r="C136" s="115" t="s">
        <v>13</v>
      </c>
      <c r="D136" s="115"/>
      <c r="E136" s="115"/>
      <c r="F136" s="9">
        <f>F113+F115+F117+F119+F121+F123+F125+F127+F129+F131+F133+F135</f>
        <v>22</v>
      </c>
      <c r="G136" s="49">
        <f t="shared" ref="G136:K136" si="10">G113+G115+G117+G119+G121+G123+G125+G127+G129+G131+G133+G135</f>
        <v>9</v>
      </c>
      <c r="H136" s="49">
        <f t="shared" si="10"/>
        <v>15</v>
      </c>
      <c r="I136" s="49">
        <f t="shared" si="10"/>
        <v>22</v>
      </c>
      <c r="J136" s="49">
        <f t="shared" si="10"/>
        <v>8</v>
      </c>
      <c r="K136" s="49">
        <f t="shared" si="10"/>
        <v>15</v>
      </c>
      <c r="L136" s="50"/>
    </row>
    <row r="137" spans="1:12" ht="15.95" customHeight="1" x14ac:dyDescent="0.15">
      <c r="A137" s="115"/>
      <c r="B137" s="115" t="s">
        <v>25</v>
      </c>
      <c r="C137" s="115"/>
      <c r="D137" s="115"/>
      <c r="E137" s="115"/>
      <c r="F137" s="9">
        <f t="shared" ref="F137:K137" si="11">F111+F136</f>
        <v>24</v>
      </c>
      <c r="G137" s="9">
        <f t="shared" si="11"/>
        <v>11</v>
      </c>
      <c r="H137" s="9">
        <f t="shared" si="11"/>
        <v>15</v>
      </c>
      <c r="I137" s="9">
        <f t="shared" si="11"/>
        <v>22</v>
      </c>
      <c r="J137" s="9">
        <f t="shared" si="11"/>
        <v>8</v>
      </c>
      <c r="K137" s="9">
        <f t="shared" si="11"/>
        <v>15</v>
      </c>
      <c r="L137" s="52"/>
    </row>
    <row r="138" spans="1:12" ht="15.95" customHeight="1" x14ac:dyDescent="0.15">
      <c r="A138" s="115" t="s">
        <v>26</v>
      </c>
      <c r="B138" s="115"/>
      <c r="C138" s="115"/>
      <c r="D138" s="115"/>
      <c r="E138" s="115"/>
      <c r="F138" s="9">
        <f t="shared" ref="F138:K138" si="12">F38+F71+F104+F137</f>
        <v>93</v>
      </c>
      <c r="G138" s="9">
        <f t="shared" si="12"/>
        <v>58</v>
      </c>
      <c r="H138" s="9">
        <f t="shared" si="12"/>
        <v>48</v>
      </c>
      <c r="I138" s="9">
        <f t="shared" si="12"/>
        <v>87</v>
      </c>
      <c r="J138" s="9">
        <f t="shared" si="12"/>
        <v>47</v>
      </c>
      <c r="K138" s="9">
        <f t="shared" si="12"/>
        <v>54</v>
      </c>
      <c r="L138" s="52"/>
    </row>
    <row r="139" spans="1:12" ht="15.95" customHeight="1" x14ac:dyDescent="0.15">
      <c r="A139" s="118" t="s">
        <v>65</v>
      </c>
      <c r="B139" s="119"/>
      <c r="C139" s="119"/>
      <c r="D139" s="119"/>
      <c r="E139" s="119"/>
      <c r="F139" s="119"/>
      <c r="G139" s="119"/>
      <c r="H139" s="119"/>
      <c r="I139" s="119"/>
      <c r="J139" s="119"/>
      <c r="K139" s="120"/>
      <c r="L139" s="51"/>
    </row>
    <row r="140" spans="1:12" ht="15.95" customHeight="1" x14ac:dyDescent="0.15">
      <c r="A140" s="115" t="s">
        <v>27</v>
      </c>
      <c r="B140" s="115"/>
      <c r="C140" s="115" t="s">
        <v>63</v>
      </c>
      <c r="D140" s="115"/>
      <c r="E140" s="115"/>
      <c r="F140" s="115" t="s">
        <v>64</v>
      </c>
      <c r="G140" s="115"/>
      <c r="H140" s="115"/>
      <c r="I140" s="115"/>
      <c r="J140" s="115"/>
      <c r="K140" s="115"/>
      <c r="L140" s="9" t="s">
        <v>29</v>
      </c>
    </row>
    <row r="141" spans="1:12" ht="15.95" customHeight="1" x14ac:dyDescent="0.15">
      <c r="A141" s="115"/>
      <c r="B141" s="115"/>
      <c r="C141" s="115">
        <v>2</v>
      </c>
      <c r="D141" s="115"/>
      <c r="E141" s="115"/>
      <c r="F141" s="115">
        <v>76</v>
      </c>
      <c r="G141" s="115"/>
      <c r="H141" s="115"/>
      <c r="I141" s="115"/>
      <c r="J141" s="115"/>
      <c r="K141" s="115"/>
      <c r="L141" s="11">
        <f>C141+F141</f>
        <v>78</v>
      </c>
    </row>
    <row r="142" spans="1:12" ht="15.95" customHeight="1" x14ac:dyDescent="0.15">
      <c r="A142" s="126" t="s">
        <v>28</v>
      </c>
      <c r="B142" s="127"/>
      <c r="C142" s="115" t="s">
        <v>37</v>
      </c>
      <c r="D142" s="115"/>
      <c r="E142" s="115"/>
      <c r="F142" s="115" t="s">
        <v>38</v>
      </c>
      <c r="G142" s="115"/>
      <c r="H142" s="115"/>
      <c r="I142" s="115" t="s">
        <v>41</v>
      </c>
      <c r="J142" s="115"/>
      <c r="K142" s="115"/>
      <c r="L142" s="12" t="s">
        <v>42</v>
      </c>
    </row>
    <row r="143" spans="1:12" ht="15.95" customHeight="1" x14ac:dyDescent="0.15">
      <c r="A143" s="128"/>
      <c r="B143" s="129"/>
      <c r="C143" s="118">
        <f>I14+I45</f>
        <v>9</v>
      </c>
      <c r="D143" s="119"/>
      <c r="E143" s="120"/>
      <c r="F143" s="118">
        <v>0</v>
      </c>
      <c r="G143" s="119"/>
      <c r="H143" s="120"/>
      <c r="I143" s="118">
        <f>C143+F143</f>
        <v>9</v>
      </c>
      <c r="J143" s="119"/>
      <c r="K143" s="120"/>
      <c r="L143" s="11">
        <f>L141+I143</f>
        <v>87</v>
      </c>
    </row>
    <row r="144" spans="1:12" ht="15" customHeight="1" x14ac:dyDescent="0.15">
      <c r="A144" s="130" t="s">
        <v>43</v>
      </c>
      <c r="B144" s="131"/>
      <c r="C144" s="131"/>
      <c r="D144" s="131"/>
      <c r="E144" s="132"/>
      <c r="F144" s="135">
        <v>0</v>
      </c>
      <c r="G144" s="135"/>
      <c r="H144" s="135"/>
      <c r="I144" s="135" t="s">
        <v>40</v>
      </c>
      <c r="J144" s="135"/>
      <c r="K144" s="135"/>
      <c r="L144" s="10">
        <v>36</v>
      </c>
    </row>
  </sheetData>
  <mergeCells count="359">
    <mergeCell ref="I144:K144"/>
    <mergeCell ref="F144:H144"/>
    <mergeCell ref="I140:K140"/>
    <mergeCell ref="C142:E142"/>
    <mergeCell ref="E134:E135"/>
    <mergeCell ref="F134:H134"/>
    <mergeCell ref="I134:K134"/>
    <mergeCell ref="F142:H142"/>
    <mergeCell ref="F140:H140"/>
    <mergeCell ref="C140:E140"/>
    <mergeCell ref="I142:K142"/>
    <mergeCell ref="F141:H141"/>
    <mergeCell ref="I126:K126"/>
    <mergeCell ref="D126:D127"/>
    <mergeCell ref="E126:E127"/>
    <mergeCell ref="F126:H126"/>
    <mergeCell ref="I141:K141"/>
    <mergeCell ref="C136:E136"/>
    <mergeCell ref="B137:E137"/>
    <mergeCell ref="A138:E138"/>
    <mergeCell ref="A140:B141"/>
    <mergeCell ref="D134:D135"/>
    <mergeCell ref="C112:C135"/>
    <mergeCell ref="D116:D117"/>
    <mergeCell ref="E116:E117"/>
    <mergeCell ref="C141:E141"/>
    <mergeCell ref="A72:A137"/>
    <mergeCell ref="B72:B103"/>
    <mergeCell ref="D120:D121"/>
    <mergeCell ref="E120:E121"/>
    <mergeCell ref="C111:E111"/>
    <mergeCell ref="C105:C110"/>
    <mergeCell ref="D89:D90"/>
    <mergeCell ref="E89:E90"/>
    <mergeCell ref="D83:D84"/>
    <mergeCell ref="E83:E84"/>
    <mergeCell ref="F120:H120"/>
    <mergeCell ref="I120:K120"/>
    <mergeCell ref="F122:H122"/>
    <mergeCell ref="I122:K122"/>
    <mergeCell ref="D124:D125"/>
    <mergeCell ref="E124:E125"/>
    <mergeCell ref="F124:H124"/>
    <mergeCell ref="I124:K124"/>
    <mergeCell ref="E112:E113"/>
    <mergeCell ref="F112:H112"/>
    <mergeCell ref="I112:K112"/>
    <mergeCell ref="D114:D115"/>
    <mergeCell ref="E114:E115"/>
    <mergeCell ref="F114:H114"/>
    <mergeCell ref="I114:K114"/>
    <mergeCell ref="D112:D113"/>
    <mergeCell ref="D118:D119"/>
    <mergeCell ref="E118:E119"/>
    <mergeCell ref="F118:H118"/>
    <mergeCell ref="I118:K118"/>
    <mergeCell ref="D122:D123"/>
    <mergeCell ref="E122:E123"/>
    <mergeCell ref="F107:H107"/>
    <mergeCell ref="I107:K107"/>
    <mergeCell ref="D109:D110"/>
    <mergeCell ref="E109:E110"/>
    <mergeCell ref="F109:H109"/>
    <mergeCell ref="I109:K109"/>
    <mergeCell ref="I95:K95"/>
    <mergeCell ref="D101:D102"/>
    <mergeCell ref="E101:E102"/>
    <mergeCell ref="F101:H101"/>
    <mergeCell ref="I101:K101"/>
    <mergeCell ref="D105:D106"/>
    <mergeCell ref="E105:E106"/>
    <mergeCell ref="D107:D108"/>
    <mergeCell ref="E107:E108"/>
    <mergeCell ref="F95:H95"/>
    <mergeCell ref="C103:E103"/>
    <mergeCell ref="B104:E104"/>
    <mergeCell ref="D93:D94"/>
    <mergeCell ref="E93:E94"/>
    <mergeCell ref="F93:H93"/>
    <mergeCell ref="I93:K93"/>
    <mergeCell ref="D91:D92"/>
    <mergeCell ref="E91:E92"/>
    <mergeCell ref="F91:H91"/>
    <mergeCell ref="F105:H105"/>
    <mergeCell ref="I105:K105"/>
    <mergeCell ref="I85:K85"/>
    <mergeCell ref="D87:D88"/>
    <mergeCell ref="E87:E88"/>
    <mergeCell ref="F87:H87"/>
    <mergeCell ref="I87:K87"/>
    <mergeCell ref="D85:D86"/>
    <mergeCell ref="E85:E86"/>
    <mergeCell ref="F85:H85"/>
    <mergeCell ref="F89:H89"/>
    <mergeCell ref="I89:K89"/>
    <mergeCell ref="I72:K72"/>
    <mergeCell ref="D74:D75"/>
    <mergeCell ref="E74:E75"/>
    <mergeCell ref="F74:H74"/>
    <mergeCell ref="I74:K74"/>
    <mergeCell ref="F72:H72"/>
    <mergeCell ref="F76:H76"/>
    <mergeCell ref="I76:K76"/>
    <mergeCell ref="I79:K79"/>
    <mergeCell ref="D79:D80"/>
    <mergeCell ref="F79:H79"/>
    <mergeCell ref="C70:E70"/>
    <mergeCell ref="C37:E37"/>
    <mergeCell ref="B38:E38"/>
    <mergeCell ref="B6:B37"/>
    <mergeCell ref="D66:D67"/>
    <mergeCell ref="E66:E67"/>
    <mergeCell ref="D60:D61"/>
    <mergeCell ref="E60:E61"/>
    <mergeCell ref="D54:D55"/>
    <mergeCell ref="E64:E65"/>
    <mergeCell ref="D64:D65"/>
    <mergeCell ref="C14:E14"/>
    <mergeCell ref="C45:E45"/>
    <mergeCell ref="C15:C36"/>
    <mergeCell ref="D15:D16"/>
    <mergeCell ref="E15:E16"/>
    <mergeCell ref="F50:H50"/>
    <mergeCell ref="I50:K50"/>
    <mergeCell ref="F66:H66"/>
    <mergeCell ref="I66:K66"/>
    <mergeCell ref="D68:D69"/>
    <mergeCell ref="E68:E69"/>
    <mergeCell ref="F68:H68"/>
    <mergeCell ref="I68:K68"/>
    <mergeCell ref="F54:H54"/>
    <mergeCell ref="I54:K54"/>
    <mergeCell ref="F56:H56"/>
    <mergeCell ref="I56:K56"/>
    <mergeCell ref="F60:H60"/>
    <mergeCell ref="I60:K60"/>
    <mergeCell ref="I58:K58"/>
    <mergeCell ref="F64:H64"/>
    <mergeCell ref="F62:H62"/>
    <mergeCell ref="I62:K62"/>
    <mergeCell ref="I64:K64"/>
    <mergeCell ref="F52:H52"/>
    <mergeCell ref="I52:K52"/>
    <mergeCell ref="E54:E55"/>
    <mergeCell ref="I25:K25"/>
    <mergeCell ref="D27:D28"/>
    <mergeCell ref="E27:E28"/>
    <mergeCell ref="F27:H27"/>
    <mergeCell ref="I27:K27"/>
    <mergeCell ref="E33:E34"/>
    <mergeCell ref="F33:H33"/>
    <mergeCell ref="D25:D26"/>
    <mergeCell ref="E43:E44"/>
    <mergeCell ref="F39:H39"/>
    <mergeCell ref="I39:K39"/>
    <mergeCell ref="D41:D42"/>
    <mergeCell ref="E41:E42"/>
    <mergeCell ref="F41:H41"/>
    <mergeCell ref="I41:K41"/>
    <mergeCell ref="E39:E40"/>
    <mergeCell ref="F43:H43"/>
    <mergeCell ref="I43:K43"/>
    <mergeCell ref="D33:D34"/>
    <mergeCell ref="E25:E26"/>
    <mergeCell ref="F25:H25"/>
    <mergeCell ref="I17:K17"/>
    <mergeCell ref="D19:D20"/>
    <mergeCell ref="E19:E20"/>
    <mergeCell ref="F19:H19"/>
    <mergeCell ref="I19:K19"/>
    <mergeCell ref="I21:K21"/>
    <mergeCell ref="D23:D24"/>
    <mergeCell ref="E23:E24"/>
    <mergeCell ref="F23:H23"/>
    <mergeCell ref="I23:K23"/>
    <mergeCell ref="D21:D22"/>
    <mergeCell ref="E21:E22"/>
    <mergeCell ref="F21:H21"/>
    <mergeCell ref="D17:D18"/>
    <mergeCell ref="E17:E18"/>
    <mergeCell ref="F17:H17"/>
    <mergeCell ref="A2:A5"/>
    <mergeCell ref="B2:B5"/>
    <mergeCell ref="C2:C5"/>
    <mergeCell ref="E2:E5"/>
    <mergeCell ref="F3:H3"/>
    <mergeCell ref="I12:K12"/>
    <mergeCell ref="I2:K2"/>
    <mergeCell ref="D2:D5"/>
    <mergeCell ref="D6:D7"/>
    <mergeCell ref="D8:D9"/>
    <mergeCell ref="D12:D13"/>
    <mergeCell ref="E8:E9"/>
    <mergeCell ref="F8:H8"/>
    <mergeCell ref="C6:C13"/>
    <mergeCell ref="A6:A71"/>
    <mergeCell ref="I8:K8"/>
    <mergeCell ref="E12:E13"/>
    <mergeCell ref="F12:H12"/>
    <mergeCell ref="B39:B70"/>
    <mergeCell ref="C39:C44"/>
    <mergeCell ref="D39:D40"/>
    <mergeCell ref="D29:D30"/>
    <mergeCell ref="E29:E30"/>
    <mergeCell ref="F29:H29"/>
    <mergeCell ref="L2:L5"/>
    <mergeCell ref="F6:H6"/>
    <mergeCell ref="I6:K6"/>
    <mergeCell ref="E6:E7"/>
    <mergeCell ref="I3:K3"/>
    <mergeCell ref="I4:I5"/>
    <mergeCell ref="J4:K4"/>
    <mergeCell ref="F2:H2"/>
    <mergeCell ref="G4:H4"/>
    <mergeCell ref="F4:F5"/>
    <mergeCell ref="F15:H15"/>
    <mergeCell ref="D50:D51"/>
    <mergeCell ref="E50:E51"/>
    <mergeCell ref="D52:D53"/>
    <mergeCell ref="E52:E53"/>
    <mergeCell ref="E56:E57"/>
    <mergeCell ref="B105:B136"/>
    <mergeCell ref="I29:K29"/>
    <mergeCell ref="C79:C102"/>
    <mergeCell ref="E79:E80"/>
    <mergeCell ref="F58:H58"/>
    <mergeCell ref="E58:E59"/>
    <mergeCell ref="D58:D59"/>
    <mergeCell ref="B71:E71"/>
    <mergeCell ref="I31:K31"/>
    <mergeCell ref="D62:D63"/>
    <mergeCell ref="E62:E63"/>
    <mergeCell ref="C72:C77"/>
    <mergeCell ref="D72:D73"/>
    <mergeCell ref="E72:E73"/>
    <mergeCell ref="D76:D77"/>
    <mergeCell ref="E76:E77"/>
    <mergeCell ref="D43:D44"/>
    <mergeCell ref="D56:D57"/>
    <mergeCell ref="A1:L1"/>
    <mergeCell ref="A139:K139"/>
    <mergeCell ref="A142:B143"/>
    <mergeCell ref="A144:E144"/>
    <mergeCell ref="C143:E143"/>
    <mergeCell ref="F143:H143"/>
    <mergeCell ref="I143:K143"/>
    <mergeCell ref="D31:D32"/>
    <mergeCell ref="E31:E32"/>
    <mergeCell ref="F31:H31"/>
    <mergeCell ref="I33:K33"/>
    <mergeCell ref="D35:D36"/>
    <mergeCell ref="I91:K91"/>
    <mergeCell ref="C78:E78"/>
    <mergeCell ref="E35:E36"/>
    <mergeCell ref="F35:H35"/>
    <mergeCell ref="I35:K35"/>
    <mergeCell ref="F116:H116"/>
    <mergeCell ref="I116:K116"/>
    <mergeCell ref="D95:D96"/>
    <mergeCell ref="E95:E96"/>
    <mergeCell ref="L17:L18"/>
    <mergeCell ref="L12:L13"/>
    <mergeCell ref="L6:L7"/>
    <mergeCell ref="L8:L9"/>
    <mergeCell ref="L21:L22"/>
    <mergeCell ref="L23:L24"/>
    <mergeCell ref="L25:L26"/>
    <mergeCell ref="L27:L28"/>
    <mergeCell ref="L29:L30"/>
    <mergeCell ref="L64:L65"/>
    <mergeCell ref="L66:L67"/>
    <mergeCell ref="L68:L69"/>
    <mergeCell ref="L31:L32"/>
    <mergeCell ref="L19:L20"/>
    <mergeCell ref="L33:L34"/>
    <mergeCell ref="L35:L36"/>
    <mergeCell ref="L39:L40"/>
    <mergeCell ref="L41:L42"/>
    <mergeCell ref="L43:L44"/>
    <mergeCell ref="I15:K15"/>
    <mergeCell ref="L15:L16"/>
    <mergeCell ref="D10:D11"/>
    <mergeCell ref="E10:E11"/>
    <mergeCell ref="F10:H10"/>
    <mergeCell ref="L10:L11"/>
    <mergeCell ref="C46:C69"/>
    <mergeCell ref="D46:D47"/>
    <mergeCell ref="E46:E47"/>
    <mergeCell ref="F46:H46"/>
    <mergeCell ref="I46:K46"/>
    <mergeCell ref="L46:L47"/>
    <mergeCell ref="D48:D49"/>
    <mergeCell ref="E48:E49"/>
    <mergeCell ref="F48:H48"/>
    <mergeCell ref="I48:K48"/>
    <mergeCell ref="L48:L49"/>
    <mergeCell ref="L50:L51"/>
    <mergeCell ref="L52:L53"/>
    <mergeCell ref="L54:L55"/>
    <mergeCell ref="L56:L57"/>
    <mergeCell ref="L58:L59"/>
    <mergeCell ref="L60:L61"/>
    <mergeCell ref="L62:L63"/>
    <mergeCell ref="L79:L80"/>
    <mergeCell ref="L72:L73"/>
    <mergeCell ref="L74:L75"/>
    <mergeCell ref="L76:L77"/>
    <mergeCell ref="L83:L84"/>
    <mergeCell ref="L85:L86"/>
    <mergeCell ref="L87:L88"/>
    <mergeCell ref="L89:L90"/>
    <mergeCell ref="L91:L92"/>
    <mergeCell ref="L134:L135"/>
    <mergeCell ref="L93:L94"/>
    <mergeCell ref="L95:L96"/>
    <mergeCell ref="L101:L102"/>
    <mergeCell ref="L105:L106"/>
    <mergeCell ref="L107:L108"/>
    <mergeCell ref="L109:L110"/>
    <mergeCell ref="D81:D82"/>
    <mergeCell ref="F81:H81"/>
    <mergeCell ref="E81:E82"/>
    <mergeCell ref="I81:K81"/>
    <mergeCell ref="L81:L82"/>
    <mergeCell ref="D99:D100"/>
    <mergeCell ref="E99:E100"/>
    <mergeCell ref="F99:H99"/>
    <mergeCell ref="I99:K99"/>
    <mergeCell ref="D97:D98"/>
    <mergeCell ref="E97:E98"/>
    <mergeCell ref="F97:H97"/>
    <mergeCell ref="I97:K97"/>
    <mergeCell ref="L97:L98"/>
    <mergeCell ref="L99:L100"/>
    <mergeCell ref="F83:H83"/>
    <mergeCell ref="I83:K83"/>
    <mergeCell ref="L128:L129"/>
    <mergeCell ref="L130:L131"/>
    <mergeCell ref="L132:L133"/>
    <mergeCell ref="L112:L113"/>
    <mergeCell ref="L114:L115"/>
    <mergeCell ref="L116:L117"/>
    <mergeCell ref="L118:L119"/>
    <mergeCell ref="L120:L121"/>
    <mergeCell ref="L122:L123"/>
    <mergeCell ref="L124:L125"/>
    <mergeCell ref="L126:L127"/>
    <mergeCell ref="D128:D129"/>
    <mergeCell ref="D130:D131"/>
    <mergeCell ref="D132:D133"/>
    <mergeCell ref="E128:E129"/>
    <mergeCell ref="E130:E131"/>
    <mergeCell ref="E132:E133"/>
    <mergeCell ref="F128:H128"/>
    <mergeCell ref="I128:K128"/>
    <mergeCell ref="F130:H130"/>
    <mergeCell ref="I130:K130"/>
    <mergeCell ref="F132:H132"/>
    <mergeCell ref="I132:K132"/>
  </mergeCells>
  <phoneticPr fontId="1" type="noConversion"/>
  <printOptions horizontalCentered="1"/>
  <pageMargins left="0.55118110236220474" right="0.55118110236220474" top="0.78740157480314965" bottom="0.59055118110236227" header="0.51181102362204722" footer="0.51181102362204722"/>
  <pageSetup paperSize="9" scale="70" orientation="portrait" horizontalDpi="4294967292" r:id="rId1"/>
  <headerFooter alignWithMargins="0">
    <oddHeader xml:space="preserve">&amp;L&amp;12붙임.  라&amp;C&amp;"굴림체,굵게"&amp;20신구교과목대비표
</oddHeader>
  </headerFooter>
  <rowBreaks count="1" manualBreakCount="1">
    <brk id="7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topLeftCell="A16" workbookViewId="0">
      <selection activeCell="B22" sqref="B22"/>
    </sheetView>
  </sheetViews>
  <sheetFormatPr defaultRowHeight="13.5" x14ac:dyDescent="0.15"/>
  <cols>
    <col min="1" max="1" width="12.33203125" customWidth="1"/>
    <col min="2" max="7" width="13.21875" customWidth="1"/>
    <col min="8" max="8" width="8.21875" customWidth="1"/>
  </cols>
  <sheetData>
    <row r="1" spans="1:8" ht="19.5" x14ac:dyDescent="0.15">
      <c r="A1" s="153" t="s">
        <v>56</v>
      </c>
      <c r="B1" s="153"/>
      <c r="C1" s="153"/>
      <c r="D1" s="153"/>
      <c r="E1" s="153"/>
      <c r="F1" s="153"/>
      <c r="G1" s="153"/>
      <c r="H1" s="153"/>
    </row>
    <row r="2" spans="1:8" x14ac:dyDescent="0.15">
      <c r="A2" s="29"/>
      <c r="B2" s="30"/>
      <c r="C2" s="30"/>
      <c r="D2" s="30"/>
      <c r="E2" s="30"/>
      <c r="F2" s="30"/>
      <c r="G2" s="30"/>
      <c r="H2" s="30"/>
    </row>
    <row r="3" spans="1:8" ht="15.95" customHeight="1" x14ac:dyDescent="0.15">
      <c r="A3" s="154" t="s">
        <v>66</v>
      </c>
      <c r="B3" s="156" t="s">
        <v>47</v>
      </c>
      <c r="C3" s="157"/>
      <c r="D3" s="157"/>
      <c r="E3" s="157"/>
      <c r="F3" s="157"/>
      <c r="G3" s="158"/>
      <c r="H3" s="154" t="s">
        <v>48</v>
      </c>
    </row>
    <row r="4" spans="1:8" ht="15.95" customHeight="1" x14ac:dyDescent="0.15">
      <c r="A4" s="155"/>
      <c r="B4" s="159" t="s">
        <v>57</v>
      </c>
      <c r="C4" s="160"/>
      <c r="D4" s="161"/>
      <c r="E4" s="159" t="s">
        <v>58</v>
      </c>
      <c r="F4" s="160"/>
      <c r="G4" s="161"/>
      <c r="H4" s="155"/>
    </row>
    <row r="5" spans="1:8" ht="15.95" customHeight="1" x14ac:dyDescent="0.15">
      <c r="A5" s="155"/>
      <c r="B5" s="159" t="s">
        <v>3</v>
      </c>
      <c r="C5" s="160"/>
      <c r="D5" s="161"/>
      <c r="E5" s="159" t="s">
        <v>3</v>
      </c>
      <c r="F5" s="160"/>
      <c r="G5" s="161"/>
      <c r="H5" s="155"/>
    </row>
    <row r="6" spans="1:8" ht="15.95" customHeight="1" x14ac:dyDescent="0.15">
      <c r="A6" s="155"/>
      <c r="B6" s="31" t="s">
        <v>49</v>
      </c>
      <c r="C6" s="31" t="s">
        <v>50</v>
      </c>
      <c r="D6" s="31" t="s">
        <v>51</v>
      </c>
      <c r="E6" s="31" t="s">
        <v>49</v>
      </c>
      <c r="F6" s="31" t="s">
        <v>50</v>
      </c>
      <c r="G6" s="31" t="s">
        <v>51</v>
      </c>
      <c r="H6" s="155"/>
    </row>
    <row r="7" spans="1:8" ht="15.95" customHeight="1" x14ac:dyDescent="0.15">
      <c r="A7" s="148" t="s">
        <v>167</v>
      </c>
      <c r="B7" s="142"/>
      <c r="C7" s="143"/>
      <c r="D7" s="144"/>
      <c r="E7" s="142"/>
      <c r="F7" s="143"/>
      <c r="G7" s="144"/>
      <c r="H7" s="151"/>
    </row>
    <row r="8" spans="1:8" ht="15.95" customHeight="1" x14ac:dyDescent="0.15">
      <c r="A8" s="149"/>
      <c r="B8" s="32"/>
      <c r="C8" s="32"/>
      <c r="D8" s="32"/>
      <c r="E8" s="32"/>
      <c r="F8" s="32"/>
      <c r="G8" s="32"/>
      <c r="H8" s="152"/>
    </row>
    <row r="9" spans="1:8" ht="15.95" customHeight="1" x14ac:dyDescent="0.15">
      <c r="A9" s="149"/>
      <c r="B9" s="142"/>
      <c r="C9" s="143"/>
      <c r="D9" s="144"/>
      <c r="E9" s="142"/>
      <c r="F9" s="143"/>
      <c r="G9" s="144"/>
      <c r="H9" s="151"/>
    </row>
    <row r="10" spans="1:8" ht="15.95" customHeight="1" x14ac:dyDescent="0.15">
      <c r="A10" s="149"/>
      <c r="B10" s="32"/>
      <c r="C10" s="32"/>
      <c r="D10" s="32"/>
      <c r="E10" s="32"/>
      <c r="F10" s="32"/>
      <c r="G10" s="32"/>
      <c r="H10" s="152"/>
    </row>
    <row r="11" spans="1:8" ht="15.95" customHeight="1" x14ac:dyDescent="0.15">
      <c r="A11" s="149"/>
      <c r="B11" s="145"/>
      <c r="C11" s="146"/>
      <c r="D11" s="147"/>
      <c r="E11" s="145"/>
      <c r="F11" s="146"/>
      <c r="G11" s="147"/>
      <c r="H11" s="151"/>
    </row>
    <row r="12" spans="1:8" ht="15.95" customHeight="1" x14ac:dyDescent="0.15">
      <c r="A12" s="149"/>
      <c r="B12" s="33"/>
      <c r="C12" s="33"/>
      <c r="D12" s="33"/>
      <c r="E12" s="33"/>
      <c r="F12" s="33"/>
      <c r="G12" s="33"/>
      <c r="H12" s="152"/>
    </row>
    <row r="13" spans="1:8" ht="15.95" customHeight="1" x14ac:dyDescent="0.15">
      <c r="A13" s="149"/>
      <c r="B13" s="145"/>
      <c r="C13" s="146"/>
      <c r="D13" s="147"/>
      <c r="E13" s="145"/>
      <c r="F13" s="146"/>
      <c r="G13" s="147"/>
      <c r="H13" s="151"/>
    </row>
    <row r="14" spans="1:8" ht="15.95" customHeight="1" x14ac:dyDescent="0.15">
      <c r="A14" s="149"/>
      <c r="B14" s="33"/>
      <c r="C14" s="33"/>
      <c r="D14" s="33"/>
      <c r="E14" s="33"/>
      <c r="F14" s="33"/>
      <c r="G14" s="33"/>
      <c r="H14" s="152"/>
    </row>
    <row r="15" spans="1:8" ht="15.95" customHeight="1" x14ac:dyDescent="0.15">
      <c r="A15" s="149"/>
      <c r="B15" s="142"/>
      <c r="C15" s="143"/>
      <c r="D15" s="144"/>
      <c r="E15" s="142"/>
      <c r="F15" s="143"/>
      <c r="G15" s="144"/>
      <c r="H15" s="151"/>
    </row>
    <row r="16" spans="1:8" ht="15.95" customHeight="1" x14ac:dyDescent="0.15">
      <c r="A16" s="149"/>
      <c r="B16" s="32"/>
      <c r="C16" s="32"/>
      <c r="D16" s="32"/>
      <c r="E16" s="32"/>
      <c r="F16" s="32"/>
      <c r="G16" s="32"/>
      <c r="H16" s="152"/>
    </row>
    <row r="17" spans="1:8" ht="15.95" customHeight="1" x14ac:dyDescent="0.15">
      <c r="A17" s="149"/>
      <c r="B17" s="145"/>
      <c r="C17" s="146"/>
      <c r="D17" s="147"/>
      <c r="E17" s="145"/>
      <c r="F17" s="146"/>
      <c r="G17" s="147"/>
      <c r="H17" s="151"/>
    </row>
    <row r="18" spans="1:8" ht="15.95" customHeight="1" x14ac:dyDescent="0.15">
      <c r="A18" s="149"/>
      <c r="B18" s="33"/>
      <c r="C18" s="33"/>
      <c r="D18" s="33"/>
      <c r="E18" s="33"/>
      <c r="F18" s="33"/>
      <c r="G18" s="33"/>
      <c r="H18" s="152"/>
    </row>
    <row r="19" spans="1:8" ht="15.95" customHeight="1" x14ac:dyDescent="0.15">
      <c r="A19" s="149"/>
      <c r="B19" s="142"/>
      <c r="C19" s="143"/>
      <c r="D19" s="144"/>
      <c r="E19" s="145"/>
      <c r="F19" s="146"/>
      <c r="G19" s="147"/>
      <c r="H19" s="151"/>
    </row>
    <row r="20" spans="1:8" ht="15.95" customHeight="1" x14ac:dyDescent="0.15">
      <c r="A20" s="149"/>
      <c r="B20" s="32"/>
      <c r="C20" s="32"/>
      <c r="D20" s="32"/>
      <c r="E20" s="33"/>
      <c r="F20" s="33"/>
      <c r="G20" s="33"/>
      <c r="H20" s="152"/>
    </row>
    <row r="21" spans="1:8" ht="15.95" customHeight="1" x14ac:dyDescent="0.15">
      <c r="A21" s="149"/>
      <c r="B21" s="145"/>
      <c r="C21" s="146"/>
      <c r="D21" s="147"/>
      <c r="E21" s="145"/>
      <c r="F21" s="146"/>
      <c r="G21" s="147"/>
      <c r="H21" s="151"/>
    </row>
    <row r="22" spans="1:8" ht="15.95" customHeight="1" x14ac:dyDescent="0.15">
      <c r="A22" s="149"/>
      <c r="B22" s="32"/>
      <c r="C22" s="32"/>
      <c r="D22" s="32"/>
      <c r="E22" s="33"/>
      <c r="F22" s="33"/>
      <c r="G22" s="33"/>
      <c r="H22" s="152"/>
    </row>
    <row r="23" spans="1:8" ht="15.95" customHeight="1" x14ac:dyDescent="0.15">
      <c r="A23" s="149"/>
      <c r="B23" s="142"/>
      <c r="C23" s="143"/>
      <c r="D23" s="144"/>
      <c r="E23" s="145"/>
      <c r="F23" s="146"/>
      <c r="G23" s="147"/>
      <c r="H23" s="151"/>
    </row>
    <row r="24" spans="1:8" ht="15.95" customHeight="1" x14ac:dyDescent="0.15">
      <c r="A24" s="149"/>
      <c r="B24" s="32"/>
      <c r="C24" s="32"/>
      <c r="D24" s="32"/>
      <c r="E24" s="33"/>
      <c r="F24" s="33"/>
      <c r="G24" s="33"/>
      <c r="H24" s="152"/>
    </row>
    <row r="25" spans="1:8" ht="15.95" customHeight="1" x14ac:dyDescent="0.15">
      <c r="A25" s="149"/>
      <c r="B25" s="142"/>
      <c r="C25" s="143"/>
      <c r="D25" s="144"/>
      <c r="E25" s="145"/>
      <c r="F25" s="146"/>
      <c r="G25" s="147"/>
      <c r="H25" s="151"/>
    </row>
    <row r="26" spans="1:8" ht="15.95" customHeight="1" x14ac:dyDescent="0.15">
      <c r="A26" s="149"/>
      <c r="B26" s="32"/>
      <c r="C26" s="32"/>
      <c r="D26" s="32"/>
      <c r="E26" s="33"/>
      <c r="F26" s="33"/>
      <c r="G26" s="33"/>
      <c r="H26" s="152"/>
    </row>
    <row r="27" spans="1:8" ht="15.95" customHeight="1" x14ac:dyDescent="0.15">
      <c r="A27" s="149"/>
      <c r="B27" s="145"/>
      <c r="C27" s="146"/>
      <c r="D27" s="147"/>
      <c r="E27" s="145"/>
      <c r="F27" s="146"/>
      <c r="G27" s="147"/>
      <c r="H27" s="151"/>
    </row>
    <row r="28" spans="1:8" ht="15.95" customHeight="1" x14ac:dyDescent="0.15">
      <c r="A28" s="149"/>
      <c r="B28" s="33"/>
      <c r="C28" s="33"/>
      <c r="D28" s="33"/>
      <c r="E28" s="33"/>
      <c r="F28" s="33"/>
      <c r="G28" s="33"/>
      <c r="H28" s="152"/>
    </row>
    <row r="29" spans="1:8" ht="15.95" customHeight="1" x14ac:dyDescent="0.15">
      <c r="A29" s="149"/>
      <c r="B29" s="145"/>
      <c r="C29" s="146"/>
      <c r="D29" s="147"/>
      <c r="E29" s="145"/>
      <c r="F29" s="146"/>
      <c r="G29" s="147"/>
      <c r="H29" s="151"/>
    </row>
    <row r="30" spans="1:8" ht="15.95" customHeight="1" x14ac:dyDescent="0.15">
      <c r="A30" s="149"/>
      <c r="B30" s="33"/>
      <c r="C30" s="33"/>
      <c r="D30" s="33"/>
      <c r="E30" s="33"/>
      <c r="F30" s="33"/>
      <c r="G30" s="33"/>
      <c r="H30" s="152"/>
    </row>
    <row r="31" spans="1:8" ht="15.95" customHeight="1" x14ac:dyDescent="0.15">
      <c r="A31" s="149"/>
      <c r="B31" s="145"/>
      <c r="C31" s="146"/>
      <c r="D31" s="147"/>
      <c r="E31" s="145"/>
      <c r="F31" s="146"/>
      <c r="G31" s="147"/>
      <c r="H31" s="151"/>
    </row>
    <row r="32" spans="1:8" ht="15.95" customHeight="1" x14ac:dyDescent="0.15">
      <c r="A32" s="149"/>
      <c r="B32" s="33"/>
      <c r="C32" s="33"/>
      <c r="D32" s="33"/>
      <c r="E32" s="33"/>
      <c r="F32" s="33"/>
      <c r="G32" s="33"/>
      <c r="H32" s="152"/>
    </row>
    <row r="33" spans="1:8" ht="15.95" customHeight="1" x14ac:dyDescent="0.15">
      <c r="A33" s="149"/>
      <c r="B33" s="145"/>
      <c r="C33" s="146"/>
      <c r="D33" s="147"/>
      <c r="E33" s="145"/>
      <c r="F33" s="146"/>
      <c r="G33" s="147"/>
      <c r="H33" s="151"/>
    </row>
    <row r="34" spans="1:8" ht="15.95" customHeight="1" x14ac:dyDescent="0.15">
      <c r="A34" s="149"/>
      <c r="B34" s="33"/>
      <c r="C34" s="33"/>
      <c r="D34" s="33"/>
      <c r="E34" s="33"/>
      <c r="F34" s="33"/>
      <c r="G34" s="33"/>
      <c r="H34" s="152"/>
    </row>
    <row r="35" spans="1:8" ht="15.95" customHeight="1" x14ac:dyDescent="0.15">
      <c r="A35" s="149"/>
      <c r="B35" s="142"/>
      <c r="C35" s="143"/>
      <c r="D35" s="144"/>
      <c r="E35" s="145"/>
      <c r="F35" s="146"/>
      <c r="G35" s="147"/>
      <c r="H35" s="151"/>
    </row>
    <row r="36" spans="1:8" ht="15.95" customHeight="1" x14ac:dyDescent="0.15">
      <c r="A36" s="149"/>
      <c r="B36" s="32"/>
      <c r="C36" s="32"/>
      <c r="D36" s="32"/>
      <c r="E36" s="33"/>
      <c r="F36" s="33"/>
      <c r="G36" s="33"/>
      <c r="H36" s="152"/>
    </row>
    <row r="37" spans="1:8" ht="15.95" customHeight="1" x14ac:dyDescent="0.15">
      <c r="A37" s="149"/>
      <c r="B37" s="142"/>
      <c r="C37" s="143"/>
      <c r="D37" s="144"/>
      <c r="E37" s="145"/>
      <c r="F37" s="146"/>
      <c r="G37" s="147"/>
      <c r="H37" s="151"/>
    </row>
    <row r="38" spans="1:8" ht="15.95" customHeight="1" x14ac:dyDescent="0.15">
      <c r="A38" s="149"/>
      <c r="B38" s="32"/>
      <c r="C38" s="32"/>
      <c r="D38" s="32"/>
      <c r="E38" s="33"/>
      <c r="F38" s="33"/>
      <c r="G38" s="33"/>
      <c r="H38" s="152"/>
    </row>
    <row r="39" spans="1:8" ht="15.95" customHeight="1" x14ac:dyDescent="0.15">
      <c r="A39" s="149"/>
      <c r="B39" s="142"/>
      <c r="C39" s="143"/>
      <c r="D39" s="144"/>
      <c r="E39" s="145"/>
      <c r="F39" s="146"/>
      <c r="G39" s="147"/>
      <c r="H39" s="151"/>
    </row>
    <row r="40" spans="1:8" ht="15.95" customHeight="1" x14ac:dyDescent="0.15">
      <c r="A40" s="149"/>
      <c r="B40" s="32"/>
      <c r="C40" s="32"/>
      <c r="D40" s="32"/>
      <c r="E40" s="33"/>
      <c r="F40" s="33"/>
      <c r="G40" s="33"/>
      <c r="H40" s="152"/>
    </row>
    <row r="41" spans="1:8" ht="15.95" customHeight="1" x14ac:dyDescent="0.15">
      <c r="A41" s="149"/>
      <c r="B41" s="142"/>
      <c r="C41" s="143"/>
      <c r="D41" s="144"/>
      <c r="E41" s="145"/>
      <c r="F41" s="146"/>
      <c r="G41" s="147"/>
      <c r="H41" s="34"/>
    </row>
    <row r="42" spans="1:8" ht="15.95" customHeight="1" x14ac:dyDescent="0.15">
      <c r="A42" s="149"/>
      <c r="B42" s="32"/>
      <c r="C42" s="32"/>
      <c r="D42" s="32"/>
      <c r="E42" s="32"/>
      <c r="F42" s="32"/>
      <c r="G42" s="32"/>
      <c r="H42" s="35"/>
    </row>
    <row r="43" spans="1:8" ht="15.95" customHeight="1" x14ac:dyDescent="0.15">
      <c r="A43" s="149"/>
      <c r="B43" s="136"/>
      <c r="C43" s="137"/>
      <c r="D43" s="138"/>
      <c r="E43" s="136"/>
      <c r="F43" s="137"/>
      <c r="G43" s="138"/>
      <c r="H43" s="139"/>
    </row>
    <row r="44" spans="1:8" ht="15.95" customHeight="1" x14ac:dyDescent="0.15">
      <c r="A44" s="149"/>
      <c r="B44" s="36"/>
      <c r="C44" s="36"/>
      <c r="D44" s="36"/>
      <c r="E44" s="36"/>
      <c r="F44" s="36"/>
      <c r="G44" s="36"/>
      <c r="H44" s="140"/>
    </row>
    <row r="45" spans="1:8" ht="15.95" customHeight="1" x14ac:dyDescent="0.15">
      <c r="A45" s="149"/>
      <c r="B45" s="136"/>
      <c r="C45" s="137"/>
      <c r="D45" s="138"/>
      <c r="E45" s="136"/>
      <c r="F45" s="137"/>
      <c r="G45" s="138"/>
      <c r="H45" s="139"/>
    </row>
    <row r="46" spans="1:8" ht="15.95" customHeight="1" x14ac:dyDescent="0.15">
      <c r="A46" s="149"/>
      <c r="B46" s="36"/>
      <c r="C46" s="36"/>
      <c r="D46" s="36"/>
      <c r="E46" s="36"/>
      <c r="F46" s="36"/>
      <c r="G46" s="36"/>
      <c r="H46" s="140"/>
    </row>
    <row r="47" spans="1:8" ht="15.95" customHeight="1" x14ac:dyDescent="0.15">
      <c r="A47" s="149"/>
      <c r="B47" s="136"/>
      <c r="C47" s="137"/>
      <c r="D47" s="138"/>
      <c r="E47" s="136"/>
      <c r="F47" s="137"/>
      <c r="G47" s="138"/>
      <c r="H47" s="139"/>
    </row>
    <row r="48" spans="1:8" ht="15.95" customHeight="1" x14ac:dyDescent="0.15">
      <c r="A48" s="150"/>
      <c r="B48" s="36"/>
      <c r="C48" s="36"/>
      <c r="D48" s="36"/>
      <c r="E48" s="36"/>
      <c r="F48" s="36"/>
      <c r="G48" s="36"/>
      <c r="H48" s="140"/>
    </row>
    <row r="49" spans="1:8" x14ac:dyDescent="0.15">
      <c r="A49" s="141" t="s">
        <v>67</v>
      </c>
      <c r="B49" s="141"/>
      <c r="C49" s="141"/>
      <c r="D49" s="141"/>
      <c r="E49" s="141"/>
      <c r="F49" s="141"/>
      <c r="G49" s="141"/>
      <c r="H49" s="141"/>
    </row>
  </sheetData>
  <mergeCells count="72">
    <mergeCell ref="A1:H1"/>
    <mergeCell ref="A3:A6"/>
    <mergeCell ref="B3:G3"/>
    <mergeCell ref="H3:H6"/>
    <mergeCell ref="B4:D4"/>
    <mergeCell ref="E4:G4"/>
    <mergeCell ref="B5:D5"/>
    <mergeCell ref="E5:G5"/>
    <mergeCell ref="B9:D9"/>
    <mergeCell ref="E9:G9"/>
    <mergeCell ref="H9:H10"/>
    <mergeCell ref="B11:D11"/>
    <mergeCell ref="E11:G11"/>
    <mergeCell ref="H11:H12"/>
    <mergeCell ref="B13:D13"/>
    <mergeCell ref="E13:G13"/>
    <mergeCell ref="H13:H14"/>
    <mergeCell ref="B15:D15"/>
    <mergeCell ref="E15:G15"/>
    <mergeCell ref="H15:H16"/>
    <mergeCell ref="B17:D17"/>
    <mergeCell ref="E17:G17"/>
    <mergeCell ref="H17:H18"/>
    <mergeCell ref="B19:D19"/>
    <mergeCell ref="E19:G19"/>
    <mergeCell ref="H19:H20"/>
    <mergeCell ref="B21:D21"/>
    <mergeCell ref="E21:G21"/>
    <mergeCell ref="H21:H22"/>
    <mergeCell ref="B23:D23"/>
    <mergeCell ref="E23:G23"/>
    <mergeCell ref="H23:H24"/>
    <mergeCell ref="B25:D25"/>
    <mergeCell ref="E25:G25"/>
    <mergeCell ref="H25:H26"/>
    <mergeCell ref="B27:D27"/>
    <mergeCell ref="E27:G27"/>
    <mergeCell ref="H27:H28"/>
    <mergeCell ref="B29:D29"/>
    <mergeCell ref="E29:G29"/>
    <mergeCell ref="H29:H30"/>
    <mergeCell ref="B31:D31"/>
    <mergeCell ref="E31:G31"/>
    <mergeCell ref="H31:H32"/>
    <mergeCell ref="B33:D33"/>
    <mergeCell ref="E33:G33"/>
    <mergeCell ref="H33:H34"/>
    <mergeCell ref="B35:D35"/>
    <mergeCell ref="E35:G35"/>
    <mergeCell ref="H35:H36"/>
    <mergeCell ref="B37:D37"/>
    <mergeCell ref="E37:G37"/>
    <mergeCell ref="H37:H38"/>
    <mergeCell ref="B39:D39"/>
    <mergeCell ref="E39:G39"/>
    <mergeCell ref="H39:H40"/>
    <mergeCell ref="B47:D47"/>
    <mergeCell ref="E47:G47"/>
    <mergeCell ref="H47:H48"/>
    <mergeCell ref="A49:H49"/>
    <mergeCell ref="B41:D41"/>
    <mergeCell ref="E41:G41"/>
    <mergeCell ref="B43:D43"/>
    <mergeCell ref="E43:G43"/>
    <mergeCell ref="H43:H44"/>
    <mergeCell ref="B45:D45"/>
    <mergeCell ref="E45:G45"/>
    <mergeCell ref="H45:H46"/>
    <mergeCell ref="A7:A48"/>
    <mergeCell ref="B7:D7"/>
    <mergeCell ref="E7:G7"/>
    <mergeCell ref="H7:H8"/>
  </mergeCells>
  <phoneticPr fontId="1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8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4"/>
  <sheetViews>
    <sheetView zoomScaleNormal="100" workbookViewId="0">
      <pane xSplit="2" ySplit="4" topLeftCell="C34" activePane="bottomRight" state="frozen"/>
      <selection pane="topRight" activeCell="C1" sqref="C1"/>
      <selection pane="bottomLeft" activeCell="A5" sqref="A5"/>
      <selection pane="bottomRight" activeCell="E54" sqref="E54"/>
    </sheetView>
  </sheetViews>
  <sheetFormatPr defaultRowHeight="13.5" x14ac:dyDescent="0.15"/>
  <cols>
    <col min="1" max="2" width="4.77734375" style="1" customWidth="1"/>
    <col min="3" max="3" width="7.33203125" style="1" customWidth="1"/>
    <col min="4" max="4" width="13.6640625" style="1" bestFit="1" customWidth="1"/>
    <col min="5" max="19" width="4.44140625" style="1" customWidth="1"/>
    <col min="20" max="16384" width="8.88671875" style="1"/>
  </cols>
  <sheetData>
    <row r="1" spans="1:28" s="53" customFormat="1" ht="15.95" customHeight="1" thickBot="1" x14ac:dyDescent="0.2">
      <c r="A1" s="1" t="s">
        <v>168</v>
      </c>
      <c r="B1" s="1"/>
      <c r="C1" s="1"/>
      <c r="D1" s="1" t="s">
        <v>169</v>
      </c>
      <c r="E1" s="1"/>
      <c r="F1" s="1"/>
      <c r="G1" s="1"/>
      <c r="H1" s="1"/>
      <c r="I1" s="1"/>
      <c r="J1" s="1"/>
      <c r="K1" s="1"/>
      <c r="L1" s="1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56"/>
    </row>
    <row r="2" spans="1:28" s="54" customFormat="1" ht="15.95" customHeight="1" x14ac:dyDescent="0.15">
      <c r="A2" s="109" t="s">
        <v>2</v>
      </c>
      <c r="B2" s="84"/>
      <c r="C2" s="111" t="s">
        <v>170</v>
      </c>
      <c r="D2" s="111" t="s">
        <v>3</v>
      </c>
      <c r="E2" s="84" t="s">
        <v>4</v>
      </c>
      <c r="F2" s="84"/>
      <c r="G2" s="84"/>
      <c r="H2" s="84"/>
      <c r="I2" s="84"/>
      <c r="J2" s="113"/>
      <c r="K2" s="84" t="s">
        <v>5</v>
      </c>
      <c r="L2" s="114"/>
      <c r="M2" s="84"/>
      <c r="N2" s="84"/>
      <c r="O2" s="84"/>
      <c r="P2" s="84"/>
      <c r="Q2" s="83" t="s">
        <v>6</v>
      </c>
      <c r="R2" s="84"/>
      <c r="S2" s="85"/>
      <c r="T2" s="6"/>
      <c r="U2" s="6"/>
      <c r="V2" s="6"/>
      <c r="W2" s="6"/>
      <c r="X2" s="6"/>
      <c r="Y2" s="6"/>
      <c r="Z2" s="6"/>
      <c r="AA2" s="6"/>
      <c r="AB2" s="57"/>
    </row>
    <row r="3" spans="1:28" s="54" customFormat="1" ht="15.95" customHeight="1" x14ac:dyDescent="0.15">
      <c r="A3" s="110"/>
      <c r="B3" s="87"/>
      <c r="C3" s="106"/>
      <c r="D3" s="106"/>
      <c r="E3" s="87" t="s">
        <v>7</v>
      </c>
      <c r="F3" s="87"/>
      <c r="G3" s="87"/>
      <c r="H3" s="87" t="s">
        <v>8</v>
      </c>
      <c r="I3" s="87"/>
      <c r="J3" s="89"/>
      <c r="K3" s="87" t="s">
        <v>7</v>
      </c>
      <c r="L3" s="90"/>
      <c r="M3" s="87"/>
      <c r="N3" s="87" t="s">
        <v>8</v>
      </c>
      <c r="O3" s="87"/>
      <c r="P3" s="87"/>
      <c r="Q3" s="86"/>
      <c r="R3" s="87"/>
      <c r="S3" s="88"/>
      <c r="T3" s="6"/>
      <c r="U3" s="6"/>
      <c r="V3" s="6"/>
      <c r="W3" s="6"/>
      <c r="X3" s="6"/>
      <c r="Y3" s="6"/>
      <c r="Z3" s="6"/>
      <c r="AA3" s="6"/>
      <c r="AB3" s="57"/>
    </row>
    <row r="4" spans="1:28" s="5" customFormat="1" ht="15.95" customHeight="1" x14ac:dyDescent="0.15">
      <c r="A4" s="110"/>
      <c r="B4" s="87"/>
      <c r="C4" s="112"/>
      <c r="D4" s="112"/>
      <c r="E4" s="82" t="s">
        <v>171</v>
      </c>
      <c r="F4" s="82" t="s">
        <v>172</v>
      </c>
      <c r="G4" s="82" t="s">
        <v>173</v>
      </c>
      <c r="H4" s="54" t="s">
        <v>174</v>
      </c>
      <c r="I4" s="54" t="s">
        <v>175</v>
      </c>
      <c r="J4" s="54" t="s">
        <v>173</v>
      </c>
      <c r="K4" s="54" t="s">
        <v>174</v>
      </c>
      <c r="L4" s="54" t="s">
        <v>175</v>
      </c>
      <c r="M4" s="54" t="s">
        <v>173</v>
      </c>
      <c r="N4" s="54" t="s">
        <v>174</v>
      </c>
      <c r="O4" s="54" t="s">
        <v>175</v>
      </c>
      <c r="P4" s="54" t="s">
        <v>173</v>
      </c>
      <c r="Q4" s="54" t="s">
        <v>174</v>
      </c>
      <c r="R4" s="54" t="s">
        <v>175</v>
      </c>
      <c r="S4" s="58" t="s">
        <v>173</v>
      </c>
      <c r="T4" s="7"/>
      <c r="U4" s="7"/>
      <c r="V4" s="7"/>
      <c r="W4" s="7"/>
      <c r="X4" s="7"/>
      <c r="Y4" s="7"/>
      <c r="Z4" s="7"/>
      <c r="AA4" s="7"/>
      <c r="AB4" s="63"/>
    </row>
    <row r="5" spans="1:28" s="5" customFormat="1" ht="15.95" customHeight="1" x14ac:dyDescent="0.15">
      <c r="A5" s="94" t="s">
        <v>1</v>
      </c>
      <c r="B5" s="105" t="s">
        <v>176</v>
      </c>
      <c r="C5" s="13"/>
      <c r="D5" s="39" t="s">
        <v>177</v>
      </c>
      <c r="E5" s="14">
        <v>1</v>
      </c>
      <c r="F5" s="14">
        <v>1</v>
      </c>
      <c r="G5" s="14"/>
      <c r="H5" s="14"/>
      <c r="I5" s="14"/>
      <c r="J5" s="15"/>
      <c r="K5" s="14"/>
      <c r="L5" s="14"/>
      <c r="M5" s="14"/>
      <c r="N5" s="16"/>
      <c r="O5" s="13"/>
      <c r="P5" s="13"/>
      <c r="Q5" s="17">
        <f t="shared" ref="Q5:S20" si="0">E5+H5+K5+N5</f>
        <v>1</v>
      </c>
      <c r="R5" s="17">
        <f t="shared" si="0"/>
        <v>1</v>
      </c>
      <c r="S5" s="18">
        <f t="shared" si="0"/>
        <v>0</v>
      </c>
      <c r="T5" s="7"/>
      <c r="U5" s="7"/>
      <c r="V5" s="7"/>
      <c r="W5" s="7"/>
      <c r="X5" s="7"/>
      <c r="Y5" s="7"/>
      <c r="Z5" s="7"/>
      <c r="AA5" s="7"/>
      <c r="AB5" s="63"/>
    </row>
    <row r="6" spans="1:28" s="5" customFormat="1" ht="15.95" customHeight="1" x14ac:dyDescent="0.15">
      <c r="A6" s="95"/>
      <c r="B6" s="106"/>
      <c r="C6" s="38"/>
      <c r="D6" s="25" t="s">
        <v>178</v>
      </c>
      <c r="E6" s="20"/>
      <c r="F6" s="20"/>
      <c r="G6" s="20"/>
      <c r="H6" s="20">
        <v>1</v>
      </c>
      <c r="I6" s="20">
        <v>1</v>
      </c>
      <c r="J6" s="21"/>
      <c r="K6" s="20"/>
      <c r="L6" s="20"/>
      <c r="M6" s="20"/>
      <c r="N6" s="20"/>
      <c r="O6" s="20"/>
      <c r="P6" s="22"/>
      <c r="Q6" s="55">
        <f t="shared" si="0"/>
        <v>1</v>
      </c>
      <c r="R6" s="55">
        <f t="shared" si="0"/>
        <v>1</v>
      </c>
      <c r="S6" s="24">
        <f t="shared" si="0"/>
        <v>0</v>
      </c>
      <c r="T6" s="7"/>
      <c r="U6" s="7"/>
      <c r="V6" s="7"/>
      <c r="W6" s="7"/>
      <c r="X6" s="7"/>
      <c r="Y6" s="7"/>
      <c r="Z6" s="7"/>
      <c r="AA6" s="7"/>
      <c r="AB6" s="63"/>
    </row>
    <row r="7" spans="1:28" ht="15.95" customHeight="1" x14ac:dyDescent="0.15">
      <c r="A7" s="95"/>
      <c r="B7" s="107" t="s">
        <v>179</v>
      </c>
      <c r="C7" s="38"/>
      <c r="D7" s="25" t="s">
        <v>180</v>
      </c>
      <c r="E7" s="20">
        <v>2</v>
      </c>
      <c r="F7" s="20">
        <v>2</v>
      </c>
      <c r="G7" s="20"/>
      <c r="H7" s="20"/>
      <c r="I7" s="20"/>
      <c r="J7" s="21"/>
      <c r="K7" s="20"/>
      <c r="L7" s="20"/>
      <c r="M7" s="20"/>
      <c r="N7" s="20"/>
      <c r="O7" s="20"/>
      <c r="P7" s="20"/>
      <c r="Q7" s="55">
        <f t="shared" si="0"/>
        <v>2</v>
      </c>
      <c r="R7" s="55">
        <f t="shared" si="0"/>
        <v>2</v>
      </c>
      <c r="S7" s="24">
        <f t="shared" si="0"/>
        <v>0</v>
      </c>
    </row>
    <row r="8" spans="1:28" ht="15.95" customHeight="1" x14ac:dyDescent="0.15">
      <c r="A8" s="95"/>
      <c r="B8" s="106"/>
      <c r="C8" s="38"/>
      <c r="D8" s="25" t="s">
        <v>181</v>
      </c>
      <c r="E8" s="20"/>
      <c r="F8" s="20"/>
      <c r="G8" s="20"/>
      <c r="H8" s="20">
        <v>2</v>
      </c>
      <c r="I8" s="20">
        <v>2</v>
      </c>
      <c r="J8" s="21"/>
      <c r="K8" s="20"/>
      <c r="L8" s="20"/>
      <c r="M8" s="20"/>
      <c r="N8" s="20"/>
      <c r="O8" s="20"/>
      <c r="P8" s="20"/>
      <c r="Q8" s="55">
        <f t="shared" si="0"/>
        <v>2</v>
      </c>
      <c r="R8" s="55">
        <f t="shared" si="0"/>
        <v>2</v>
      </c>
      <c r="S8" s="24">
        <f t="shared" si="0"/>
        <v>0</v>
      </c>
    </row>
    <row r="9" spans="1:28" ht="15.95" customHeight="1" x14ac:dyDescent="0.15">
      <c r="A9" s="95"/>
      <c r="B9" s="106"/>
      <c r="C9" s="38"/>
      <c r="D9" s="25" t="s">
        <v>182</v>
      </c>
      <c r="E9" s="20"/>
      <c r="F9" s="20"/>
      <c r="G9" s="20"/>
      <c r="H9" s="20">
        <v>1</v>
      </c>
      <c r="I9" s="20"/>
      <c r="J9" s="21">
        <v>2</v>
      </c>
      <c r="K9" s="20"/>
      <c r="L9" s="20"/>
      <c r="M9" s="20"/>
      <c r="N9" s="20"/>
      <c r="O9" s="20"/>
      <c r="P9" s="20"/>
      <c r="Q9" s="55">
        <f t="shared" si="0"/>
        <v>1</v>
      </c>
      <c r="R9" s="55">
        <f t="shared" si="0"/>
        <v>0</v>
      </c>
      <c r="S9" s="24">
        <f t="shared" si="0"/>
        <v>2</v>
      </c>
    </row>
    <row r="10" spans="1:28" ht="15.95" customHeight="1" x14ac:dyDescent="0.15">
      <c r="A10" s="95"/>
      <c r="B10" s="108"/>
      <c r="C10" s="38"/>
      <c r="D10" s="25" t="s">
        <v>183</v>
      </c>
      <c r="E10" s="20">
        <v>2</v>
      </c>
      <c r="F10" s="20">
        <v>2</v>
      </c>
      <c r="G10" s="20"/>
      <c r="H10" s="20"/>
      <c r="I10" s="20"/>
      <c r="J10" s="21"/>
      <c r="K10" s="20"/>
      <c r="L10" s="20"/>
      <c r="M10" s="20"/>
      <c r="N10" s="20"/>
      <c r="O10" s="20"/>
      <c r="P10" s="20"/>
      <c r="Q10" s="55">
        <f t="shared" si="0"/>
        <v>2</v>
      </c>
      <c r="R10" s="55">
        <f t="shared" si="0"/>
        <v>2</v>
      </c>
      <c r="S10" s="24">
        <f t="shared" si="0"/>
        <v>0</v>
      </c>
    </row>
    <row r="11" spans="1:28" ht="15.95" customHeight="1" x14ac:dyDescent="0.15">
      <c r="A11" s="95"/>
      <c r="B11" s="96" t="s">
        <v>184</v>
      </c>
      <c r="C11" s="97"/>
      <c r="D11" s="98"/>
      <c r="E11" s="38">
        <f t="shared" ref="E11:P11" si="1">SUM(E5:E10)</f>
        <v>5</v>
      </c>
      <c r="F11" s="38">
        <f t="shared" si="1"/>
        <v>5</v>
      </c>
      <c r="G11" s="38">
        <f t="shared" si="1"/>
        <v>0</v>
      </c>
      <c r="H11" s="38">
        <f t="shared" si="1"/>
        <v>4</v>
      </c>
      <c r="I11" s="38">
        <f t="shared" si="1"/>
        <v>3</v>
      </c>
      <c r="J11" s="38">
        <f t="shared" si="1"/>
        <v>2</v>
      </c>
      <c r="K11" s="38">
        <f t="shared" si="1"/>
        <v>0</v>
      </c>
      <c r="L11" s="38">
        <f t="shared" si="1"/>
        <v>0</v>
      </c>
      <c r="M11" s="38">
        <f t="shared" si="1"/>
        <v>0</v>
      </c>
      <c r="N11" s="38">
        <f t="shared" si="1"/>
        <v>0</v>
      </c>
      <c r="O11" s="38">
        <f t="shared" si="1"/>
        <v>0</v>
      </c>
      <c r="P11" s="38">
        <f t="shared" si="1"/>
        <v>0</v>
      </c>
      <c r="Q11" s="38">
        <f>E11+H11+K11+N11</f>
        <v>9</v>
      </c>
      <c r="R11" s="38">
        <f>F11+I11+L11+O11</f>
        <v>8</v>
      </c>
      <c r="S11" s="24">
        <f>G11+J11+M11+P11</f>
        <v>2</v>
      </c>
    </row>
    <row r="12" spans="1:28" ht="15.95" customHeight="1" x14ac:dyDescent="0.15">
      <c r="A12" s="95" t="s">
        <v>185</v>
      </c>
      <c r="B12" s="107" t="s">
        <v>186</v>
      </c>
      <c r="C12" s="38"/>
      <c r="D12" s="25" t="s">
        <v>187</v>
      </c>
      <c r="E12" s="20"/>
      <c r="F12" s="20"/>
      <c r="G12" s="20"/>
      <c r="H12" s="20"/>
      <c r="I12" s="20"/>
      <c r="J12" s="20"/>
      <c r="K12" s="20">
        <v>1</v>
      </c>
      <c r="L12" s="20">
        <v>1</v>
      </c>
      <c r="M12" s="20"/>
      <c r="N12" s="20"/>
      <c r="O12" s="20"/>
      <c r="P12" s="20"/>
      <c r="Q12" s="55">
        <f t="shared" si="0"/>
        <v>1</v>
      </c>
      <c r="R12" s="55">
        <f>F12+I12+L12+O12</f>
        <v>1</v>
      </c>
      <c r="S12" s="24">
        <f>G12+J12+M12+P12</f>
        <v>0</v>
      </c>
    </row>
    <row r="13" spans="1:28" ht="15.95" customHeight="1" x14ac:dyDescent="0.15">
      <c r="A13" s="95"/>
      <c r="B13" s="112"/>
      <c r="C13" s="38"/>
      <c r="D13" s="25" t="s">
        <v>188</v>
      </c>
      <c r="E13" s="20"/>
      <c r="F13" s="20"/>
      <c r="G13" s="20"/>
      <c r="H13" s="20"/>
      <c r="I13" s="20"/>
      <c r="J13" s="20"/>
      <c r="K13" s="20"/>
      <c r="L13" s="20"/>
      <c r="M13" s="20"/>
      <c r="N13" s="20">
        <v>1</v>
      </c>
      <c r="O13" s="20">
        <v>1</v>
      </c>
      <c r="P13" s="20"/>
      <c r="Q13" s="55">
        <f t="shared" si="0"/>
        <v>1</v>
      </c>
      <c r="R13" s="55">
        <f t="shared" si="0"/>
        <v>1</v>
      </c>
      <c r="S13" s="24">
        <f t="shared" si="0"/>
        <v>0</v>
      </c>
    </row>
    <row r="14" spans="1:28" ht="15.95" customHeight="1" x14ac:dyDescent="0.15">
      <c r="A14" s="95"/>
      <c r="B14" s="106" t="s">
        <v>189</v>
      </c>
      <c r="C14" s="77" t="s">
        <v>519</v>
      </c>
      <c r="D14" s="25" t="s">
        <v>190</v>
      </c>
      <c r="E14" s="20">
        <v>2</v>
      </c>
      <c r="F14" s="20"/>
      <c r="G14" s="20">
        <v>3</v>
      </c>
      <c r="H14" s="20"/>
      <c r="I14" s="20"/>
      <c r="J14" s="20"/>
      <c r="K14" s="20"/>
      <c r="L14" s="20"/>
      <c r="M14" s="20"/>
      <c r="N14" s="20"/>
      <c r="O14" s="20"/>
      <c r="P14" s="20"/>
      <c r="Q14" s="55">
        <f t="shared" si="0"/>
        <v>2</v>
      </c>
      <c r="R14" s="55">
        <f t="shared" si="0"/>
        <v>0</v>
      </c>
      <c r="S14" s="24">
        <f t="shared" si="0"/>
        <v>3</v>
      </c>
    </row>
    <row r="15" spans="1:28" ht="15.95" customHeight="1" x14ac:dyDescent="0.15">
      <c r="A15" s="95"/>
      <c r="B15" s="106"/>
      <c r="C15" s="77" t="s">
        <v>519</v>
      </c>
      <c r="D15" s="25" t="s">
        <v>191</v>
      </c>
      <c r="E15" s="20">
        <v>2</v>
      </c>
      <c r="F15" s="20"/>
      <c r="G15" s="20">
        <v>3</v>
      </c>
      <c r="H15" s="20"/>
      <c r="I15" s="20"/>
      <c r="J15" s="20"/>
      <c r="K15" s="20"/>
      <c r="L15" s="20"/>
      <c r="M15" s="20"/>
      <c r="N15" s="20"/>
      <c r="O15" s="20"/>
      <c r="P15" s="20"/>
      <c r="Q15" s="55">
        <f t="shared" si="0"/>
        <v>2</v>
      </c>
      <c r="R15" s="55">
        <f t="shared" si="0"/>
        <v>0</v>
      </c>
      <c r="S15" s="24">
        <f t="shared" si="0"/>
        <v>3</v>
      </c>
    </row>
    <row r="16" spans="1:28" ht="15.95" customHeight="1" x14ac:dyDescent="0.15">
      <c r="A16" s="95"/>
      <c r="B16" s="106"/>
      <c r="C16" s="77" t="s">
        <v>520</v>
      </c>
      <c r="D16" s="41" t="s">
        <v>192</v>
      </c>
      <c r="E16" s="20"/>
      <c r="F16" s="20"/>
      <c r="G16" s="20"/>
      <c r="H16" s="20">
        <v>3</v>
      </c>
      <c r="I16" s="20">
        <v>1</v>
      </c>
      <c r="J16" s="20">
        <v>3</v>
      </c>
      <c r="K16" s="20"/>
      <c r="L16" s="20"/>
      <c r="M16" s="20"/>
      <c r="N16" s="20"/>
      <c r="O16" s="20"/>
      <c r="P16" s="20"/>
      <c r="Q16" s="55">
        <f t="shared" si="0"/>
        <v>3</v>
      </c>
      <c r="R16" s="55">
        <f t="shared" si="0"/>
        <v>1</v>
      </c>
      <c r="S16" s="24">
        <f t="shared" si="0"/>
        <v>3</v>
      </c>
    </row>
    <row r="17" spans="1:19" ht="15.95" customHeight="1" x14ac:dyDescent="0.15">
      <c r="A17" s="95"/>
      <c r="B17" s="106"/>
      <c r="C17" s="77" t="s">
        <v>521</v>
      </c>
      <c r="D17" s="25" t="s">
        <v>193</v>
      </c>
      <c r="E17" s="20"/>
      <c r="F17" s="20"/>
      <c r="G17" s="20"/>
      <c r="H17" s="20">
        <v>3</v>
      </c>
      <c r="I17" s="20">
        <v>2</v>
      </c>
      <c r="J17" s="20">
        <v>2</v>
      </c>
      <c r="K17" s="20"/>
      <c r="L17" s="20"/>
      <c r="M17" s="20"/>
      <c r="N17" s="20"/>
      <c r="O17" s="20"/>
      <c r="P17" s="20"/>
      <c r="Q17" s="55">
        <f t="shared" si="0"/>
        <v>3</v>
      </c>
      <c r="R17" s="55">
        <f t="shared" si="0"/>
        <v>2</v>
      </c>
      <c r="S17" s="24">
        <f t="shared" si="0"/>
        <v>2</v>
      </c>
    </row>
    <row r="18" spans="1:19" ht="15.95" customHeight="1" x14ac:dyDescent="0.15">
      <c r="A18" s="95"/>
      <c r="B18" s="106"/>
      <c r="C18" s="77" t="s">
        <v>521</v>
      </c>
      <c r="D18" s="25" t="s">
        <v>194</v>
      </c>
      <c r="E18" s="20"/>
      <c r="F18" s="20"/>
      <c r="G18" s="20"/>
      <c r="H18" s="20">
        <v>3</v>
      </c>
      <c r="I18" s="20">
        <v>2</v>
      </c>
      <c r="J18" s="20">
        <v>2</v>
      </c>
      <c r="K18" s="20"/>
      <c r="L18" s="20"/>
      <c r="M18" s="20"/>
      <c r="N18" s="20"/>
      <c r="O18" s="20"/>
      <c r="P18" s="20"/>
      <c r="Q18" s="55">
        <f t="shared" si="0"/>
        <v>3</v>
      </c>
      <c r="R18" s="55">
        <f t="shared" si="0"/>
        <v>2</v>
      </c>
      <c r="S18" s="24">
        <f t="shared" si="0"/>
        <v>2</v>
      </c>
    </row>
    <row r="19" spans="1:19" ht="15.95" customHeight="1" x14ac:dyDescent="0.15">
      <c r="A19" s="95"/>
      <c r="B19" s="106"/>
      <c r="C19" s="77" t="s">
        <v>520</v>
      </c>
      <c r="D19" s="25" t="s">
        <v>195</v>
      </c>
      <c r="E19" s="20"/>
      <c r="F19" s="20"/>
      <c r="G19" s="20"/>
      <c r="H19" s="20">
        <v>2</v>
      </c>
      <c r="I19" s="20"/>
      <c r="J19" s="20">
        <v>3</v>
      </c>
      <c r="K19" s="20"/>
      <c r="L19" s="20"/>
      <c r="M19" s="20"/>
      <c r="N19" s="20"/>
      <c r="O19" s="20"/>
      <c r="P19" s="20"/>
      <c r="Q19" s="55">
        <f t="shared" si="0"/>
        <v>2</v>
      </c>
      <c r="R19" s="55">
        <f t="shared" si="0"/>
        <v>0</v>
      </c>
      <c r="S19" s="24">
        <f t="shared" si="0"/>
        <v>3</v>
      </c>
    </row>
    <row r="20" spans="1:19" ht="15.95" customHeight="1" x14ac:dyDescent="0.15">
      <c r="A20" s="95"/>
      <c r="B20" s="106"/>
      <c r="C20" s="77" t="s">
        <v>520</v>
      </c>
      <c r="D20" s="64" t="s">
        <v>196</v>
      </c>
      <c r="E20" s="65"/>
      <c r="F20" s="65"/>
      <c r="G20" s="65"/>
      <c r="H20" s="65">
        <v>2</v>
      </c>
      <c r="I20" s="65"/>
      <c r="J20" s="65">
        <v>3</v>
      </c>
      <c r="K20" s="65"/>
      <c r="L20" s="65"/>
      <c r="M20" s="65"/>
      <c r="N20" s="65"/>
      <c r="O20" s="65"/>
      <c r="P20" s="65"/>
      <c r="Q20" s="66">
        <f t="shared" si="0"/>
        <v>2</v>
      </c>
      <c r="R20" s="66">
        <f t="shared" si="0"/>
        <v>0</v>
      </c>
      <c r="S20" s="67">
        <f t="shared" si="0"/>
        <v>3</v>
      </c>
    </row>
    <row r="21" spans="1:19" ht="15.95" customHeight="1" x14ac:dyDescent="0.15">
      <c r="A21" s="95"/>
      <c r="B21" s="106"/>
      <c r="C21" s="77" t="s">
        <v>520</v>
      </c>
      <c r="D21" s="46" t="s">
        <v>197</v>
      </c>
      <c r="E21" s="20"/>
      <c r="F21" s="20"/>
      <c r="G21" s="20"/>
      <c r="H21" s="20"/>
      <c r="I21" s="20"/>
      <c r="J21" s="20"/>
      <c r="K21" s="20">
        <v>3</v>
      </c>
      <c r="L21" s="20">
        <v>1</v>
      </c>
      <c r="M21" s="20">
        <v>3</v>
      </c>
      <c r="N21" s="20"/>
      <c r="O21" s="20"/>
      <c r="P21" s="20"/>
      <c r="Q21" s="55">
        <f t="shared" ref="Q21:S36" si="2">E21+H21+K21+N21</f>
        <v>3</v>
      </c>
      <c r="R21" s="55">
        <f t="shared" si="2"/>
        <v>1</v>
      </c>
      <c r="S21" s="24">
        <f t="shared" si="2"/>
        <v>3</v>
      </c>
    </row>
    <row r="22" spans="1:19" ht="15.95" customHeight="1" x14ac:dyDescent="0.15">
      <c r="A22" s="95"/>
      <c r="B22" s="106"/>
      <c r="C22" s="77" t="s">
        <v>519</v>
      </c>
      <c r="D22" s="25" t="s">
        <v>198</v>
      </c>
      <c r="E22" s="20"/>
      <c r="F22" s="20"/>
      <c r="G22" s="20"/>
      <c r="H22" s="20"/>
      <c r="I22" s="20"/>
      <c r="J22" s="20"/>
      <c r="K22" s="20">
        <v>3</v>
      </c>
      <c r="L22" s="20">
        <v>2</v>
      </c>
      <c r="M22" s="20">
        <v>1</v>
      </c>
      <c r="N22" s="20"/>
      <c r="O22" s="20"/>
      <c r="P22" s="20"/>
      <c r="Q22" s="55">
        <f t="shared" si="2"/>
        <v>3</v>
      </c>
      <c r="R22" s="55">
        <f t="shared" si="2"/>
        <v>2</v>
      </c>
      <c r="S22" s="24">
        <f t="shared" si="2"/>
        <v>1</v>
      </c>
    </row>
    <row r="23" spans="1:19" ht="15.95" customHeight="1" x14ac:dyDescent="0.15">
      <c r="A23" s="95"/>
      <c r="B23" s="106"/>
      <c r="C23" s="77" t="s">
        <v>519</v>
      </c>
      <c r="D23" s="25" t="s">
        <v>199</v>
      </c>
      <c r="E23" s="20"/>
      <c r="F23" s="20"/>
      <c r="G23" s="20"/>
      <c r="H23" s="20"/>
      <c r="I23" s="20"/>
      <c r="J23" s="20"/>
      <c r="K23" s="20">
        <v>3</v>
      </c>
      <c r="L23" s="20">
        <v>2</v>
      </c>
      <c r="M23" s="20">
        <v>2</v>
      </c>
      <c r="N23" s="20"/>
      <c r="O23" s="20"/>
      <c r="P23" s="20"/>
      <c r="Q23" s="55">
        <f t="shared" si="2"/>
        <v>3</v>
      </c>
      <c r="R23" s="55">
        <f t="shared" si="2"/>
        <v>2</v>
      </c>
      <c r="S23" s="24">
        <f t="shared" si="2"/>
        <v>2</v>
      </c>
    </row>
    <row r="24" spans="1:19" ht="15.95" customHeight="1" x14ac:dyDescent="0.15">
      <c r="A24" s="95"/>
      <c r="B24" s="106"/>
      <c r="C24" s="77" t="s">
        <v>520</v>
      </c>
      <c r="D24" s="25" t="s">
        <v>200</v>
      </c>
      <c r="E24" s="20"/>
      <c r="F24" s="20"/>
      <c r="G24" s="20"/>
      <c r="H24" s="20"/>
      <c r="I24" s="20"/>
      <c r="J24" s="20"/>
      <c r="K24" s="20">
        <v>3</v>
      </c>
      <c r="L24" s="20"/>
      <c r="M24" s="20">
        <v>3</v>
      </c>
      <c r="N24" s="20"/>
      <c r="O24" s="20"/>
      <c r="P24" s="20"/>
      <c r="Q24" s="55">
        <f t="shared" si="2"/>
        <v>3</v>
      </c>
      <c r="R24" s="55">
        <f t="shared" si="2"/>
        <v>0</v>
      </c>
      <c r="S24" s="24">
        <f t="shared" si="2"/>
        <v>3</v>
      </c>
    </row>
    <row r="25" spans="1:19" ht="15.95" customHeight="1" x14ac:dyDescent="0.15">
      <c r="A25" s="95"/>
      <c r="B25" s="106"/>
      <c r="C25" s="77" t="s">
        <v>520</v>
      </c>
      <c r="D25" s="25" t="s">
        <v>201</v>
      </c>
      <c r="E25" s="20"/>
      <c r="F25" s="20"/>
      <c r="G25" s="20"/>
      <c r="H25" s="20"/>
      <c r="I25" s="20"/>
      <c r="J25" s="20"/>
      <c r="K25" s="20">
        <v>2</v>
      </c>
      <c r="L25" s="20"/>
      <c r="M25" s="20">
        <v>3</v>
      </c>
      <c r="N25" s="20"/>
      <c r="O25" s="20"/>
      <c r="P25" s="20"/>
      <c r="Q25" s="55">
        <f t="shared" si="2"/>
        <v>2</v>
      </c>
      <c r="R25" s="55">
        <f t="shared" si="2"/>
        <v>0</v>
      </c>
      <c r="S25" s="24">
        <f t="shared" si="2"/>
        <v>3</v>
      </c>
    </row>
    <row r="26" spans="1:19" ht="15.95" customHeight="1" x14ac:dyDescent="0.15">
      <c r="A26" s="95"/>
      <c r="B26" s="106"/>
      <c r="C26" s="77" t="s">
        <v>520</v>
      </c>
      <c r="D26" s="40" t="s">
        <v>202</v>
      </c>
      <c r="E26" s="20"/>
      <c r="F26" s="20"/>
      <c r="G26" s="20"/>
      <c r="H26" s="20"/>
      <c r="I26" s="20"/>
      <c r="J26" s="20"/>
      <c r="K26" s="20"/>
      <c r="L26" s="20"/>
      <c r="M26" s="20"/>
      <c r="N26" s="20">
        <v>3</v>
      </c>
      <c r="O26" s="20">
        <v>1</v>
      </c>
      <c r="P26" s="20">
        <v>3</v>
      </c>
      <c r="Q26" s="55">
        <f t="shared" si="2"/>
        <v>3</v>
      </c>
      <c r="R26" s="55">
        <f t="shared" si="2"/>
        <v>1</v>
      </c>
      <c r="S26" s="24">
        <f t="shared" si="2"/>
        <v>3</v>
      </c>
    </row>
    <row r="27" spans="1:19" ht="15.95" customHeight="1" x14ac:dyDescent="0.15">
      <c r="A27" s="95"/>
      <c r="B27" s="106"/>
      <c r="C27" s="77" t="s">
        <v>520</v>
      </c>
      <c r="D27" s="25" t="s">
        <v>203</v>
      </c>
      <c r="E27" s="20"/>
      <c r="F27" s="20"/>
      <c r="G27" s="20"/>
      <c r="H27" s="20"/>
      <c r="I27" s="20"/>
      <c r="J27" s="20"/>
      <c r="K27" s="20"/>
      <c r="L27" s="20"/>
      <c r="M27" s="20"/>
      <c r="N27" s="20">
        <v>3</v>
      </c>
      <c r="O27" s="20"/>
      <c r="P27" s="20">
        <v>3</v>
      </c>
      <c r="Q27" s="55">
        <f t="shared" si="2"/>
        <v>3</v>
      </c>
      <c r="R27" s="55">
        <f t="shared" si="2"/>
        <v>0</v>
      </c>
      <c r="S27" s="24">
        <f t="shared" si="2"/>
        <v>3</v>
      </c>
    </row>
    <row r="28" spans="1:19" ht="15.95" customHeight="1" x14ac:dyDescent="0.15">
      <c r="A28" s="95"/>
      <c r="B28" s="106"/>
      <c r="C28" s="77" t="s">
        <v>523</v>
      </c>
      <c r="D28" s="25" t="s">
        <v>204</v>
      </c>
      <c r="E28" s="20"/>
      <c r="F28" s="20"/>
      <c r="G28" s="20"/>
      <c r="H28" s="20"/>
      <c r="I28" s="20"/>
      <c r="J28" s="20"/>
      <c r="K28" s="20"/>
      <c r="L28" s="20"/>
      <c r="M28" s="20"/>
      <c r="N28" s="20">
        <v>3</v>
      </c>
      <c r="O28" s="20">
        <v>1</v>
      </c>
      <c r="P28" s="20">
        <v>3</v>
      </c>
      <c r="Q28" s="55">
        <f t="shared" si="2"/>
        <v>3</v>
      </c>
      <c r="R28" s="55">
        <f t="shared" si="2"/>
        <v>1</v>
      </c>
      <c r="S28" s="24">
        <f t="shared" si="2"/>
        <v>3</v>
      </c>
    </row>
    <row r="29" spans="1:19" ht="15.95" customHeight="1" x14ac:dyDescent="0.15">
      <c r="A29" s="95"/>
      <c r="B29" s="106"/>
      <c r="C29" s="78" t="s">
        <v>507</v>
      </c>
      <c r="D29" s="25" t="s">
        <v>205</v>
      </c>
      <c r="E29" s="20">
        <v>3</v>
      </c>
      <c r="F29" s="20">
        <v>3</v>
      </c>
      <c r="G29" s="20"/>
      <c r="H29" s="20"/>
      <c r="I29" s="68"/>
      <c r="J29" s="20"/>
      <c r="K29" s="20"/>
      <c r="L29" s="20"/>
      <c r="M29" s="20"/>
      <c r="N29" s="20"/>
      <c r="O29" s="20"/>
      <c r="P29" s="20"/>
      <c r="Q29" s="55">
        <f t="shared" si="2"/>
        <v>3</v>
      </c>
      <c r="R29" s="55">
        <f>F29+I34+L29+O29</f>
        <v>6</v>
      </c>
      <c r="S29" s="24">
        <f t="shared" si="2"/>
        <v>0</v>
      </c>
    </row>
    <row r="30" spans="1:19" ht="15.95" customHeight="1" x14ac:dyDescent="0.15">
      <c r="A30" s="95"/>
      <c r="B30" s="106"/>
      <c r="C30" s="78" t="s">
        <v>509</v>
      </c>
      <c r="D30" s="25" t="s">
        <v>76</v>
      </c>
      <c r="E30" s="20">
        <v>2</v>
      </c>
      <c r="F30" s="20">
        <v>2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55">
        <f t="shared" si="2"/>
        <v>2</v>
      </c>
      <c r="R30" s="55">
        <f>F30+I30+L30+O30</f>
        <v>2</v>
      </c>
      <c r="S30" s="24">
        <f t="shared" si="2"/>
        <v>0</v>
      </c>
    </row>
    <row r="31" spans="1:19" ht="15.95" customHeight="1" x14ac:dyDescent="0.15">
      <c r="A31" s="95"/>
      <c r="B31" s="106"/>
      <c r="C31" s="78" t="s">
        <v>507</v>
      </c>
      <c r="D31" s="25" t="s">
        <v>93</v>
      </c>
      <c r="E31" s="20">
        <v>2</v>
      </c>
      <c r="F31" s="20">
        <v>1</v>
      </c>
      <c r="G31" s="20">
        <v>2</v>
      </c>
      <c r="H31" s="20"/>
      <c r="I31" s="20"/>
      <c r="J31" s="20"/>
      <c r="K31" s="20"/>
      <c r="L31" s="20"/>
      <c r="M31" s="20"/>
      <c r="N31" s="20"/>
      <c r="O31" s="20"/>
      <c r="P31" s="20"/>
      <c r="Q31" s="55">
        <f t="shared" si="2"/>
        <v>2</v>
      </c>
      <c r="R31" s="55">
        <f>F31+I31+L31+O31</f>
        <v>1</v>
      </c>
      <c r="S31" s="24">
        <f t="shared" si="2"/>
        <v>2</v>
      </c>
    </row>
    <row r="32" spans="1:19" ht="15.95" customHeight="1" x14ac:dyDescent="0.15">
      <c r="A32" s="95"/>
      <c r="B32" s="106"/>
      <c r="C32" s="78" t="s">
        <v>507</v>
      </c>
      <c r="D32" s="25" t="s">
        <v>94</v>
      </c>
      <c r="E32" s="20">
        <v>3</v>
      </c>
      <c r="F32" s="20">
        <v>1</v>
      </c>
      <c r="G32" s="20">
        <v>3</v>
      </c>
      <c r="H32" s="20"/>
      <c r="I32" s="20"/>
      <c r="J32" s="20"/>
      <c r="K32" s="20"/>
      <c r="L32" s="20"/>
      <c r="M32" s="20"/>
      <c r="N32" s="20"/>
      <c r="O32" s="20"/>
      <c r="P32" s="20"/>
      <c r="Q32" s="55">
        <f t="shared" si="2"/>
        <v>3</v>
      </c>
      <c r="R32" s="55">
        <f>F32+I32+L32+O32</f>
        <v>1</v>
      </c>
      <c r="S32" s="24">
        <f t="shared" si="2"/>
        <v>3</v>
      </c>
    </row>
    <row r="33" spans="1:19" ht="15.95" customHeight="1" x14ac:dyDescent="0.15">
      <c r="A33" s="95"/>
      <c r="B33" s="106"/>
      <c r="C33" s="78" t="s">
        <v>507</v>
      </c>
      <c r="D33" s="25" t="s">
        <v>95</v>
      </c>
      <c r="E33" s="20">
        <v>2</v>
      </c>
      <c r="F33" s="20">
        <v>2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55">
        <f t="shared" si="2"/>
        <v>2</v>
      </c>
      <c r="R33" s="55">
        <f>F33+I33+L33+O33</f>
        <v>2</v>
      </c>
      <c r="S33" s="24">
        <f t="shared" si="2"/>
        <v>0</v>
      </c>
    </row>
    <row r="34" spans="1:19" ht="15.95" customHeight="1" x14ac:dyDescent="0.15">
      <c r="A34" s="95"/>
      <c r="B34" s="106"/>
      <c r="C34" s="78" t="s">
        <v>507</v>
      </c>
      <c r="D34" s="25" t="s">
        <v>73</v>
      </c>
      <c r="E34" s="20"/>
      <c r="F34" s="20"/>
      <c r="G34" s="20"/>
      <c r="H34" s="20">
        <v>3</v>
      </c>
      <c r="I34" s="20">
        <v>3</v>
      </c>
      <c r="J34" s="20"/>
      <c r="K34" s="20"/>
      <c r="L34" s="20"/>
      <c r="M34" s="20"/>
      <c r="N34" s="20"/>
      <c r="O34" s="20"/>
      <c r="P34" s="20"/>
      <c r="Q34" s="55">
        <f t="shared" si="2"/>
        <v>3</v>
      </c>
      <c r="R34" s="55">
        <f t="shared" si="2"/>
        <v>3</v>
      </c>
      <c r="S34" s="24">
        <f t="shared" si="2"/>
        <v>0</v>
      </c>
    </row>
    <row r="35" spans="1:19" ht="15.95" customHeight="1" x14ac:dyDescent="0.15">
      <c r="A35" s="95"/>
      <c r="B35" s="106"/>
      <c r="C35" s="79" t="s">
        <v>513</v>
      </c>
      <c r="D35" s="25" t="s">
        <v>206</v>
      </c>
      <c r="E35" s="20"/>
      <c r="F35" s="20"/>
      <c r="G35" s="20"/>
      <c r="H35" s="20">
        <v>3</v>
      </c>
      <c r="I35" s="20">
        <v>3</v>
      </c>
      <c r="J35" s="20"/>
      <c r="K35" s="20"/>
      <c r="L35" s="20"/>
      <c r="M35" s="20"/>
      <c r="N35" s="20"/>
      <c r="O35" s="20"/>
      <c r="P35" s="20"/>
      <c r="Q35" s="55">
        <f t="shared" si="2"/>
        <v>3</v>
      </c>
      <c r="R35" s="55">
        <f t="shared" si="2"/>
        <v>3</v>
      </c>
      <c r="S35" s="24">
        <f t="shared" si="2"/>
        <v>0</v>
      </c>
    </row>
    <row r="36" spans="1:19" ht="15.95" customHeight="1" x14ac:dyDescent="0.15">
      <c r="A36" s="95"/>
      <c r="B36" s="106"/>
      <c r="C36" s="79" t="s">
        <v>524</v>
      </c>
      <c r="D36" s="25" t="s">
        <v>207</v>
      </c>
      <c r="E36" s="20"/>
      <c r="F36" s="20"/>
      <c r="G36" s="20"/>
      <c r="H36" s="20"/>
      <c r="I36" s="20"/>
      <c r="J36" s="20"/>
      <c r="K36" s="20">
        <v>3</v>
      </c>
      <c r="L36" s="20">
        <v>2</v>
      </c>
      <c r="M36" s="20">
        <v>2</v>
      </c>
      <c r="N36" s="20"/>
      <c r="O36" s="20"/>
      <c r="P36" s="20"/>
      <c r="Q36" s="55">
        <f t="shared" si="2"/>
        <v>3</v>
      </c>
      <c r="R36" s="55">
        <f t="shared" si="2"/>
        <v>2</v>
      </c>
      <c r="S36" s="24">
        <f t="shared" si="2"/>
        <v>2</v>
      </c>
    </row>
    <row r="37" spans="1:19" ht="15.95" customHeight="1" x14ac:dyDescent="0.15">
      <c r="A37" s="95"/>
      <c r="B37" s="106"/>
      <c r="C37" s="79" t="s">
        <v>525</v>
      </c>
      <c r="D37" s="25" t="s">
        <v>208</v>
      </c>
      <c r="E37" s="26"/>
      <c r="F37" s="26"/>
      <c r="G37" s="26"/>
      <c r="H37" s="26"/>
      <c r="I37" s="26"/>
      <c r="J37" s="26"/>
      <c r="K37" s="26"/>
      <c r="L37" s="26"/>
      <c r="M37" s="26"/>
      <c r="N37" s="20">
        <v>3</v>
      </c>
      <c r="O37" s="20">
        <v>1</v>
      </c>
      <c r="P37" s="20">
        <v>3</v>
      </c>
      <c r="Q37" s="55">
        <f t="shared" ref="Q37:S52" si="3">E37+H37+K37+N37</f>
        <v>3</v>
      </c>
      <c r="R37" s="55">
        <f t="shared" si="3"/>
        <v>1</v>
      </c>
      <c r="S37" s="24">
        <f t="shared" si="3"/>
        <v>3</v>
      </c>
    </row>
    <row r="38" spans="1:19" ht="15.95" customHeight="1" x14ac:dyDescent="0.15">
      <c r="A38" s="95"/>
      <c r="B38" s="106"/>
      <c r="C38" s="80" t="s">
        <v>526</v>
      </c>
      <c r="D38" s="25" t="s">
        <v>209</v>
      </c>
      <c r="E38" s="20"/>
      <c r="F38" s="20"/>
      <c r="G38" s="20"/>
      <c r="H38" s="20">
        <v>2</v>
      </c>
      <c r="I38" s="20">
        <v>2</v>
      </c>
      <c r="J38" s="20"/>
      <c r="K38" s="20"/>
      <c r="L38" s="20"/>
      <c r="M38" s="20"/>
      <c r="N38" s="20"/>
      <c r="O38" s="20"/>
      <c r="P38" s="20"/>
      <c r="Q38" s="55">
        <f t="shared" si="3"/>
        <v>2</v>
      </c>
      <c r="R38" s="55">
        <f t="shared" si="3"/>
        <v>2</v>
      </c>
      <c r="S38" s="24">
        <f t="shared" si="3"/>
        <v>0</v>
      </c>
    </row>
    <row r="39" spans="1:19" ht="15.95" customHeight="1" x14ac:dyDescent="0.15">
      <c r="A39" s="95"/>
      <c r="B39" s="106"/>
      <c r="C39" s="80" t="s">
        <v>514</v>
      </c>
      <c r="D39" s="25" t="s">
        <v>210</v>
      </c>
      <c r="E39" s="20"/>
      <c r="F39" s="20"/>
      <c r="G39" s="20"/>
      <c r="H39" s="20"/>
      <c r="I39" s="20"/>
      <c r="J39" s="20"/>
      <c r="K39" s="20">
        <v>3</v>
      </c>
      <c r="L39" s="20">
        <v>2</v>
      </c>
      <c r="M39" s="20">
        <v>2</v>
      </c>
      <c r="N39" s="20"/>
      <c r="O39" s="20"/>
      <c r="P39" s="20"/>
      <c r="Q39" s="55">
        <f>E39+H39+K39+N39</f>
        <v>3</v>
      </c>
      <c r="R39" s="55">
        <f>F39+I39+L39+O39</f>
        <v>2</v>
      </c>
      <c r="S39" s="24">
        <f>G39+J39+M39+P39</f>
        <v>2</v>
      </c>
    </row>
    <row r="40" spans="1:19" ht="15.95" customHeight="1" x14ac:dyDescent="0.15">
      <c r="A40" s="95"/>
      <c r="B40" s="106"/>
      <c r="C40" s="80" t="s">
        <v>514</v>
      </c>
      <c r="D40" s="25" t="s">
        <v>212</v>
      </c>
      <c r="E40" s="20"/>
      <c r="F40" s="20"/>
      <c r="G40" s="20"/>
      <c r="H40" s="20"/>
      <c r="I40" s="20"/>
      <c r="J40" s="20"/>
      <c r="K40" s="20">
        <v>2</v>
      </c>
      <c r="L40" s="20">
        <v>2</v>
      </c>
      <c r="M40" s="20">
        <v>1</v>
      </c>
      <c r="N40" s="20"/>
      <c r="O40" s="20"/>
      <c r="P40" s="20"/>
      <c r="Q40" s="55">
        <f t="shared" si="3"/>
        <v>2</v>
      </c>
      <c r="R40" s="55">
        <f t="shared" si="3"/>
        <v>2</v>
      </c>
      <c r="S40" s="24">
        <f t="shared" si="3"/>
        <v>1</v>
      </c>
    </row>
    <row r="41" spans="1:19" ht="15.95" customHeight="1" x14ac:dyDescent="0.15">
      <c r="A41" s="95"/>
      <c r="B41" s="106"/>
      <c r="C41" s="80" t="s">
        <v>514</v>
      </c>
      <c r="D41" s="25" t="s">
        <v>213</v>
      </c>
      <c r="E41" s="20"/>
      <c r="F41" s="20"/>
      <c r="G41" s="20"/>
      <c r="H41" s="20"/>
      <c r="I41" s="20"/>
      <c r="J41" s="20"/>
      <c r="K41" s="20"/>
      <c r="L41" s="20"/>
      <c r="M41" s="20"/>
      <c r="N41" s="20">
        <v>2</v>
      </c>
      <c r="O41" s="20">
        <v>2</v>
      </c>
      <c r="P41" s="20">
        <v>1</v>
      </c>
      <c r="Q41" s="55">
        <f t="shared" si="3"/>
        <v>2</v>
      </c>
      <c r="R41" s="55">
        <f t="shared" si="3"/>
        <v>2</v>
      </c>
      <c r="S41" s="24">
        <f t="shared" si="3"/>
        <v>1</v>
      </c>
    </row>
    <row r="42" spans="1:19" ht="15.95" customHeight="1" x14ac:dyDescent="0.15">
      <c r="A42" s="95"/>
      <c r="B42" s="106"/>
      <c r="C42" s="80" t="s">
        <v>526</v>
      </c>
      <c r="D42" s="25" t="s">
        <v>215</v>
      </c>
      <c r="E42" s="20"/>
      <c r="F42" s="20"/>
      <c r="G42" s="20"/>
      <c r="H42" s="20"/>
      <c r="I42" s="20"/>
      <c r="J42" s="20"/>
      <c r="K42" s="20"/>
      <c r="L42" s="20"/>
      <c r="M42" s="20"/>
      <c r="N42" s="20">
        <v>2</v>
      </c>
      <c r="O42" s="20">
        <v>1</v>
      </c>
      <c r="P42" s="20">
        <v>2</v>
      </c>
      <c r="Q42" s="55">
        <f>E42+H42+K42+N42</f>
        <v>2</v>
      </c>
      <c r="R42" s="55">
        <f>F42+I42+L42+O42</f>
        <v>1</v>
      </c>
      <c r="S42" s="24">
        <f>G42+J42+M42+P42</f>
        <v>2</v>
      </c>
    </row>
    <row r="43" spans="1:19" ht="15.95" customHeight="1" x14ac:dyDescent="0.15">
      <c r="A43" s="95"/>
      <c r="B43" s="106"/>
      <c r="C43" s="80" t="s">
        <v>526</v>
      </c>
      <c r="D43" s="25" t="s">
        <v>217</v>
      </c>
      <c r="E43" s="20"/>
      <c r="F43" s="20"/>
      <c r="G43" s="20"/>
      <c r="H43" s="20"/>
      <c r="I43" s="20"/>
      <c r="J43" s="20"/>
      <c r="K43" s="20"/>
      <c r="L43" s="20"/>
      <c r="M43" s="20"/>
      <c r="N43" s="20">
        <v>2</v>
      </c>
      <c r="O43" s="20">
        <v>1</v>
      </c>
      <c r="P43" s="20">
        <v>2</v>
      </c>
      <c r="Q43" s="55">
        <f t="shared" si="3"/>
        <v>2</v>
      </c>
      <c r="R43" s="55">
        <f t="shared" si="3"/>
        <v>1</v>
      </c>
      <c r="S43" s="24">
        <f t="shared" si="3"/>
        <v>2</v>
      </c>
    </row>
    <row r="44" spans="1:19" ht="15.95" customHeight="1" x14ac:dyDescent="0.15">
      <c r="A44" s="95"/>
      <c r="B44" s="106"/>
      <c r="C44" s="80" t="s">
        <v>527</v>
      </c>
      <c r="D44" s="25" t="s">
        <v>218</v>
      </c>
      <c r="E44" s="26"/>
      <c r="F44" s="26"/>
      <c r="G44" s="26"/>
      <c r="H44" s="26"/>
      <c r="I44" s="26"/>
      <c r="J44" s="26"/>
      <c r="K44" s="26"/>
      <c r="L44" s="26"/>
      <c r="M44" s="26"/>
      <c r="N44" s="20">
        <v>3</v>
      </c>
      <c r="O44" s="26"/>
      <c r="P44" s="26"/>
      <c r="Q44" s="55">
        <f t="shared" si="3"/>
        <v>3</v>
      </c>
      <c r="R44" s="55">
        <f t="shared" si="3"/>
        <v>0</v>
      </c>
      <c r="S44" s="24">
        <f t="shared" si="3"/>
        <v>0</v>
      </c>
    </row>
    <row r="45" spans="1:19" ht="15.95" customHeight="1" x14ac:dyDescent="0.15">
      <c r="A45" s="95"/>
      <c r="B45" s="106"/>
      <c r="C45" s="81" t="s">
        <v>528</v>
      </c>
      <c r="D45" s="25" t="s">
        <v>219</v>
      </c>
      <c r="E45" s="20"/>
      <c r="F45" s="20"/>
      <c r="G45" s="20"/>
      <c r="H45" s="20"/>
      <c r="I45" s="20"/>
      <c r="J45" s="20"/>
      <c r="K45" s="20">
        <v>3</v>
      </c>
      <c r="L45" s="20"/>
      <c r="M45" s="20"/>
      <c r="N45" s="20"/>
      <c r="O45" s="20"/>
      <c r="P45" s="20"/>
      <c r="Q45" s="55">
        <f t="shared" si="3"/>
        <v>3</v>
      </c>
      <c r="R45" s="55">
        <f t="shared" si="3"/>
        <v>0</v>
      </c>
      <c r="S45" s="24">
        <f t="shared" si="3"/>
        <v>0</v>
      </c>
    </row>
    <row r="46" spans="1:19" ht="15.95" customHeight="1" x14ac:dyDescent="0.15">
      <c r="A46" s="95"/>
      <c r="B46" s="106"/>
      <c r="C46" s="81" t="s">
        <v>528</v>
      </c>
      <c r="D46" s="25" t="s">
        <v>221</v>
      </c>
      <c r="E46" s="20"/>
      <c r="F46" s="20"/>
      <c r="G46" s="20"/>
      <c r="H46" s="20"/>
      <c r="I46" s="20"/>
      <c r="J46" s="20"/>
      <c r="K46" s="20"/>
      <c r="L46" s="20"/>
      <c r="M46" s="20"/>
      <c r="N46" s="20">
        <v>3</v>
      </c>
      <c r="O46" s="20"/>
      <c r="P46" s="20"/>
      <c r="Q46" s="55">
        <f t="shared" si="3"/>
        <v>3</v>
      </c>
      <c r="R46" s="55">
        <f t="shared" si="3"/>
        <v>0</v>
      </c>
      <c r="S46" s="24">
        <f t="shared" si="3"/>
        <v>0</v>
      </c>
    </row>
    <row r="47" spans="1:19" ht="15.95" customHeight="1" x14ac:dyDescent="0.15">
      <c r="A47" s="95"/>
      <c r="B47" s="108"/>
      <c r="C47" s="72"/>
      <c r="D47" s="25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55">
        <f t="shared" si="3"/>
        <v>0</v>
      </c>
      <c r="R47" s="55">
        <f t="shared" si="3"/>
        <v>0</v>
      </c>
      <c r="S47" s="24">
        <f t="shared" si="3"/>
        <v>0</v>
      </c>
    </row>
    <row r="48" spans="1:19" ht="15.95" customHeight="1" x14ac:dyDescent="0.15">
      <c r="A48" s="95"/>
      <c r="B48" s="96" t="s">
        <v>222</v>
      </c>
      <c r="C48" s="97"/>
      <c r="D48" s="98"/>
      <c r="E48" s="38">
        <f t="shared" ref="E48:P48" si="4">SUM(E12:E47)</f>
        <v>16</v>
      </c>
      <c r="F48" s="38">
        <f t="shared" si="4"/>
        <v>9</v>
      </c>
      <c r="G48" s="38">
        <f t="shared" si="4"/>
        <v>11</v>
      </c>
      <c r="H48" s="38">
        <f t="shared" si="4"/>
        <v>21</v>
      </c>
      <c r="I48" s="38">
        <f t="shared" si="4"/>
        <v>13</v>
      </c>
      <c r="J48" s="38">
        <f t="shared" si="4"/>
        <v>13</v>
      </c>
      <c r="K48" s="38">
        <f>SUM(K12:K47)</f>
        <v>26</v>
      </c>
      <c r="L48" s="38">
        <f t="shared" si="4"/>
        <v>12</v>
      </c>
      <c r="M48" s="38">
        <f t="shared" si="4"/>
        <v>17</v>
      </c>
      <c r="N48" s="38">
        <f t="shared" si="4"/>
        <v>25</v>
      </c>
      <c r="O48" s="38">
        <f t="shared" si="4"/>
        <v>8</v>
      </c>
      <c r="P48" s="38">
        <f t="shared" si="4"/>
        <v>17</v>
      </c>
      <c r="Q48" s="38">
        <f t="shared" si="3"/>
        <v>88</v>
      </c>
      <c r="R48" s="38">
        <f t="shared" si="3"/>
        <v>42</v>
      </c>
      <c r="S48" s="24">
        <f t="shared" si="3"/>
        <v>58</v>
      </c>
    </row>
    <row r="49" spans="1:19" ht="15.95" customHeight="1" x14ac:dyDescent="0.15">
      <c r="A49" s="99" t="s">
        <v>9</v>
      </c>
      <c r="B49" s="100"/>
      <c r="C49" s="55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55">
        <f t="shared" si="3"/>
        <v>0</v>
      </c>
      <c r="R49" s="55">
        <f t="shared" si="3"/>
        <v>0</v>
      </c>
      <c r="S49" s="24">
        <f t="shared" si="3"/>
        <v>0</v>
      </c>
    </row>
    <row r="50" spans="1:19" ht="15.95" customHeight="1" x14ac:dyDescent="0.15">
      <c r="A50" s="101"/>
      <c r="B50" s="102"/>
      <c r="C50" s="55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55">
        <f t="shared" si="3"/>
        <v>0</v>
      </c>
      <c r="R50" s="55">
        <f t="shared" si="3"/>
        <v>0</v>
      </c>
      <c r="S50" s="24">
        <f t="shared" si="3"/>
        <v>0</v>
      </c>
    </row>
    <row r="51" spans="1:19" ht="15.95" customHeight="1" x14ac:dyDescent="0.15">
      <c r="A51" s="101"/>
      <c r="B51" s="102"/>
      <c r="C51" s="55"/>
      <c r="D51" s="27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55">
        <f t="shared" si="3"/>
        <v>0</v>
      </c>
      <c r="R51" s="55">
        <f t="shared" si="3"/>
        <v>0</v>
      </c>
      <c r="S51" s="24">
        <f t="shared" si="3"/>
        <v>0</v>
      </c>
    </row>
    <row r="52" spans="1:19" ht="15.95" customHeight="1" x14ac:dyDescent="0.15">
      <c r="A52" s="101"/>
      <c r="B52" s="102"/>
      <c r="C52" s="55"/>
      <c r="D52" s="27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55">
        <f t="shared" si="3"/>
        <v>0</v>
      </c>
      <c r="R52" s="55">
        <f t="shared" si="3"/>
        <v>0</v>
      </c>
      <c r="S52" s="24">
        <f t="shared" si="3"/>
        <v>0</v>
      </c>
    </row>
    <row r="53" spans="1:19" ht="15.95" customHeight="1" x14ac:dyDescent="0.15">
      <c r="A53" s="103"/>
      <c r="B53" s="104"/>
      <c r="C53" s="55"/>
      <c r="D53" s="38" t="s">
        <v>223</v>
      </c>
      <c r="E53" s="38">
        <f>SUM(E49:E52)</f>
        <v>0</v>
      </c>
      <c r="F53" s="38">
        <f t="shared" ref="F53:P53" si="5">SUM(F49:F52)</f>
        <v>0</v>
      </c>
      <c r="G53" s="38">
        <f t="shared" si="5"/>
        <v>0</v>
      </c>
      <c r="H53" s="38">
        <f>SUM(H49:H52)</f>
        <v>0</v>
      </c>
      <c r="I53" s="38">
        <f t="shared" si="5"/>
        <v>0</v>
      </c>
      <c r="J53" s="38">
        <f t="shared" si="5"/>
        <v>0</v>
      </c>
      <c r="K53" s="38">
        <f>SUM(K49:K52)</f>
        <v>0</v>
      </c>
      <c r="L53" s="38">
        <f t="shared" si="5"/>
        <v>0</v>
      </c>
      <c r="M53" s="38">
        <f t="shared" si="5"/>
        <v>0</v>
      </c>
      <c r="N53" s="38">
        <f>SUM(N49:N52)</f>
        <v>0</v>
      </c>
      <c r="O53" s="38">
        <f t="shared" si="5"/>
        <v>0</v>
      </c>
      <c r="P53" s="38">
        <f t="shared" si="5"/>
        <v>0</v>
      </c>
      <c r="Q53" s="38">
        <f>SUM(Q49:Q52)</f>
        <v>0</v>
      </c>
      <c r="R53" s="38">
        <f>SUM(R49:R52)</f>
        <v>0</v>
      </c>
      <c r="S53" s="24">
        <f>SUM(S49:S52)</f>
        <v>0</v>
      </c>
    </row>
    <row r="54" spans="1:19" ht="15.95" customHeight="1" thickBot="1" x14ac:dyDescent="0.2">
      <c r="A54" s="91" t="s">
        <v>10</v>
      </c>
      <c r="B54" s="92"/>
      <c r="C54" s="92"/>
      <c r="D54" s="93"/>
      <c r="E54" s="28">
        <f>E11+E48</f>
        <v>21</v>
      </c>
      <c r="F54" s="28">
        <f>F11+F53</f>
        <v>5</v>
      </c>
      <c r="G54" s="28">
        <f>G11+G53</f>
        <v>0</v>
      </c>
      <c r="H54" s="28">
        <f>H11+H48</f>
        <v>25</v>
      </c>
      <c r="I54" s="28">
        <f>I11+I53</f>
        <v>3</v>
      </c>
      <c r="J54" s="28">
        <f>J11+J53</f>
        <v>2</v>
      </c>
      <c r="K54" s="28">
        <f>K11+K48</f>
        <v>26</v>
      </c>
      <c r="L54" s="28">
        <f>L11+L53</f>
        <v>0</v>
      </c>
      <c r="M54" s="28">
        <f>M11+M53</f>
        <v>0</v>
      </c>
      <c r="N54" s="28">
        <f>N11+N48</f>
        <v>25</v>
      </c>
      <c r="O54" s="28">
        <f>O11+O53</f>
        <v>0</v>
      </c>
      <c r="P54" s="28">
        <f>P11+P53</f>
        <v>0</v>
      </c>
      <c r="Q54" s="28">
        <f>Q11+Q48</f>
        <v>97</v>
      </c>
      <c r="R54" s="28">
        <f>R11+R48</f>
        <v>50</v>
      </c>
      <c r="S54" s="69">
        <f>S11+S48</f>
        <v>60</v>
      </c>
    </row>
  </sheetData>
  <mergeCells count="20">
    <mergeCell ref="A49:B53"/>
    <mergeCell ref="A54:D54"/>
    <mergeCell ref="A5:A11"/>
    <mergeCell ref="B5:B6"/>
    <mergeCell ref="B7:B10"/>
    <mergeCell ref="B11:D11"/>
    <mergeCell ref="A12:A48"/>
    <mergeCell ref="B12:B13"/>
    <mergeCell ref="B14:B47"/>
    <mergeCell ref="B48:D48"/>
    <mergeCell ref="A2:B4"/>
    <mergeCell ref="C2:C4"/>
    <mergeCell ref="D2:D4"/>
    <mergeCell ref="E2:J2"/>
    <mergeCell ref="K2:P2"/>
    <mergeCell ref="Q2:S3"/>
    <mergeCell ref="E3:G3"/>
    <mergeCell ref="H3:J3"/>
    <mergeCell ref="K3:M3"/>
    <mergeCell ref="N3:P3"/>
  </mergeCells>
  <phoneticPr fontId="1" type="noConversion"/>
  <printOptions horizontalCentered="1" verticalCentered="1"/>
  <pageMargins left="0.39370078740157483" right="0.39370078740157483" top="0.35433070866141736" bottom="0.35433070866141736" header="0.31496062992125984" footer="0.31496062992125984"/>
  <pageSetup paperSize="9" scale="80" orientation="portrait" horizontalDpi="1200" verticalDpi="1200" r:id="rId1"/>
  <headerFooter>
    <oddHeader>&amp;C&amp;"HY신명조,굵게"&amp;20 &amp;"굴림체,굵게"2014~2015학년도 교육과정구성표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0"/>
  <sheetViews>
    <sheetView view="pageBreakPreview" topLeftCell="A34" zoomScale="85" zoomScaleNormal="100" zoomScaleSheetLayoutView="85" workbookViewId="0">
      <selection activeCell="K45" sqref="K45"/>
    </sheetView>
  </sheetViews>
  <sheetFormatPr defaultRowHeight="13.5" x14ac:dyDescent="0.15"/>
  <cols>
    <col min="1" max="4" width="4.77734375" style="8" customWidth="1"/>
    <col min="5" max="5" width="10.77734375" style="8" customWidth="1"/>
    <col min="6" max="11" width="8.77734375" style="8" customWidth="1"/>
    <col min="12" max="12" width="24.33203125" style="8" customWidth="1"/>
    <col min="13" max="16384" width="8.88671875" style="8"/>
  </cols>
  <sheetData>
    <row r="1" spans="1:12" ht="23.25" customHeight="1" x14ac:dyDescent="0.15">
      <c r="A1" s="125" t="s">
        <v>518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2" ht="15.95" customHeight="1" x14ac:dyDescent="0.15">
      <c r="A2" s="115" t="s">
        <v>224</v>
      </c>
      <c r="B2" s="115" t="s">
        <v>225</v>
      </c>
      <c r="C2" s="133" t="s">
        <v>226</v>
      </c>
      <c r="D2" s="133" t="s">
        <v>227</v>
      </c>
      <c r="E2" s="133" t="s">
        <v>228</v>
      </c>
      <c r="F2" s="134" t="s">
        <v>229</v>
      </c>
      <c r="G2" s="134"/>
      <c r="H2" s="134"/>
      <c r="I2" s="134" t="s">
        <v>230</v>
      </c>
      <c r="J2" s="134"/>
      <c r="K2" s="134"/>
      <c r="L2" s="115" t="s">
        <v>231</v>
      </c>
    </row>
    <row r="3" spans="1:12" ht="15.95" customHeight="1" x14ac:dyDescent="0.15">
      <c r="A3" s="115"/>
      <c r="B3" s="115"/>
      <c r="C3" s="133"/>
      <c r="D3" s="133"/>
      <c r="E3" s="133"/>
      <c r="F3" s="115" t="s">
        <v>232</v>
      </c>
      <c r="G3" s="115"/>
      <c r="H3" s="115"/>
      <c r="I3" s="115" t="s">
        <v>232</v>
      </c>
      <c r="J3" s="115"/>
      <c r="K3" s="115"/>
      <c r="L3" s="115"/>
    </row>
    <row r="4" spans="1:12" ht="15.95" customHeight="1" x14ac:dyDescent="0.15">
      <c r="A4" s="115"/>
      <c r="B4" s="115"/>
      <c r="C4" s="133"/>
      <c r="D4" s="133"/>
      <c r="E4" s="133"/>
      <c r="F4" s="115" t="s">
        <v>171</v>
      </c>
      <c r="G4" s="115" t="s">
        <v>233</v>
      </c>
      <c r="H4" s="115"/>
      <c r="I4" s="115" t="s">
        <v>171</v>
      </c>
      <c r="J4" s="115" t="s">
        <v>233</v>
      </c>
      <c r="K4" s="115"/>
      <c r="L4" s="115"/>
    </row>
    <row r="5" spans="1:12" ht="15.95" customHeight="1" x14ac:dyDescent="0.15">
      <c r="A5" s="115"/>
      <c r="B5" s="115"/>
      <c r="C5" s="133"/>
      <c r="D5" s="133"/>
      <c r="E5" s="133"/>
      <c r="F5" s="115"/>
      <c r="G5" s="59" t="s">
        <v>172</v>
      </c>
      <c r="H5" s="59" t="s">
        <v>234</v>
      </c>
      <c r="I5" s="115"/>
      <c r="J5" s="59" t="s">
        <v>172</v>
      </c>
      <c r="K5" s="59" t="s">
        <v>234</v>
      </c>
      <c r="L5" s="115"/>
    </row>
    <row r="6" spans="1:12" ht="15.95" customHeight="1" x14ac:dyDescent="0.15">
      <c r="A6" s="115">
        <v>1</v>
      </c>
      <c r="B6" s="115">
        <v>1</v>
      </c>
      <c r="C6" s="115" t="s">
        <v>235</v>
      </c>
      <c r="D6" s="115" t="s">
        <v>236</v>
      </c>
      <c r="E6" s="115"/>
      <c r="F6" s="115" t="s">
        <v>237</v>
      </c>
      <c r="G6" s="115"/>
      <c r="H6" s="115"/>
      <c r="I6" s="115" t="s">
        <v>77</v>
      </c>
      <c r="J6" s="115"/>
      <c r="K6" s="115"/>
      <c r="L6" s="116"/>
    </row>
    <row r="7" spans="1:12" ht="15.95" customHeight="1" x14ac:dyDescent="0.15">
      <c r="A7" s="115"/>
      <c r="B7" s="115"/>
      <c r="C7" s="115"/>
      <c r="D7" s="115"/>
      <c r="E7" s="115"/>
      <c r="F7" s="59">
        <v>1</v>
      </c>
      <c r="G7" s="59">
        <v>1</v>
      </c>
      <c r="H7" s="59"/>
      <c r="I7" s="59">
        <v>1</v>
      </c>
      <c r="J7" s="59">
        <v>1</v>
      </c>
      <c r="K7" s="59"/>
      <c r="L7" s="117"/>
    </row>
    <row r="8" spans="1:12" ht="15.95" customHeight="1" x14ac:dyDescent="0.15">
      <c r="A8" s="115"/>
      <c r="B8" s="115"/>
      <c r="C8" s="115"/>
      <c r="D8" s="115" t="s">
        <v>238</v>
      </c>
      <c r="E8" s="115"/>
      <c r="F8" s="118" t="s">
        <v>239</v>
      </c>
      <c r="G8" s="119"/>
      <c r="H8" s="120"/>
      <c r="I8" s="118" t="s">
        <v>79</v>
      </c>
      <c r="J8" s="119"/>
      <c r="K8" s="120"/>
      <c r="L8" s="116"/>
    </row>
    <row r="9" spans="1:12" ht="15.95" customHeight="1" x14ac:dyDescent="0.15">
      <c r="A9" s="115"/>
      <c r="B9" s="115"/>
      <c r="C9" s="115"/>
      <c r="D9" s="115"/>
      <c r="E9" s="115"/>
      <c r="F9" s="59">
        <v>2</v>
      </c>
      <c r="G9" s="59">
        <v>2</v>
      </c>
      <c r="H9" s="59"/>
      <c r="I9" s="59">
        <v>2</v>
      </c>
      <c r="J9" s="59">
        <v>2</v>
      </c>
      <c r="K9" s="59"/>
      <c r="L9" s="117"/>
    </row>
    <row r="10" spans="1:12" ht="15.95" customHeight="1" x14ac:dyDescent="0.15">
      <c r="A10" s="115"/>
      <c r="B10" s="115"/>
      <c r="C10" s="115"/>
      <c r="D10" s="115" t="s">
        <v>238</v>
      </c>
      <c r="E10" s="115"/>
      <c r="F10" s="115" t="s">
        <v>240</v>
      </c>
      <c r="G10" s="115"/>
      <c r="H10" s="115"/>
      <c r="I10" s="59"/>
      <c r="J10" s="59"/>
      <c r="K10" s="59"/>
      <c r="L10" s="60"/>
    </row>
    <row r="11" spans="1:12" ht="15.95" customHeight="1" x14ac:dyDescent="0.15">
      <c r="A11" s="115"/>
      <c r="B11" s="115"/>
      <c r="C11" s="115"/>
      <c r="D11" s="115"/>
      <c r="E11" s="115"/>
      <c r="F11" s="59">
        <v>2</v>
      </c>
      <c r="G11" s="59">
        <v>2</v>
      </c>
      <c r="H11" s="59"/>
      <c r="I11" s="59"/>
      <c r="J11" s="59"/>
      <c r="K11" s="59"/>
      <c r="L11" s="60"/>
    </row>
    <row r="12" spans="1:12" ht="15.95" customHeight="1" x14ac:dyDescent="0.15">
      <c r="A12" s="115"/>
      <c r="B12" s="115"/>
      <c r="C12" s="115"/>
      <c r="D12" s="115"/>
      <c r="E12" s="115"/>
      <c r="F12" s="115"/>
      <c r="G12" s="115"/>
      <c r="H12" s="115"/>
      <c r="I12" s="115" t="s">
        <v>471</v>
      </c>
      <c r="J12" s="115"/>
      <c r="K12" s="115"/>
      <c r="L12" s="116"/>
    </row>
    <row r="13" spans="1:12" ht="15.95" customHeight="1" x14ac:dyDescent="0.15">
      <c r="A13" s="115"/>
      <c r="B13" s="115"/>
      <c r="C13" s="115"/>
      <c r="D13" s="115"/>
      <c r="E13" s="115"/>
      <c r="F13" s="59"/>
      <c r="G13" s="59"/>
      <c r="H13" s="59"/>
      <c r="I13" s="59">
        <v>2</v>
      </c>
      <c r="J13" s="59">
        <v>2</v>
      </c>
      <c r="K13" s="59"/>
      <c r="L13" s="117"/>
    </row>
    <row r="14" spans="1:12" ht="15.95" customHeight="1" x14ac:dyDescent="0.15">
      <c r="A14" s="115"/>
      <c r="B14" s="115"/>
      <c r="C14" s="115" t="s">
        <v>242</v>
      </c>
      <c r="D14" s="115"/>
      <c r="E14" s="115"/>
      <c r="F14" s="59">
        <f>F7+F9+F11+F13</f>
        <v>5</v>
      </c>
      <c r="G14" s="59">
        <f t="shared" ref="G14:K14" si="0">G7+G9+G11+G13</f>
        <v>5</v>
      </c>
      <c r="H14" s="59">
        <f t="shared" si="0"/>
        <v>0</v>
      </c>
      <c r="I14" s="59">
        <f t="shared" si="0"/>
        <v>5</v>
      </c>
      <c r="J14" s="59">
        <f t="shared" si="0"/>
        <v>5</v>
      </c>
      <c r="K14" s="59">
        <f t="shared" si="0"/>
        <v>0</v>
      </c>
      <c r="L14" s="59"/>
    </row>
    <row r="15" spans="1:12" ht="15.95" customHeight="1" x14ac:dyDescent="0.15">
      <c r="A15" s="115"/>
      <c r="B15" s="115"/>
      <c r="C15" s="115" t="s">
        <v>243</v>
      </c>
      <c r="D15" s="115" t="s">
        <v>244</v>
      </c>
      <c r="E15" s="115"/>
      <c r="F15" s="115" t="s">
        <v>245</v>
      </c>
      <c r="G15" s="115"/>
      <c r="H15" s="115"/>
      <c r="I15" s="115"/>
      <c r="J15" s="115"/>
      <c r="K15" s="115"/>
      <c r="L15" s="116"/>
    </row>
    <row r="16" spans="1:12" ht="15.95" customHeight="1" x14ac:dyDescent="0.15">
      <c r="A16" s="115"/>
      <c r="B16" s="115"/>
      <c r="C16" s="115"/>
      <c r="D16" s="115"/>
      <c r="E16" s="115"/>
      <c r="F16" s="59">
        <v>2</v>
      </c>
      <c r="G16" s="59">
        <v>2</v>
      </c>
      <c r="H16" s="59"/>
      <c r="I16" s="59"/>
      <c r="J16" s="59"/>
      <c r="K16" s="59"/>
      <c r="L16" s="117"/>
    </row>
    <row r="17" spans="1:12" ht="15.95" customHeight="1" x14ac:dyDescent="0.15">
      <c r="A17" s="115"/>
      <c r="B17" s="115"/>
      <c r="C17" s="115"/>
      <c r="D17" s="115" t="s">
        <v>244</v>
      </c>
      <c r="E17" s="115"/>
      <c r="F17" s="115" t="s">
        <v>246</v>
      </c>
      <c r="G17" s="115"/>
      <c r="H17" s="115"/>
      <c r="I17" s="115" t="s">
        <v>473</v>
      </c>
      <c r="J17" s="115"/>
      <c r="K17" s="115"/>
      <c r="L17" s="116" t="s">
        <v>247</v>
      </c>
    </row>
    <row r="18" spans="1:12" ht="15.95" customHeight="1" x14ac:dyDescent="0.15">
      <c r="A18" s="115"/>
      <c r="B18" s="115"/>
      <c r="C18" s="115"/>
      <c r="D18" s="115"/>
      <c r="E18" s="115"/>
      <c r="F18" s="59">
        <v>3</v>
      </c>
      <c r="G18" s="59">
        <v>1</v>
      </c>
      <c r="H18" s="59">
        <v>3</v>
      </c>
      <c r="I18" s="59">
        <v>2</v>
      </c>
      <c r="J18" s="59"/>
      <c r="K18" s="59">
        <v>3</v>
      </c>
      <c r="L18" s="117"/>
    </row>
    <row r="19" spans="1:12" ht="15.95" customHeight="1" x14ac:dyDescent="0.15">
      <c r="A19" s="115"/>
      <c r="B19" s="115"/>
      <c r="C19" s="115"/>
      <c r="D19" s="115" t="s">
        <v>244</v>
      </c>
      <c r="E19" s="115"/>
      <c r="F19" s="115" t="s">
        <v>248</v>
      </c>
      <c r="G19" s="115"/>
      <c r="H19" s="115"/>
      <c r="I19" s="115"/>
      <c r="J19" s="115"/>
      <c r="K19" s="115"/>
      <c r="L19" s="116"/>
    </row>
    <row r="20" spans="1:12" ht="15.95" customHeight="1" x14ac:dyDescent="0.15">
      <c r="A20" s="115"/>
      <c r="B20" s="115"/>
      <c r="C20" s="115"/>
      <c r="D20" s="115"/>
      <c r="E20" s="115"/>
      <c r="F20" s="59">
        <v>2</v>
      </c>
      <c r="G20" s="59">
        <v>2</v>
      </c>
      <c r="H20" s="59"/>
      <c r="I20" s="59"/>
      <c r="J20" s="59"/>
      <c r="K20" s="59"/>
      <c r="L20" s="117"/>
    </row>
    <row r="21" spans="1:12" ht="15.95" customHeight="1" x14ac:dyDescent="0.15">
      <c r="A21" s="115"/>
      <c r="B21" s="115"/>
      <c r="C21" s="115"/>
      <c r="D21" s="115" t="s">
        <v>244</v>
      </c>
      <c r="E21" s="115"/>
      <c r="F21" s="115" t="s">
        <v>249</v>
      </c>
      <c r="G21" s="115"/>
      <c r="H21" s="115"/>
      <c r="I21" s="115" t="s">
        <v>474</v>
      </c>
      <c r="J21" s="115"/>
      <c r="K21" s="115"/>
      <c r="L21" s="116" t="s">
        <v>247</v>
      </c>
    </row>
    <row r="22" spans="1:12" ht="15.95" customHeight="1" x14ac:dyDescent="0.15">
      <c r="A22" s="115"/>
      <c r="B22" s="115"/>
      <c r="C22" s="115"/>
      <c r="D22" s="115"/>
      <c r="E22" s="115"/>
      <c r="F22" s="59">
        <v>3</v>
      </c>
      <c r="G22" s="59">
        <v>1</v>
      </c>
      <c r="H22" s="59">
        <v>3</v>
      </c>
      <c r="I22" s="59">
        <v>2</v>
      </c>
      <c r="J22" s="59"/>
      <c r="K22" s="59">
        <v>3</v>
      </c>
      <c r="L22" s="117"/>
    </row>
    <row r="23" spans="1:12" ht="15.95" customHeight="1" x14ac:dyDescent="0.15">
      <c r="A23" s="115"/>
      <c r="B23" s="115"/>
      <c r="C23" s="115"/>
      <c r="D23" s="115" t="s">
        <v>244</v>
      </c>
      <c r="E23" s="115"/>
      <c r="F23" s="115" t="s">
        <v>250</v>
      </c>
      <c r="G23" s="115"/>
      <c r="H23" s="115"/>
      <c r="I23" s="115"/>
      <c r="J23" s="115"/>
      <c r="K23" s="115"/>
      <c r="L23" s="116"/>
    </row>
    <row r="24" spans="1:12" ht="15.95" customHeight="1" x14ac:dyDescent="0.15">
      <c r="A24" s="115"/>
      <c r="B24" s="115"/>
      <c r="C24" s="115"/>
      <c r="D24" s="115"/>
      <c r="E24" s="115"/>
      <c r="F24" s="59">
        <v>2</v>
      </c>
      <c r="G24" s="59">
        <v>2</v>
      </c>
      <c r="H24" s="59"/>
      <c r="I24" s="59"/>
      <c r="J24" s="59"/>
      <c r="K24" s="59"/>
      <c r="L24" s="117"/>
    </row>
    <row r="25" spans="1:12" ht="15.95" customHeight="1" x14ac:dyDescent="0.15">
      <c r="A25" s="115"/>
      <c r="B25" s="115"/>
      <c r="C25" s="115"/>
      <c r="D25" s="115" t="s">
        <v>244</v>
      </c>
      <c r="E25" s="115"/>
      <c r="F25" s="115" t="s">
        <v>251</v>
      </c>
      <c r="G25" s="115"/>
      <c r="H25" s="115"/>
      <c r="I25" s="115"/>
      <c r="J25" s="115"/>
      <c r="K25" s="115"/>
      <c r="L25" s="116"/>
    </row>
    <row r="26" spans="1:12" ht="15.95" customHeight="1" x14ac:dyDescent="0.15">
      <c r="A26" s="115"/>
      <c r="B26" s="115"/>
      <c r="C26" s="115"/>
      <c r="D26" s="115"/>
      <c r="E26" s="115"/>
      <c r="F26" s="59">
        <v>3</v>
      </c>
      <c r="G26" s="59">
        <v>1</v>
      </c>
      <c r="H26" s="59">
        <v>3</v>
      </c>
      <c r="I26" s="59"/>
      <c r="J26" s="59"/>
      <c r="K26" s="59"/>
      <c r="L26" s="117"/>
    </row>
    <row r="27" spans="1:12" ht="15.95" customHeight="1" x14ac:dyDescent="0.15">
      <c r="A27" s="115"/>
      <c r="B27" s="115"/>
      <c r="C27" s="115"/>
      <c r="D27" s="116" t="s">
        <v>252</v>
      </c>
      <c r="E27" s="116"/>
      <c r="F27" s="118" t="s">
        <v>253</v>
      </c>
      <c r="G27" s="119"/>
      <c r="H27" s="120"/>
      <c r="I27" s="118" t="s">
        <v>475</v>
      </c>
      <c r="J27" s="119"/>
      <c r="K27" s="120"/>
      <c r="L27" s="116" t="s">
        <v>255</v>
      </c>
    </row>
    <row r="28" spans="1:12" ht="15.95" customHeight="1" x14ac:dyDescent="0.15">
      <c r="A28" s="115"/>
      <c r="B28" s="115"/>
      <c r="C28" s="115"/>
      <c r="D28" s="117"/>
      <c r="E28" s="117"/>
      <c r="F28" s="59">
        <v>2</v>
      </c>
      <c r="G28" s="59">
        <v>2</v>
      </c>
      <c r="H28" s="59"/>
      <c r="I28" s="59">
        <v>2</v>
      </c>
      <c r="J28" s="59">
        <v>2</v>
      </c>
      <c r="K28" s="59"/>
      <c r="L28" s="117"/>
    </row>
    <row r="29" spans="1:12" ht="15.95" customHeight="1" x14ac:dyDescent="0.15">
      <c r="A29" s="115"/>
      <c r="B29" s="115"/>
      <c r="C29" s="115"/>
      <c r="D29" s="116"/>
      <c r="E29" s="116"/>
      <c r="F29" s="118"/>
      <c r="G29" s="119"/>
      <c r="H29" s="120"/>
      <c r="I29" s="118" t="s">
        <v>472</v>
      </c>
      <c r="J29" s="119"/>
      <c r="K29" s="120"/>
      <c r="L29" s="116" t="s">
        <v>257</v>
      </c>
    </row>
    <row r="30" spans="1:12" ht="15.95" customHeight="1" x14ac:dyDescent="0.15">
      <c r="A30" s="115"/>
      <c r="B30" s="115"/>
      <c r="C30" s="115"/>
      <c r="D30" s="117"/>
      <c r="E30" s="117"/>
      <c r="F30" s="59"/>
      <c r="G30" s="59"/>
      <c r="H30" s="59"/>
      <c r="I30" s="59">
        <v>3</v>
      </c>
      <c r="J30" s="59">
        <v>3</v>
      </c>
      <c r="K30" s="59"/>
      <c r="L30" s="117"/>
    </row>
    <row r="31" spans="1:12" ht="15.95" customHeight="1" x14ac:dyDescent="0.15">
      <c r="A31" s="115"/>
      <c r="B31" s="115"/>
      <c r="C31" s="115"/>
      <c r="D31" s="115"/>
      <c r="E31" s="115"/>
      <c r="F31" s="115"/>
      <c r="G31" s="115"/>
      <c r="H31" s="115"/>
      <c r="I31" s="115" t="s">
        <v>476</v>
      </c>
      <c r="J31" s="115"/>
      <c r="K31" s="115"/>
      <c r="L31" s="116" t="s">
        <v>257</v>
      </c>
    </row>
    <row r="32" spans="1:12" ht="15.95" customHeight="1" x14ac:dyDescent="0.15">
      <c r="A32" s="115"/>
      <c r="B32" s="115"/>
      <c r="C32" s="115"/>
      <c r="D32" s="115"/>
      <c r="E32" s="115"/>
      <c r="F32" s="59"/>
      <c r="G32" s="59"/>
      <c r="H32" s="59"/>
      <c r="I32" s="59">
        <v>2</v>
      </c>
      <c r="J32" s="59">
        <v>1</v>
      </c>
      <c r="K32" s="59">
        <v>2</v>
      </c>
      <c r="L32" s="117"/>
    </row>
    <row r="33" spans="1:12" ht="15.95" customHeight="1" x14ac:dyDescent="0.15">
      <c r="A33" s="115"/>
      <c r="B33" s="115"/>
      <c r="C33" s="115"/>
      <c r="D33" s="116"/>
      <c r="E33" s="116"/>
      <c r="F33" s="118"/>
      <c r="G33" s="119"/>
      <c r="H33" s="120"/>
      <c r="I33" s="118" t="s">
        <v>477</v>
      </c>
      <c r="J33" s="119"/>
      <c r="K33" s="120"/>
      <c r="L33" s="116" t="s">
        <v>257</v>
      </c>
    </row>
    <row r="34" spans="1:12" ht="15.95" customHeight="1" x14ac:dyDescent="0.15">
      <c r="A34" s="115"/>
      <c r="B34" s="115"/>
      <c r="C34" s="115"/>
      <c r="D34" s="117"/>
      <c r="E34" s="117"/>
      <c r="F34" s="59"/>
      <c r="G34" s="59"/>
      <c r="H34" s="59"/>
      <c r="I34" s="59">
        <v>3</v>
      </c>
      <c r="J34" s="59">
        <v>1</v>
      </c>
      <c r="K34" s="59">
        <v>3</v>
      </c>
      <c r="L34" s="117"/>
    </row>
    <row r="35" spans="1:12" ht="15.95" customHeight="1" x14ac:dyDescent="0.15">
      <c r="A35" s="115"/>
      <c r="B35" s="115"/>
      <c r="C35" s="115"/>
      <c r="D35" s="115"/>
      <c r="E35" s="115"/>
      <c r="F35" s="115"/>
      <c r="G35" s="115"/>
      <c r="H35" s="115"/>
      <c r="I35" s="115" t="s">
        <v>95</v>
      </c>
      <c r="J35" s="115"/>
      <c r="K35" s="115"/>
      <c r="L35" s="116" t="s">
        <v>257</v>
      </c>
    </row>
    <row r="36" spans="1:12" ht="15.95" customHeight="1" x14ac:dyDescent="0.15">
      <c r="A36" s="115"/>
      <c r="B36" s="115"/>
      <c r="C36" s="115"/>
      <c r="D36" s="115"/>
      <c r="E36" s="115"/>
      <c r="F36" s="59"/>
      <c r="G36" s="59"/>
      <c r="H36" s="59"/>
      <c r="I36" s="59">
        <v>2</v>
      </c>
      <c r="J36" s="59">
        <v>2</v>
      </c>
      <c r="K36" s="59"/>
      <c r="L36" s="117"/>
    </row>
    <row r="37" spans="1:12" ht="15.95" customHeight="1" x14ac:dyDescent="0.15">
      <c r="A37" s="115"/>
      <c r="B37" s="115"/>
      <c r="C37" s="115" t="s">
        <v>261</v>
      </c>
      <c r="D37" s="115"/>
      <c r="E37" s="115"/>
      <c r="F37" s="59">
        <f>F16+F18+F20+F22+F24+F26+F28+F30+F32+F34+F36</f>
        <v>17</v>
      </c>
      <c r="G37" s="59">
        <f t="shared" ref="G37:K37" si="1">G16+G18+G20+G22+G24+G26+G28+G30+G32+G34+G36</f>
        <v>11</v>
      </c>
      <c r="H37" s="59">
        <f t="shared" si="1"/>
        <v>9</v>
      </c>
      <c r="I37" s="59">
        <f t="shared" si="1"/>
        <v>16</v>
      </c>
      <c r="J37" s="59">
        <f t="shared" si="1"/>
        <v>9</v>
      </c>
      <c r="K37" s="59">
        <f t="shared" si="1"/>
        <v>11</v>
      </c>
      <c r="L37" s="59"/>
    </row>
    <row r="38" spans="1:12" ht="15.95" customHeight="1" x14ac:dyDescent="0.15">
      <c r="A38" s="115"/>
      <c r="B38" s="115" t="s">
        <v>262</v>
      </c>
      <c r="C38" s="115"/>
      <c r="D38" s="115"/>
      <c r="E38" s="115"/>
      <c r="F38" s="59">
        <f t="shared" ref="F38:K38" si="2">F14+F37</f>
        <v>22</v>
      </c>
      <c r="G38" s="59">
        <f t="shared" si="2"/>
        <v>16</v>
      </c>
      <c r="H38" s="59">
        <f t="shared" si="2"/>
        <v>9</v>
      </c>
      <c r="I38" s="59">
        <f t="shared" si="2"/>
        <v>21</v>
      </c>
      <c r="J38" s="59">
        <f t="shared" si="2"/>
        <v>14</v>
      </c>
      <c r="K38" s="59">
        <f t="shared" si="2"/>
        <v>11</v>
      </c>
      <c r="L38" s="59"/>
    </row>
    <row r="39" spans="1:12" ht="15.95" customHeight="1" x14ac:dyDescent="0.15">
      <c r="A39" s="115"/>
      <c r="B39" s="115">
        <v>2</v>
      </c>
      <c r="C39" s="115" t="s">
        <v>263</v>
      </c>
      <c r="D39" s="115" t="s">
        <v>264</v>
      </c>
      <c r="E39" s="115"/>
      <c r="F39" s="118" t="s">
        <v>265</v>
      </c>
      <c r="G39" s="119"/>
      <c r="H39" s="120"/>
      <c r="I39" s="118" t="s">
        <v>478</v>
      </c>
      <c r="J39" s="119"/>
      <c r="K39" s="120"/>
      <c r="L39" s="116"/>
    </row>
    <row r="40" spans="1:12" ht="15.95" customHeight="1" x14ac:dyDescent="0.15">
      <c r="A40" s="115"/>
      <c r="B40" s="115"/>
      <c r="C40" s="115"/>
      <c r="D40" s="115"/>
      <c r="E40" s="115"/>
      <c r="F40" s="59">
        <v>1</v>
      </c>
      <c r="G40" s="59">
        <v>1</v>
      </c>
      <c r="H40" s="59"/>
      <c r="I40" s="59">
        <v>1</v>
      </c>
      <c r="J40" s="59">
        <v>1</v>
      </c>
      <c r="K40" s="59"/>
      <c r="L40" s="117"/>
    </row>
    <row r="41" spans="1:12" ht="15.95" customHeight="1" x14ac:dyDescent="0.15">
      <c r="A41" s="115"/>
      <c r="B41" s="115"/>
      <c r="C41" s="115"/>
      <c r="D41" s="115" t="s">
        <v>266</v>
      </c>
      <c r="E41" s="115"/>
      <c r="F41" s="118" t="s">
        <v>267</v>
      </c>
      <c r="G41" s="119"/>
      <c r="H41" s="120"/>
      <c r="I41" s="118" t="s">
        <v>480</v>
      </c>
      <c r="J41" s="119"/>
      <c r="K41" s="120"/>
      <c r="L41" s="116"/>
    </row>
    <row r="42" spans="1:12" ht="15.95" customHeight="1" x14ac:dyDescent="0.15">
      <c r="A42" s="115"/>
      <c r="B42" s="115"/>
      <c r="C42" s="115"/>
      <c r="D42" s="115"/>
      <c r="E42" s="115"/>
      <c r="F42" s="59">
        <v>2</v>
      </c>
      <c r="G42" s="59">
        <v>2</v>
      </c>
      <c r="H42" s="59"/>
      <c r="I42" s="59">
        <v>2</v>
      </c>
      <c r="J42" s="59">
        <v>2</v>
      </c>
      <c r="K42" s="59"/>
      <c r="L42" s="117"/>
    </row>
    <row r="43" spans="1:12" ht="15.95" customHeight="1" x14ac:dyDescent="0.15">
      <c r="A43" s="115"/>
      <c r="B43" s="115"/>
      <c r="C43" s="115"/>
      <c r="D43" s="115"/>
      <c r="E43" s="115"/>
      <c r="F43" s="115"/>
      <c r="G43" s="115"/>
      <c r="H43" s="115"/>
      <c r="I43" s="118" t="s">
        <v>479</v>
      </c>
      <c r="J43" s="119"/>
      <c r="K43" s="120"/>
      <c r="L43" s="116" t="s">
        <v>268</v>
      </c>
    </row>
    <row r="44" spans="1:12" ht="15.95" customHeight="1" x14ac:dyDescent="0.15">
      <c r="A44" s="115"/>
      <c r="B44" s="115"/>
      <c r="C44" s="115"/>
      <c r="D44" s="115"/>
      <c r="E44" s="115"/>
      <c r="F44" s="59"/>
      <c r="G44" s="59"/>
      <c r="H44" s="59"/>
      <c r="I44" s="59">
        <v>1</v>
      </c>
      <c r="J44" s="59"/>
      <c r="K44" s="59">
        <v>2</v>
      </c>
      <c r="L44" s="117"/>
    </row>
    <row r="45" spans="1:12" ht="15.95" customHeight="1" x14ac:dyDescent="0.15">
      <c r="A45" s="115"/>
      <c r="B45" s="115"/>
      <c r="C45" s="115" t="s">
        <v>269</v>
      </c>
      <c r="D45" s="115"/>
      <c r="E45" s="115"/>
      <c r="F45" s="59">
        <f t="shared" ref="F45:K45" si="3">F40+F42+F44</f>
        <v>3</v>
      </c>
      <c r="G45" s="59">
        <f t="shared" si="3"/>
        <v>3</v>
      </c>
      <c r="H45" s="59">
        <f t="shared" si="3"/>
        <v>0</v>
      </c>
      <c r="I45" s="59">
        <f t="shared" si="3"/>
        <v>4</v>
      </c>
      <c r="J45" s="59">
        <f t="shared" si="3"/>
        <v>3</v>
      </c>
      <c r="K45" s="59">
        <f t="shared" si="3"/>
        <v>2</v>
      </c>
      <c r="L45" s="59"/>
    </row>
    <row r="46" spans="1:12" ht="15.95" customHeight="1" x14ac:dyDescent="0.15">
      <c r="A46" s="115"/>
      <c r="B46" s="115"/>
      <c r="C46" s="116" t="s">
        <v>270</v>
      </c>
      <c r="D46" s="116"/>
      <c r="E46" s="116"/>
      <c r="F46" s="118"/>
      <c r="G46" s="119"/>
      <c r="H46" s="120"/>
      <c r="I46" s="118" t="s">
        <v>482</v>
      </c>
      <c r="J46" s="119"/>
      <c r="K46" s="120"/>
      <c r="L46" s="116" t="s">
        <v>268</v>
      </c>
    </row>
    <row r="47" spans="1:12" ht="15.95" customHeight="1" x14ac:dyDescent="0.15">
      <c r="A47" s="115"/>
      <c r="B47" s="115"/>
      <c r="C47" s="124"/>
      <c r="D47" s="117"/>
      <c r="E47" s="117"/>
      <c r="F47" s="59"/>
      <c r="G47" s="59"/>
      <c r="H47" s="59"/>
      <c r="I47" s="59">
        <v>3</v>
      </c>
      <c r="J47" s="59">
        <v>1</v>
      </c>
      <c r="K47" s="59">
        <v>3</v>
      </c>
      <c r="L47" s="117"/>
    </row>
    <row r="48" spans="1:12" ht="15.95" customHeight="1" x14ac:dyDescent="0.15">
      <c r="A48" s="115"/>
      <c r="B48" s="115"/>
      <c r="C48" s="124"/>
      <c r="D48" s="115" t="s">
        <v>271</v>
      </c>
      <c r="E48" s="115"/>
      <c r="F48" s="115" t="s">
        <v>272</v>
      </c>
      <c r="G48" s="115"/>
      <c r="H48" s="115"/>
      <c r="I48" s="115"/>
      <c r="J48" s="115"/>
      <c r="K48" s="115"/>
      <c r="L48" s="116"/>
    </row>
    <row r="49" spans="1:12" ht="15.95" customHeight="1" x14ac:dyDescent="0.15">
      <c r="A49" s="115"/>
      <c r="B49" s="115"/>
      <c r="C49" s="124"/>
      <c r="D49" s="115"/>
      <c r="E49" s="115"/>
      <c r="F49" s="59">
        <v>2</v>
      </c>
      <c r="G49" s="59">
        <v>2</v>
      </c>
      <c r="H49" s="59"/>
      <c r="I49" s="59"/>
      <c r="J49" s="59"/>
      <c r="K49" s="59"/>
      <c r="L49" s="117"/>
    </row>
    <row r="50" spans="1:12" ht="15.95" customHeight="1" x14ac:dyDescent="0.15">
      <c r="A50" s="115"/>
      <c r="B50" s="115"/>
      <c r="C50" s="124"/>
      <c r="D50" s="115" t="s">
        <v>271</v>
      </c>
      <c r="E50" s="115"/>
      <c r="F50" s="115" t="s">
        <v>273</v>
      </c>
      <c r="G50" s="115"/>
      <c r="H50" s="115"/>
      <c r="I50" s="115"/>
      <c r="J50" s="115"/>
      <c r="K50" s="115"/>
      <c r="L50" s="116"/>
    </row>
    <row r="51" spans="1:12" ht="15.95" customHeight="1" x14ac:dyDescent="0.15">
      <c r="A51" s="115"/>
      <c r="B51" s="115"/>
      <c r="C51" s="124"/>
      <c r="D51" s="115"/>
      <c r="E51" s="115"/>
      <c r="F51" s="59">
        <v>2</v>
      </c>
      <c r="G51" s="59">
        <v>2</v>
      </c>
      <c r="H51" s="59"/>
      <c r="I51" s="59"/>
      <c r="J51" s="59"/>
      <c r="K51" s="59"/>
      <c r="L51" s="117"/>
    </row>
    <row r="52" spans="1:12" ht="15.95" customHeight="1" x14ac:dyDescent="0.15">
      <c r="A52" s="115"/>
      <c r="B52" s="115"/>
      <c r="C52" s="124"/>
      <c r="D52" s="115" t="s">
        <v>271</v>
      </c>
      <c r="E52" s="115"/>
      <c r="F52" s="115" t="s">
        <v>274</v>
      </c>
      <c r="G52" s="115"/>
      <c r="H52" s="115"/>
      <c r="I52" s="115" t="s">
        <v>483</v>
      </c>
      <c r="J52" s="115"/>
      <c r="K52" s="115"/>
      <c r="L52" s="116" t="s">
        <v>275</v>
      </c>
    </row>
    <row r="53" spans="1:12" ht="15.95" customHeight="1" x14ac:dyDescent="0.15">
      <c r="A53" s="115"/>
      <c r="B53" s="115"/>
      <c r="C53" s="124"/>
      <c r="D53" s="115"/>
      <c r="E53" s="115"/>
      <c r="F53" s="59">
        <v>3</v>
      </c>
      <c r="G53" s="59">
        <v>1</v>
      </c>
      <c r="H53" s="59">
        <v>3</v>
      </c>
      <c r="I53" s="59">
        <v>3</v>
      </c>
      <c r="J53" s="59">
        <v>2</v>
      </c>
      <c r="K53" s="59">
        <v>2</v>
      </c>
      <c r="L53" s="117"/>
    </row>
    <row r="54" spans="1:12" ht="15.95" customHeight="1" x14ac:dyDescent="0.15">
      <c r="A54" s="115"/>
      <c r="B54" s="115"/>
      <c r="C54" s="124"/>
      <c r="D54" s="115" t="s">
        <v>271</v>
      </c>
      <c r="E54" s="115"/>
      <c r="F54" s="115" t="s">
        <v>276</v>
      </c>
      <c r="G54" s="115"/>
      <c r="H54" s="115"/>
      <c r="I54" s="115"/>
      <c r="J54" s="115"/>
      <c r="K54" s="115"/>
      <c r="L54" s="116"/>
    </row>
    <row r="55" spans="1:12" ht="15.95" customHeight="1" x14ac:dyDescent="0.15">
      <c r="A55" s="115"/>
      <c r="B55" s="115"/>
      <c r="C55" s="124"/>
      <c r="D55" s="115"/>
      <c r="E55" s="115"/>
      <c r="F55" s="59">
        <v>2</v>
      </c>
      <c r="G55" s="59">
        <v>2</v>
      </c>
      <c r="H55" s="59"/>
      <c r="I55" s="59"/>
      <c r="J55" s="59"/>
      <c r="K55" s="59"/>
      <c r="L55" s="117"/>
    </row>
    <row r="56" spans="1:12" ht="15.95" customHeight="1" x14ac:dyDescent="0.15">
      <c r="A56" s="115"/>
      <c r="B56" s="115"/>
      <c r="C56" s="124"/>
      <c r="D56" s="115" t="s">
        <v>271</v>
      </c>
      <c r="E56" s="116"/>
      <c r="F56" s="118" t="s">
        <v>277</v>
      </c>
      <c r="G56" s="119"/>
      <c r="H56" s="120"/>
      <c r="I56" s="118" t="s">
        <v>484</v>
      </c>
      <c r="J56" s="119"/>
      <c r="K56" s="120"/>
      <c r="L56" s="116" t="s">
        <v>275</v>
      </c>
    </row>
    <row r="57" spans="1:12" ht="15.95" customHeight="1" x14ac:dyDescent="0.15">
      <c r="A57" s="115"/>
      <c r="B57" s="115"/>
      <c r="C57" s="124"/>
      <c r="D57" s="115"/>
      <c r="E57" s="117"/>
      <c r="F57" s="59">
        <v>3</v>
      </c>
      <c r="G57" s="59">
        <v>1</v>
      </c>
      <c r="H57" s="59">
        <v>3</v>
      </c>
      <c r="I57" s="59">
        <v>3</v>
      </c>
      <c r="J57" s="59">
        <v>2</v>
      </c>
      <c r="K57" s="59">
        <v>2</v>
      </c>
      <c r="L57" s="117"/>
    </row>
    <row r="58" spans="1:12" ht="15.95" customHeight="1" x14ac:dyDescent="0.15">
      <c r="A58" s="115"/>
      <c r="B58" s="115"/>
      <c r="C58" s="124"/>
      <c r="D58" s="115" t="s">
        <v>271</v>
      </c>
      <c r="E58" s="115"/>
      <c r="F58" s="115" t="s">
        <v>278</v>
      </c>
      <c r="G58" s="115"/>
      <c r="H58" s="115"/>
      <c r="I58" s="115"/>
      <c r="J58" s="115"/>
      <c r="K58" s="115"/>
      <c r="L58" s="116"/>
    </row>
    <row r="59" spans="1:12" ht="15.95" customHeight="1" x14ac:dyDescent="0.15">
      <c r="A59" s="115"/>
      <c r="B59" s="115"/>
      <c r="C59" s="124"/>
      <c r="D59" s="115"/>
      <c r="E59" s="115"/>
      <c r="F59" s="59">
        <v>2</v>
      </c>
      <c r="G59" s="59">
        <v>2</v>
      </c>
      <c r="H59" s="59"/>
      <c r="I59" s="59"/>
      <c r="J59" s="59"/>
      <c r="K59" s="59"/>
      <c r="L59" s="117"/>
    </row>
    <row r="60" spans="1:12" ht="15.95" customHeight="1" x14ac:dyDescent="0.15">
      <c r="A60" s="115"/>
      <c r="B60" s="115"/>
      <c r="C60" s="124"/>
      <c r="D60" s="115" t="s">
        <v>271</v>
      </c>
      <c r="E60" s="116"/>
      <c r="F60" s="118" t="s">
        <v>279</v>
      </c>
      <c r="G60" s="119"/>
      <c r="H60" s="120"/>
      <c r="I60" s="118"/>
      <c r="J60" s="119"/>
      <c r="K60" s="120"/>
      <c r="L60" s="116"/>
    </row>
    <row r="61" spans="1:12" ht="15.95" customHeight="1" x14ac:dyDescent="0.15">
      <c r="A61" s="115"/>
      <c r="B61" s="115"/>
      <c r="C61" s="124"/>
      <c r="D61" s="115"/>
      <c r="E61" s="117"/>
      <c r="F61" s="59">
        <v>3</v>
      </c>
      <c r="G61" s="59">
        <v>1</v>
      </c>
      <c r="H61" s="59">
        <v>3</v>
      </c>
      <c r="I61" s="59"/>
      <c r="J61" s="59"/>
      <c r="K61" s="59"/>
      <c r="L61" s="117"/>
    </row>
    <row r="62" spans="1:12" ht="15.95" customHeight="1" x14ac:dyDescent="0.15">
      <c r="A62" s="115"/>
      <c r="B62" s="115"/>
      <c r="C62" s="124"/>
      <c r="D62" s="115" t="s">
        <v>280</v>
      </c>
      <c r="E62" s="115"/>
      <c r="F62" s="115" t="s">
        <v>281</v>
      </c>
      <c r="G62" s="115"/>
      <c r="H62" s="115"/>
      <c r="I62" s="115" t="s">
        <v>485</v>
      </c>
      <c r="J62" s="115"/>
      <c r="K62" s="115"/>
      <c r="L62" s="116" t="s">
        <v>282</v>
      </c>
    </row>
    <row r="63" spans="1:12" ht="15.95" customHeight="1" x14ac:dyDescent="0.15">
      <c r="A63" s="115"/>
      <c r="B63" s="115"/>
      <c r="C63" s="124"/>
      <c r="D63" s="115"/>
      <c r="E63" s="115"/>
      <c r="F63" s="59">
        <v>2</v>
      </c>
      <c r="G63" s="59">
        <v>2</v>
      </c>
      <c r="H63" s="59"/>
      <c r="I63" s="59">
        <v>3</v>
      </c>
      <c r="J63" s="59">
        <v>3</v>
      </c>
      <c r="K63" s="59"/>
      <c r="L63" s="117"/>
    </row>
    <row r="64" spans="1:12" ht="15.95" customHeight="1" x14ac:dyDescent="0.15">
      <c r="A64" s="115"/>
      <c r="B64" s="115"/>
      <c r="C64" s="124"/>
      <c r="D64" s="116"/>
      <c r="E64" s="116"/>
      <c r="F64" s="118"/>
      <c r="G64" s="119"/>
      <c r="H64" s="120"/>
      <c r="I64" s="118" t="s">
        <v>487</v>
      </c>
      <c r="J64" s="119"/>
      <c r="K64" s="120"/>
      <c r="L64" s="121" t="s">
        <v>268</v>
      </c>
    </row>
    <row r="65" spans="1:12" ht="15.95" customHeight="1" x14ac:dyDescent="0.15">
      <c r="A65" s="115"/>
      <c r="B65" s="115"/>
      <c r="C65" s="124"/>
      <c r="D65" s="117"/>
      <c r="E65" s="117"/>
      <c r="F65" s="59"/>
      <c r="G65" s="59"/>
      <c r="H65" s="59"/>
      <c r="I65" s="59">
        <v>2</v>
      </c>
      <c r="J65" s="59"/>
      <c r="K65" s="59">
        <v>3</v>
      </c>
      <c r="L65" s="122"/>
    </row>
    <row r="66" spans="1:12" ht="15.95" customHeight="1" x14ac:dyDescent="0.15">
      <c r="A66" s="115"/>
      <c r="B66" s="115"/>
      <c r="C66" s="124"/>
      <c r="D66" s="116"/>
      <c r="E66" s="116"/>
      <c r="F66" s="118"/>
      <c r="G66" s="119"/>
      <c r="H66" s="120"/>
      <c r="I66" s="118" t="s">
        <v>501</v>
      </c>
      <c r="J66" s="119"/>
      <c r="K66" s="120"/>
      <c r="L66" s="122" t="s">
        <v>268</v>
      </c>
    </row>
    <row r="67" spans="1:12" ht="15.95" customHeight="1" x14ac:dyDescent="0.15">
      <c r="A67" s="115"/>
      <c r="B67" s="115"/>
      <c r="C67" s="124"/>
      <c r="D67" s="117"/>
      <c r="E67" s="117"/>
      <c r="F67" s="59"/>
      <c r="G67" s="59"/>
      <c r="H67" s="59"/>
      <c r="I67" s="59">
        <v>2</v>
      </c>
      <c r="J67" s="59"/>
      <c r="K67" s="59">
        <v>3</v>
      </c>
      <c r="L67" s="123"/>
    </row>
    <row r="68" spans="1:12" ht="15.95" customHeight="1" x14ac:dyDescent="0.15">
      <c r="A68" s="115"/>
      <c r="B68" s="115"/>
      <c r="C68" s="124"/>
      <c r="D68" s="115"/>
      <c r="E68" s="115"/>
      <c r="F68" s="115"/>
      <c r="G68" s="115"/>
      <c r="H68" s="115"/>
      <c r="I68" s="115" t="s">
        <v>481</v>
      </c>
      <c r="J68" s="115"/>
      <c r="K68" s="115"/>
      <c r="L68" s="116" t="s">
        <v>268</v>
      </c>
    </row>
    <row r="69" spans="1:12" ht="15.95" customHeight="1" x14ac:dyDescent="0.15">
      <c r="A69" s="115"/>
      <c r="B69" s="115"/>
      <c r="C69" s="124"/>
      <c r="D69" s="115"/>
      <c r="E69" s="115"/>
      <c r="F69" s="59"/>
      <c r="G69" s="59"/>
      <c r="H69" s="59"/>
      <c r="I69" s="59">
        <v>3</v>
      </c>
      <c r="J69" s="59">
        <v>3</v>
      </c>
      <c r="K69" s="59"/>
      <c r="L69" s="117"/>
    </row>
    <row r="70" spans="1:12" ht="15.95" customHeight="1" x14ac:dyDescent="0.15">
      <c r="A70" s="115"/>
      <c r="B70" s="115"/>
      <c r="C70" s="124"/>
      <c r="D70" s="115"/>
      <c r="E70" s="115"/>
      <c r="F70" s="115"/>
      <c r="G70" s="115"/>
      <c r="H70" s="115"/>
      <c r="I70" s="115" t="s">
        <v>502</v>
      </c>
      <c r="J70" s="115"/>
      <c r="K70" s="115"/>
      <c r="L70" s="116" t="s">
        <v>268</v>
      </c>
    </row>
    <row r="71" spans="1:12" ht="15.95" customHeight="1" x14ac:dyDescent="0.15">
      <c r="A71" s="115"/>
      <c r="B71" s="115"/>
      <c r="C71" s="117"/>
      <c r="D71" s="115"/>
      <c r="E71" s="115"/>
      <c r="F71" s="59"/>
      <c r="G71" s="59"/>
      <c r="H71" s="59"/>
      <c r="I71" s="59">
        <v>2</v>
      </c>
      <c r="J71" s="59">
        <v>2</v>
      </c>
      <c r="K71" s="59"/>
      <c r="L71" s="117"/>
    </row>
    <row r="72" spans="1:12" ht="15.95" customHeight="1" x14ac:dyDescent="0.15">
      <c r="A72" s="115"/>
      <c r="B72" s="115"/>
      <c r="C72" s="115" t="s">
        <v>283</v>
      </c>
      <c r="D72" s="115"/>
      <c r="E72" s="115"/>
      <c r="F72" s="59">
        <f>F47+F49+F51+F53+F55+F57+F59+F61+F63+F65+F67+F69+F71</f>
        <v>19</v>
      </c>
      <c r="G72" s="59">
        <f t="shared" ref="G72:K72" si="4">G47+G49+G51+G53+G55+G57+G59+G61+G63+G65+G67+G69+G71</f>
        <v>13</v>
      </c>
      <c r="H72" s="59">
        <f t="shared" si="4"/>
        <v>9</v>
      </c>
      <c r="I72" s="59">
        <f t="shared" si="4"/>
        <v>21</v>
      </c>
      <c r="J72" s="59">
        <f t="shared" si="4"/>
        <v>13</v>
      </c>
      <c r="K72" s="59">
        <f t="shared" si="4"/>
        <v>13</v>
      </c>
      <c r="L72" s="59"/>
    </row>
    <row r="73" spans="1:12" ht="15.95" customHeight="1" x14ac:dyDescent="0.15">
      <c r="A73" s="115"/>
      <c r="B73" s="115" t="s">
        <v>262</v>
      </c>
      <c r="C73" s="115"/>
      <c r="D73" s="115"/>
      <c r="E73" s="115"/>
      <c r="F73" s="59">
        <f t="shared" ref="F73:K73" si="5">F45+F72</f>
        <v>22</v>
      </c>
      <c r="G73" s="59">
        <f t="shared" si="5"/>
        <v>16</v>
      </c>
      <c r="H73" s="59">
        <f t="shared" si="5"/>
        <v>9</v>
      </c>
      <c r="I73" s="59">
        <f t="shared" si="5"/>
        <v>25</v>
      </c>
      <c r="J73" s="59">
        <f t="shared" si="5"/>
        <v>16</v>
      </c>
      <c r="K73" s="59">
        <f t="shared" si="5"/>
        <v>15</v>
      </c>
      <c r="L73" s="59"/>
    </row>
    <row r="74" spans="1:12" ht="15.95" customHeight="1" x14ac:dyDescent="0.15">
      <c r="A74" s="115">
        <v>2</v>
      </c>
      <c r="B74" s="115">
        <v>1</v>
      </c>
      <c r="C74" s="133" t="s">
        <v>284</v>
      </c>
      <c r="D74" s="115" t="s">
        <v>44</v>
      </c>
      <c r="E74" s="115"/>
      <c r="F74" s="118" t="s">
        <v>130</v>
      </c>
      <c r="G74" s="119"/>
      <c r="H74" s="120"/>
      <c r="I74" s="115"/>
      <c r="J74" s="115"/>
      <c r="K74" s="115"/>
      <c r="L74" s="116"/>
    </row>
    <row r="75" spans="1:12" ht="15.95" customHeight="1" x14ac:dyDescent="0.15">
      <c r="A75" s="115"/>
      <c r="B75" s="115"/>
      <c r="C75" s="115"/>
      <c r="D75" s="115"/>
      <c r="E75" s="115"/>
      <c r="F75" s="59">
        <v>2</v>
      </c>
      <c r="G75" s="59">
        <v>2</v>
      </c>
      <c r="H75" s="59"/>
      <c r="I75" s="59"/>
      <c r="J75" s="59"/>
      <c r="K75" s="59"/>
      <c r="L75" s="117"/>
    </row>
    <row r="76" spans="1:12" ht="15.95" customHeight="1" x14ac:dyDescent="0.15">
      <c r="A76" s="115"/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6"/>
    </row>
    <row r="77" spans="1:12" ht="15.95" customHeight="1" x14ac:dyDescent="0.15">
      <c r="A77" s="115"/>
      <c r="B77" s="115"/>
      <c r="C77" s="115"/>
      <c r="D77" s="115"/>
      <c r="E77" s="115"/>
      <c r="F77" s="59"/>
      <c r="G77" s="59"/>
      <c r="H77" s="59"/>
      <c r="I77" s="59"/>
      <c r="J77" s="59"/>
      <c r="K77" s="59"/>
      <c r="L77" s="117"/>
    </row>
    <row r="78" spans="1:12" ht="15.95" customHeight="1" x14ac:dyDescent="0.15">
      <c r="A78" s="115"/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6"/>
    </row>
    <row r="79" spans="1:12" ht="15.95" customHeight="1" x14ac:dyDescent="0.15">
      <c r="A79" s="115"/>
      <c r="B79" s="115"/>
      <c r="C79" s="115"/>
      <c r="D79" s="115"/>
      <c r="E79" s="115"/>
      <c r="F79" s="59"/>
      <c r="G79" s="59"/>
      <c r="H79" s="59"/>
      <c r="I79" s="59"/>
      <c r="J79" s="59"/>
      <c r="K79" s="59"/>
      <c r="L79" s="117"/>
    </row>
    <row r="80" spans="1:12" ht="15.95" customHeight="1" x14ac:dyDescent="0.15">
      <c r="A80" s="115"/>
      <c r="B80" s="115"/>
      <c r="C80" s="115" t="s">
        <v>33</v>
      </c>
      <c r="D80" s="115"/>
      <c r="E80" s="115"/>
      <c r="F80" s="59">
        <f t="shared" ref="F80:K80" si="6">F75+F77+F79</f>
        <v>2</v>
      </c>
      <c r="G80" s="59">
        <f t="shared" si="6"/>
        <v>2</v>
      </c>
      <c r="H80" s="59">
        <f t="shared" si="6"/>
        <v>0</v>
      </c>
      <c r="I80" s="59">
        <f t="shared" si="6"/>
        <v>0</v>
      </c>
      <c r="J80" s="59">
        <f t="shared" si="6"/>
        <v>0</v>
      </c>
      <c r="K80" s="59">
        <f t="shared" si="6"/>
        <v>0</v>
      </c>
      <c r="L80" s="59"/>
    </row>
    <row r="81" spans="1:12" ht="15.95" customHeight="1" x14ac:dyDescent="0.15">
      <c r="A81" s="115"/>
      <c r="B81" s="115"/>
      <c r="C81" s="115" t="s">
        <v>12</v>
      </c>
      <c r="D81" s="115" t="s">
        <v>117</v>
      </c>
      <c r="E81" s="115"/>
      <c r="F81" s="115" t="s">
        <v>132</v>
      </c>
      <c r="G81" s="115"/>
      <c r="H81" s="115"/>
      <c r="I81" s="115" t="s">
        <v>488</v>
      </c>
      <c r="J81" s="115"/>
      <c r="K81" s="115"/>
      <c r="L81" s="116"/>
    </row>
    <row r="82" spans="1:12" ht="15.95" customHeight="1" x14ac:dyDescent="0.15">
      <c r="A82" s="115"/>
      <c r="B82" s="115"/>
      <c r="C82" s="115"/>
      <c r="D82" s="115"/>
      <c r="E82" s="115"/>
      <c r="F82" s="59">
        <v>1</v>
      </c>
      <c r="G82" s="59">
        <v>1</v>
      </c>
      <c r="H82" s="59">
        <v>1</v>
      </c>
      <c r="I82" s="59">
        <v>1</v>
      </c>
      <c r="J82" s="59">
        <v>1</v>
      </c>
      <c r="K82" s="59"/>
      <c r="L82" s="117"/>
    </row>
    <row r="83" spans="1:12" ht="15.95" customHeight="1" x14ac:dyDescent="0.15">
      <c r="A83" s="115"/>
      <c r="B83" s="115"/>
      <c r="C83" s="115"/>
      <c r="D83" s="116"/>
      <c r="E83" s="116"/>
      <c r="F83" s="118"/>
      <c r="G83" s="119"/>
      <c r="H83" s="120"/>
      <c r="I83" s="118" t="s">
        <v>489</v>
      </c>
      <c r="J83" s="119"/>
      <c r="K83" s="120"/>
      <c r="L83" s="116" t="s">
        <v>153</v>
      </c>
    </row>
    <row r="84" spans="1:12" ht="15.95" customHeight="1" x14ac:dyDescent="0.15">
      <c r="A84" s="115"/>
      <c r="B84" s="115"/>
      <c r="C84" s="115"/>
      <c r="D84" s="117"/>
      <c r="E84" s="117"/>
      <c r="F84" s="59"/>
      <c r="G84" s="59"/>
      <c r="H84" s="59"/>
      <c r="I84" s="59">
        <v>3</v>
      </c>
      <c r="J84" s="59">
        <v>1</v>
      </c>
      <c r="K84" s="59">
        <v>3</v>
      </c>
      <c r="L84" s="117"/>
    </row>
    <row r="85" spans="1:12" ht="15.95" customHeight="1" x14ac:dyDescent="0.15">
      <c r="A85" s="115"/>
      <c r="B85" s="115"/>
      <c r="C85" s="115"/>
      <c r="D85" s="115" t="s">
        <v>116</v>
      </c>
      <c r="E85" s="115"/>
      <c r="F85" s="115" t="s">
        <v>85</v>
      </c>
      <c r="G85" s="115"/>
      <c r="H85" s="115"/>
      <c r="I85" s="115" t="s">
        <v>491</v>
      </c>
      <c r="J85" s="115"/>
      <c r="K85" s="115"/>
      <c r="L85" s="116" t="s">
        <v>159</v>
      </c>
    </row>
    <row r="86" spans="1:12" ht="15.95" customHeight="1" x14ac:dyDescent="0.15">
      <c r="A86" s="115"/>
      <c r="B86" s="115"/>
      <c r="C86" s="115"/>
      <c r="D86" s="115"/>
      <c r="E86" s="115"/>
      <c r="F86" s="59">
        <v>3</v>
      </c>
      <c r="G86" s="59">
        <v>1</v>
      </c>
      <c r="H86" s="59">
        <v>3</v>
      </c>
      <c r="I86" s="59">
        <v>3</v>
      </c>
      <c r="J86" s="59">
        <v>2</v>
      </c>
      <c r="K86" s="59">
        <v>2</v>
      </c>
      <c r="L86" s="117"/>
    </row>
    <row r="87" spans="1:12" ht="15.95" customHeight="1" x14ac:dyDescent="0.15">
      <c r="A87" s="115"/>
      <c r="B87" s="115"/>
      <c r="C87" s="115"/>
      <c r="D87" s="115" t="s">
        <v>116</v>
      </c>
      <c r="E87" s="115"/>
      <c r="F87" s="115" t="s">
        <v>84</v>
      </c>
      <c r="G87" s="115"/>
      <c r="H87" s="115"/>
      <c r="I87" s="115" t="s">
        <v>490</v>
      </c>
      <c r="J87" s="115"/>
      <c r="K87" s="115"/>
      <c r="L87" s="116" t="s">
        <v>155</v>
      </c>
    </row>
    <row r="88" spans="1:12" ht="15.95" customHeight="1" x14ac:dyDescent="0.15">
      <c r="A88" s="115"/>
      <c r="B88" s="115"/>
      <c r="C88" s="115"/>
      <c r="D88" s="115"/>
      <c r="E88" s="115"/>
      <c r="F88" s="59">
        <v>2</v>
      </c>
      <c r="G88" s="59">
        <v>1</v>
      </c>
      <c r="H88" s="59">
        <v>2</v>
      </c>
      <c r="I88" s="59">
        <v>3</v>
      </c>
      <c r="J88" s="59">
        <v>2</v>
      </c>
      <c r="K88" s="59">
        <v>1</v>
      </c>
      <c r="L88" s="117"/>
    </row>
    <row r="89" spans="1:12" ht="15.95" customHeight="1" x14ac:dyDescent="0.15">
      <c r="A89" s="115"/>
      <c r="B89" s="115"/>
      <c r="C89" s="115"/>
      <c r="D89" s="115" t="s">
        <v>116</v>
      </c>
      <c r="E89" s="115"/>
      <c r="F89" s="115" t="s">
        <v>100</v>
      </c>
      <c r="G89" s="115"/>
      <c r="H89" s="115"/>
      <c r="I89" s="115"/>
      <c r="J89" s="115"/>
      <c r="K89" s="115"/>
      <c r="L89" s="116"/>
    </row>
    <row r="90" spans="1:12" ht="15.95" customHeight="1" x14ac:dyDescent="0.15">
      <c r="A90" s="115"/>
      <c r="B90" s="115"/>
      <c r="C90" s="115"/>
      <c r="D90" s="115"/>
      <c r="E90" s="115"/>
      <c r="F90" s="59">
        <v>3</v>
      </c>
      <c r="G90" s="59">
        <v>1</v>
      </c>
      <c r="H90" s="59">
        <v>3</v>
      </c>
      <c r="I90" s="59"/>
      <c r="J90" s="59"/>
      <c r="K90" s="59"/>
      <c r="L90" s="117"/>
    </row>
    <row r="91" spans="1:12" ht="15.95" customHeight="1" x14ac:dyDescent="0.15">
      <c r="A91" s="115"/>
      <c r="B91" s="115"/>
      <c r="C91" s="115"/>
      <c r="D91" s="115" t="s">
        <v>116</v>
      </c>
      <c r="E91" s="115"/>
      <c r="F91" s="115" t="s">
        <v>285</v>
      </c>
      <c r="G91" s="115"/>
      <c r="H91" s="115"/>
      <c r="I91" s="115"/>
      <c r="J91" s="115"/>
      <c r="K91" s="115"/>
      <c r="L91" s="116"/>
    </row>
    <row r="92" spans="1:12" ht="15.95" customHeight="1" x14ac:dyDescent="0.15">
      <c r="A92" s="115"/>
      <c r="B92" s="115"/>
      <c r="C92" s="115"/>
      <c r="D92" s="115"/>
      <c r="E92" s="115"/>
      <c r="F92" s="59">
        <v>2</v>
      </c>
      <c r="G92" s="59">
        <v>2</v>
      </c>
      <c r="H92" s="59"/>
      <c r="I92" s="59"/>
      <c r="J92" s="59"/>
      <c r="K92" s="59"/>
      <c r="L92" s="117"/>
    </row>
    <row r="93" spans="1:12" ht="15.95" customHeight="1" x14ac:dyDescent="0.15">
      <c r="A93" s="115"/>
      <c r="B93" s="115"/>
      <c r="C93" s="115"/>
      <c r="D93" s="115" t="s">
        <v>116</v>
      </c>
      <c r="E93" s="116"/>
      <c r="F93" s="115" t="s">
        <v>286</v>
      </c>
      <c r="G93" s="115"/>
      <c r="H93" s="115"/>
      <c r="I93" s="115" t="s">
        <v>492</v>
      </c>
      <c r="J93" s="115"/>
      <c r="K93" s="115"/>
      <c r="L93" s="116" t="s">
        <v>162</v>
      </c>
    </row>
    <row r="94" spans="1:12" ht="15.95" customHeight="1" x14ac:dyDescent="0.15">
      <c r="A94" s="115"/>
      <c r="B94" s="115"/>
      <c r="C94" s="115"/>
      <c r="D94" s="115"/>
      <c r="E94" s="117"/>
      <c r="F94" s="59">
        <v>2</v>
      </c>
      <c r="G94" s="59">
        <v>1</v>
      </c>
      <c r="H94" s="59">
        <v>2</v>
      </c>
      <c r="I94" s="59">
        <v>3</v>
      </c>
      <c r="J94" s="59">
        <v>2</v>
      </c>
      <c r="K94" s="59">
        <v>2</v>
      </c>
      <c r="L94" s="117"/>
    </row>
    <row r="95" spans="1:12" ht="15.95" customHeight="1" x14ac:dyDescent="0.15">
      <c r="A95" s="115"/>
      <c r="B95" s="115"/>
      <c r="C95" s="115"/>
      <c r="D95" s="115" t="s">
        <v>116</v>
      </c>
      <c r="E95" s="115"/>
      <c r="F95" s="118" t="s">
        <v>88</v>
      </c>
      <c r="G95" s="119"/>
      <c r="H95" s="120"/>
      <c r="I95" s="118"/>
      <c r="J95" s="119"/>
      <c r="K95" s="120"/>
      <c r="L95" s="116"/>
    </row>
    <row r="96" spans="1:12" ht="15.95" customHeight="1" x14ac:dyDescent="0.15">
      <c r="A96" s="115"/>
      <c r="B96" s="115"/>
      <c r="C96" s="115"/>
      <c r="D96" s="115"/>
      <c r="E96" s="115"/>
      <c r="F96" s="59">
        <v>3</v>
      </c>
      <c r="G96" s="59"/>
      <c r="H96" s="59"/>
      <c r="I96" s="59"/>
      <c r="J96" s="59"/>
      <c r="K96" s="59"/>
      <c r="L96" s="117"/>
    </row>
    <row r="97" spans="1:12" ht="15.95" customHeight="1" x14ac:dyDescent="0.15">
      <c r="A97" s="115"/>
      <c r="B97" s="115"/>
      <c r="C97" s="115"/>
      <c r="D97" s="115" t="s">
        <v>129</v>
      </c>
      <c r="E97" s="116"/>
      <c r="F97" s="115" t="s">
        <v>140</v>
      </c>
      <c r="G97" s="115"/>
      <c r="H97" s="115"/>
      <c r="I97" s="118"/>
      <c r="J97" s="119"/>
      <c r="K97" s="120"/>
      <c r="L97" s="116"/>
    </row>
    <row r="98" spans="1:12" ht="15.95" customHeight="1" x14ac:dyDescent="0.15">
      <c r="A98" s="115"/>
      <c r="B98" s="115"/>
      <c r="C98" s="115"/>
      <c r="D98" s="115"/>
      <c r="E98" s="117"/>
      <c r="F98" s="59">
        <v>2</v>
      </c>
      <c r="G98" s="59">
        <v>2</v>
      </c>
      <c r="H98" s="59"/>
      <c r="I98" s="59"/>
      <c r="J98" s="59"/>
      <c r="K98" s="59"/>
      <c r="L98" s="117"/>
    </row>
    <row r="99" spans="1:12" ht="15.95" customHeight="1" x14ac:dyDescent="0.15">
      <c r="A99" s="115"/>
      <c r="B99" s="115"/>
      <c r="C99" s="115"/>
      <c r="D99" s="115" t="s">
        <v>129</v>
      </c>
      <c r="E99" s="115"/>
      <c r="F99" s="118" t="s">
        <v>86</v>
      </c>
      <c r="G99" s="119"/>
      <c r="H99" s="120"/>
      <c r="I99" s="118" t="s">
        <v>493</v>
      </c>
      <c r="J99" s="119"/>
      <c r="K99" s="120"/>
      <c r="L99" s="116" t="s">
        <v>159</v>
      </c>
    </row>
    <row r="100" spans="1:12" ht="15.95" customHeight="1" x14ac:dyDescent="0.15">
      <c r="A100" s="115"/>
      <c r="B100" s="115"/>
      <c r="C100" s="115"/>
      <c r="D100" s="115"/>
      <c r="E100" s="115"/>
      <c r="F100" s="59">
        <v>3</v>
      </c>
      <c r="G100" s="59">
        <v>1</v>
      </c>
      <c r="H100" s="59">
        <v>3</v>
      </c>
      <c r="I100" s="59">
        <v>3</v>
      </c>
      <c r="J100" s="59">
        <v>2</v>
      </c>
      <c r="K100" s="59">
        <v>2</v>
      </c>
      <c r="L100" s="117"/>
    </row>
    <row r="101" spans="1:12" ht="15.95" customHeight="1" x14ac:dyDescent="0.15">
      <c r="A101" s="115"/>
      <c r="B101" s="115"/>
      <c r="C101" s="115"/>
      <c r="D101" s="116" t="s">
        <v>129</v>
      </c>
      <c r="E101" s="115"/>
      <c r="F101" s="115" t="s">
        <v>211</v>
      </c>
      <c r="G101" s="115"/>
      <c r="H101" s="115"/>
      <c r="I101" s="115" t="s">
        <v>503</v>
      </c>
      <c r="J101" s="115"/>
      <c r="K101" s="115"/>
      <c r="L101" s="116" t="s">
        <v>159</v>
      </c>
    </row>
    <row r="102" spans="1:12" ht="15.95" customHeight="1" x14ac:dyDescent="0.15">
      <c r="A102" s="115"/>
      <c r="B102" s="115"/>
      <c r="C102" s="115"/>
      <c r="D102" s="117"/>
      <c r="E102" s="115"/>
      <c r="F102" s="59">
        <v>2</v>
      </c>
      <c r="G102" s="59">
        <v>2</v>
      </c>
      <c r="H102" s="59"/>
      <c r="I102" s="59">
        <v>2</v>
      </c>
      <c r="J102" s="59">
        <v>2</v>
      </c>
      <c r="K102" s="59">
        <v>1</v>
      </c>
      <c r="L102" s="162"/>
    </row>
    <row r="103" spans="1:12" ht="15.95" customHeight="1" x14ac:dyDescent="0.15">
      <c r="A103" s="115"/>
      <c r="B103" s="115"/>
      <c r="C103" s="115"/>
      <c r="D103" s="116"/>
      <c r="E103" s="116"/>
      <c r="F103" s="118"/>
      <c r="G103" s="119"/>
      <c r="H103" s="120"/>
      <c r="I103" s="118" t="s">
        <v>494</v>
      </c>
      <c r="J103" s="119"/>
      <c r="K103" s="120"/>
      <c r="L103" s="124" t="s">
        <v>153</v>
      </c>
    </row>
    <row r="104" spans="1:12" ht="15.95" customHeight="1" x14ac:dyDescent="0.15">
      <c r="A104" s="115"/>
      <c r="B104" s="115"/>
      <c r="C104" s="115"/>
      <c r="D104" s="117"/>
      <c r="E104" s="117"/>
      <c r="F104" s="59"/>
      <c r="G104" s="59"/>
      <c r="H104" s="59"/>
      <c r="I104" s="59">
        <v>3</v>
      </c>
      <c r="J104" s="59"/>
      <c r="K104" s="59">
        <v>3</v>
      </c>
      <c r="L104" s="117"/>
    </row>
    <row r="105" spans="1:12" ht="15.95" customHeight="1" x14ac:dyDescent="0.15">
      <c r="A105" s="115"/>
      <c r="B105" s="115"/>
      <c r="C105" s="115"/>
      <c r="D105" s="116"/>
      <c r="E105" s="116"/>
      <c r="F105" s="118"/>
      <c r="G105" s="119"/>
      <c r="H105" s="120"/>
      <c r="I105" s="115" t="s">
        <v>495</v>
      </c>
      <c r="J105" s="115"/>
      <c r="K105" s="115"/>
      <c r="L105" s="124" t="s">
        <v>153</v>
      </c>
    </row>
    <row r="106" spans="1:12" ht="15.95" customHeight="1" x14ac:dyDescent="0.15">
      <c r="A106" s="115"/>
      <c r="B106" s="115"/>
      <c r="C106" s="115"/>
      <c r="D106" s="117"/>
      <c r="E106" s="117"/>
      <c r="F106" s="59"/>
      <c r="G106" s="59"/>
      <c r="H106" s="59"/>
      <c r="I106" s="59">
        <v>2</v>
      </c>
      <c r="J106" s="59"/>
      <c r="K106" s="59">
        <v>3</v>
      </c>
      <c r="L106" s="117"/>
    </row>
    <row r="107" spans="1:12" ht="15.95" customHeight="1" x14ac:dyDescent="0.15">
      <c r="A107" s="115"/>
      <c r="B107" s="115"/>
      <c r="C107" s="115"/>
      <c r="D107" s="116"/>
      <c r="E107" s="115"/>
      <c r="F107" s="115"/>
      <c r="G107" s="115"/>
      <c r="H107" s="115"/>
      <c r="I107" s="115" t="s">
        <v>504</v>
      </c>
      <c r="J107" s="115"/>
      <c r="K107" s="115"/>
      <c r="L107" s="116" t="s">
        <v>153</v>
      </c>
    </row>
    <row r="108" spans="1:12" ht="15.95" customHeight="1" x14ac:dyDescent="0.15">
      <c r="A108" s="115"/>
      <c r="B108" s="115"/>
      <c r="C108" s="115"/>
      <c r="D108" s="117"/>
      <c r="E108" s="115"/>
      <c r="F108" s="59"/>
      <c r="G108" s="59"/>
      <c r="H108" s="59"/>
      <c r="I108" s="59">
        <v>3</v>
      </c>
      <c r="J108" s="59"/>
      <c r="K108" s="59"/>
      <c r="L108" s="117"/>
    </row>
    <row r="109" spans="1:12" ht="15.95" customHeight="1" x14ac:dyDescent="0.15">
      <c r="A109" s="115"/>
      <c r="B109" s="115"/>
      <c r="C109" s="115" t="s">
        <v>13</v>
      </c>
      <c r="D109" s="115"/>
      <c r="E109" s="115"/>
      <c r="F109" s="59">
        <f>F82+F84+F86+F88+F90+F92+F94+F96+F98+F100+F102+F104+F106+F108</f>
        <v>23</v>
      </c>
      <c r="G109" s="59">
        <f t="shared" ref="G109:K109" si="7">G82+G84+G86+G88+G90+G92+G94+G96+G98+G100+G102+G104+G106+G108</f>
        <v>12</v>
      </c>
      <c r="H109" s="59">
        <f t="shared" si="7"/>
        <v>14</v>
      </c>
      <c r="I109" s="59">
        <f t="shared" si="7"/>
        <v>26</v>
      </c>
      <c r="J109" s="59">
        <f t="shared" si="7"/>
        <v>12</v>
      </c>
      <c r="K109" s="59">
        <f t="shared" si="7"/>
        <v>17</v>
      </c>
      <c r="L109" s="59"/>
    </row>
    <row r="110" spans="1:12" ht="15.95" customHeight="1" x14ac:dyDescent="0.15">
      <c r="A110" s="115"/>
      <c r="B110" s="115" t="s">
        <v>25</v>
      </c>
      <c r="C110" s="115"/>
      <c r="D110" s="115"/>
      <c r="E110" s="115"/>
      <c r="F110" s="59">
        <f t="shared" ref="F110:K110" si="8">F80+F109</f>
        <v>25</v>
      </c>
      <c r="G110" s="59">
        <f t="shared" si="8"/>
        <v>14</v>
      </c>
      <c r="H110" s="59">
        <f t="shared" si="8"/>
        <v>14</v>
      </c>
      <c r="I110" s="59">
        <f t="shared" si="8"/>
        <v>26</v>
      </c>
      <c r="J110" s="59">
        <f t="shared" si="8"/>
        <v>12</v>
      </c>
      <c r="K110" s="59">
        <f t="shared" si="8"/>
        <v>17</v>
      </c>
      <c r="L110" s="59"/>
    </row>
    <row r="111" spans="1:12" ht="15.95" customHeight="1" x14ac:dyDescent="0.15">
      <c r="A111" s="115"/>
      <c r="B111" s="115">
        <v>2</v>
      </c>
      <c r="C111" s="133" t="s">
        <v>39</v>
      </c>
      <c r="D111" s="115"/>
      <c r="E111" s="115"/>
      <c r="F111" s="115" t="s">
        <v>142</v>
      </c>
      <c r="G111" s="115"/>
      <c r="H111" s="115"/>
      <c r="I111" s="115"/>
      <c r="J111" s="115"/>
      <c r="K111" s="115"/>
      <c r="L111" s="116"/>
    </row>
    <row r="112" spans="1:12" ht="15.95" customHeight="1" x14ac:dyDescent="0.15">
      <c r="A112" s="115"/>
      <c r="B112" s="115"/>
      <c r="C112" s="115"/>
      <c r="D112" s="115"/>
      <c r="E112" s="115"/>
      <c r="F112" s="59">
        <v>2</v>
      </c>
      <c r="G112" s="59">
        <v>2</v>
      </c>
      <c r="H112" s="59"/>
      <c r="I112" s="59"/>
      <c r="J112" s="59"/>
      <c r="K112" s="59"/>
      <c r="L112" s="117"/>
    </row>
    <row r="113" spans="1:12" ht="15.95" customHeight="1" x14ac:dyDescent="0.15">
      <c r="A113" s="115"/>
      <c r="B113" s="115"/>
      <c r="C113" s="115"/>
      <c r="D113" s="115"/>
      <c r="E113" s="115"/>
      <c r="F113" s="115"/>
      <c r="G113" s="115"/>
      <c r="H113" s="115"/>
      <c r="I113" s="115"/>
      <c r="J113" s="115"/>
      <c r="K113" s="115"/>
      <c r="L113" s="116"/>
    </row>
    <row r="114" spans="1:12" ht="15.95" customHeight="1" x14ac:dyDescent="0.15">
      <c r="A114" s="115"/>
      <c r="B114" s="115"/>
      <c r="C114" s="115"/>
      <c r="D114" s="115"/>
      <c r="E114" s="115"/>
      <c r="F114" s="59"/>
      <c r="G114" s="59"/>
      <c r="H114" s="59"/>
      <c r="I114" s="59"/>
      <c r="J114" s="59"/>
      <c r="K114" s="59"/>
      <c r="L114" s="117"/>
    </row>
    <row r="115" spans="1:12" ht="15.95" customHeight="1" x14ac:dyDescent="0.15">
      <c r="A115" s="115"/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  <c r="L115" s="116"/>
    </row>
    <row r="116" spans="1:12" ht="15.95" customHeight="1" x14ac:dyDescent="0.15">
      <c r="A116" s="115"/>
      <c r="B116" s="115"/>
      <c r="C116" s="115"/>
      <c r="D116" s="115"/>
      <c r="E116" s="115"/>
      <c r="F116" s="59"/>
      <c r="G116" s="59"/>
      <c r="H116" s="59"/>
      <c r="I116" s="59"/>
      <c r="J116" s="59"/>
      <c r="K116" s="59"/>
      <c r="L116" s="117"/>
    </row>
    <row r="117" spans="1:12" ht="15.95" customHeight="1" x14ac:dyDescent="0.15">
      <c r="A117" s="115"/>
      <c r="B117" s="115"/>
      <c r="C117" s="115" t="s">
        <v>33</v>
      </c>
      <c r="D117" s="115"/>
      <c r="E117" s="115"/>
      <c r="F117" s="59">
        <f t="shared" ref="F117:K117" si="9">F112+F114+F116</f>
        <v>2</v>
      </c>
      <c r="G117" s="59">
        <f t="shared" si="9"/>
        <v>2</v>
      </c>
      <c r="H117" s="59">
        <f t="shared" si="9"/>
        <v>0</v>
      </c>
      <c r="I117" s="59">
        <f t="shared" si="9"/>
        <v>0</v>
      </c>
      <c r="J117" s="59">
        <f t="shared" si="9"/>
        <v>0</v>
      </c>
      <c r="K117" s="59">
        <f t="shared" si="9"/>
        <v>0</v>
      </c>
      <c r="L117" s="59"/>
    </row>
    <row r="118" spans="1:12" ht="15.95" customHeight="1" x14ac:dyDescent="0.15">
      <c r="A118" s="115"/>
      <c r="B118" s="115"/>
      <c r="C118" s="115" t="s">
        <v>12</v>
      </c>
      <c r="D118" s="115" t="s">
        <v>117</v>
      </c>
      <c r="E118" s="115"/>
      <c r="F118" s="115" t="s">
        <v>143</v>
      </c>
      <c r="G118" s="115"/>
      <c r="H118" s="115"/>
      <c r="I118" s="115" t="s">
        <v>496</v>
      </c>
      <c r="J118" s="115"/>
      <c r="K118" s="115"/>
      <c r="L118" s="116"/>
    </row>
    <row r="119" spans="1:12" ht="15.95" customHeight="1" x14ac:dyDescent="0.15">
      <c r="A119" s="115"/>
      <c r="B119" s="115"/>
      <c r="C119" s="115"/>
      <c r="D119" s="115"/>
      <c r="E119" s="115"/>
      <c r="F119" s="59">
        <v>1</v>
      </c>
      <c r="G119" s="59">
        <v>1</v>
      </c>
      <c r="H119" s="59">
        <v>1</v>
      </c>
      <c r="I119" s="59">
        <v>1</v>
      </c>
      <c r="J119" s="59">
        <v>1</v>
      </c>
      <c r="K119" s="59"/>
      <c r="L119" s="117"/>
    </row>
    <row r="120" spans="1:12" ht="15.95" customHeight="1" x14ac:dyDescent="0.15">
      <c r="A120" s="115"/>
      <c r="B120" s="115"/>
      <c r="C120" s="115"/>
      <c r="D120" s="116"/>
      <c r="E120" s="116"/>
      <c r="F120" s="118"/>
      <c r="G120" s="119"/>
      <c r="H120" s="120"/>
      <c r="I120" s="118" t="s">
        <v>499</v>
      </c>
      <c r="J120" s="119"/>
      <c r="K120" s="120"/>
      <c r="L120" s="116" t="s">
        <v>522</v>
      </c>
    </row>
    <row r="121" spans="1:12" ht="15.95" customHeight="1" x14ac:dyDescent="0.15">
      <c r="A121" s="115"/>
      <c r="B121" s="115"/>
      <c r="C121" s="115"/>
      <c r="D121" s="117"/>
      <c r="E121" s="117"/>
      <c r="F121" s="59"/>
      <c r="G121" s="59"/>
      <c r="H121" s="59"/>
      <c r="I121" s="59">
        <v>3</v>
      </c>
      <c r="J121" s="59">
        <v>1</v>
      </c>
      <c r="K121" s="59">
        <v>3</v>
      </c>
      <c r="L121" s="117"/>
    </row>
    <row r="122" spans="1:12" ht="15.95" customHeight="1" x14ac:dyDescent="0.15">
      <c r="A122" s="115"/>
      <c r="B122" s="115"/>
      <c r="C122" s="115"/>
      <c r="D122" s="115" t="s">
        <v>116</v>
      </c>
      <c r="E122" s="115"/>
      <c r="F122" s="115" t="s">
        <v>287</v>
      </c>
      <c r="G122" s="115"/>
      <c r="H122" s="115"/>
      <c r="I122" s="115"/>
      <c r="J122" s="115"/>
      <c r="K122" s="115"/>
      <c r="L122" s="116"/>
    </row>
    <row r="123" spans="1:12" ht="15.95" customHeight="1" x14ac:dyDescent="0.15">
      <c r="A123" s="115"/>
      <c r="B123" s="115"/>
      <c r="C123" s="115"/>
      <c r="D123" s="115"/>
      <c r="E123" s="115"/>
      <c r="F123" s="59">
        <v>2</v>
      </c>
      <c r="G123" s="59">
        <v>1</v>
      </c>
      <c r="H123" s="59">
        <v>2</v>
      </c>
      <c r="I123" s="59"/>
      <c r="J123" s="59"/>
      <c r="K123" s="59"/>
      <c r="L123" s="117"/>
    </row>
    <row r="124" spans="1:12" ht="15.95" customHeight="1" x14ac:dyDescent="0.15">
      <c r="A124" s="115"/>
      <c r="B124" s="115"/>
      <c r="C124" s="115"/>
      <c r="D124" s="116" t="s">
        <v>116</v>
      </c>
      <c r="E124" s="116"/>
      <c r="F124" s="118" t="s">
        <v>89</v>
      </c>
      <c r="G124" s="119"/>
      <c r="H124" s="120"/>
      <c r="I124" s="118"/>
      <c r="J124" s="119"/>
      <c r="K124" s="120"/>
      <c r="L124" s="116"/>
    </row>
    <row r="125" spans="1:12" ht="15.95" customHeight="1" x14ac:dyDescent="0.15">
      <c r="A125" s="115"/>
      <c r="B125" s="115"/>
      <c r="C125" s="115"/>
      <c r="D125" s="117"/>
      <c r="E125" s="117"/>
      <c r="F125" s="59">
        <v>3</v>
      </c>
      <c r="G125" s="59">
        <v>1</v>
      </c>
      <c r="H125" s="59">
        <v>3</v>
      </c>
      <c r="I125" s="59"/>
      <c r="J125" s="59"/>
      <c r="K125" s="59"/>
      <c r="L125" s="117"/>
    </row>
    <row r="126" spans="1:12" ht="15.95" customHeight="1" x14ac:dyDescent="0.15">
      <c r="A126" s="115"/>
      <c r="B126" s="115"/>
      <c r="C126" s="115"/>
      <c r="D126" s="115" t="s">
        <v>116</v>
      </c>
      <c r="E126" s="115"/>
      <c r="F126" s="118" t="s">
        <v>147</v>
      </c>
      <c r="G126" s="119"/>
      <c r="H126" s="120"/>
      <c r="I126" s="115"/>
      <c r="J126" s="115"/>
      <c r="K126" s="115"/>
      <c r="L126" s="116"/>
    </row>
    <row r="127" spans="1:12" ht="15.95" customHeight="1" x14ac:dyDescent="0.15">
      <c r="A127" s="115"/>
      <c r="B127" s="115"/>
      <c r="C127" s="115"/>
      <c r="D127" s="115"/>
      <c r="E127" s="115"/>
      <c r="F127" s="59">
        <v>3</v>
      </c>
      <c r="G127" s="59">
        <v>1</v>
      </c>
      <c r="H127" s="59">
        <v>3</v>
      </c>
      <c r="I127" s="59"/>
      <c r="J127" s="59"/>
      <c r="K127" s="59"/>
      <c r="L127" s="117"/>
    </row>
    <row r="128" spans="1:12" ht="15.95" customHeight="1" x14ac:dyDescent="0.15">
      <c r="A128" s="115"/>
      <c r="B128" s="115"/>
      <c r="C128" s="115"/>
      <c r="D128" s="116" t="s">
        <v>129</v>
      </c>
      <c r="E128" s="116"/>
      <c r="F128" s="115" t="s">
        <v>87</v>
      </c>
      <c r="G128" s="115"/>
      <c r="H128" s="115"/>
      <c r="I128" s="115" t="s">
        <v>498</v>
      </c>
      <c r="J128" s="115"/>
      <c r="K128" s="115"/>
      <c r="L128" s="116"/>
    </row>
    <row r="129" spans="1:12" ht="15.95" customHeight="1" x14ac:dyDescent="0.15">
      <c r="A129" s="115"/>
      <c r="B129" s="115"/>
      <c r="C129" s="115"/>
      <c r="D129" s="117"/>
      <c r="E129" s="117"/>
      <c r="F129" s="59">
        <v>3</v>
      </c>
      <c r="G129" s="59">
        <v>1</v>
      </c>
      <c r="H129" s="59">
        <v>3</v>
      </c>
      <c r="I129" s="59">
        <v>3</v>
      </c>
      <c r="J129" s="59">
        <v>1</v>
      </c>
      <c r="K129" s="59">
        <v>3</v>
      </c>
      <c r="L129" s="117"/>
    </row>
    <row r="130" spans="1:12" ht="15.95" customHeight="1" x14ac:dyDescent="0.15">
      <c r="A130" s="115"/>
      <c r="B130" s="115"/>
      <c r="C130" s="115"/>
      <c r="D130" s="115" t="s">
        <v>129</v>
      </c>
      <c r="E130" s="115"/>
      <c r="F130" s="115" t="s">
        <v>150</v>
      </c>
      <c r="G130" s="115"/>
      <c r="H130" s="115"/>
      <c r="I130" s="115"/>
      <c r="J130" s="115"/>
      <c r="K130" s="115"/>
      <c r="L130" s="116"/>
    </row>
    <row r="131" spans="1:12" ht="15.95" customHeight="1" x14ac:dyDescent="0.15">
      <c r="A131" s="115"/>
      <c r="B131" s="115"/>
      <c r="C131" s="115"/>
      <c r="D131" s="115"/>
      <c r="E131" s="115"/>
      <c r="F131" s="59">
        <v>2</v>
      </c>
      <c r="G131" s="59">
        <v>1</v>
      </c>
      <c r="H131" s="59">
        <v>1</v>
      </c>
      <c r="I131" s="59"/>
      <c r="J131" s="59"/>
      <c r="K131" s="59"/>
      <c r="L131" s="117"/>
    </row>
    <row r="132" spans="1:12" ht="15.95" customHeight="1" x14ac:dyDescent="0.15">
      <c r="A132" s="115"/>
      <c r="B132" s="115"/>
      <c r="C132" s="115"/>
      <c r="D132" s="115" t="s">
        <v>129</v>
      </c>
      <c r="E132" s="115"/>
      <c r="F132" s="115" t="s">
        <v>288</v>
      </c>
      <c r="G132" s="115"/>
      <c r="H132" s="115"/>
      <c r="I132" s="115" t="s">
        <v>505</v>
      </c>
      <c r="J132" s="115"/>
      <c r="K132" s="115"/>
      <c r="L132" s="116" t="s">
        <v>159</v>
      </c>
    </row>
    <row r="133" spans="1:12" ht="15.95" customHeight="1" x14ac:dyDescent="0.15">
      <c r="A133" s="115"/>
      <c r="B133" s="115"/>
      <c r="C133" s="115"/>
      <c r="D133" s="115"/>
      <c r="E133" s="115"/>
      <c r="F133" s="59">
        <v>2</v>
      </c>
      <c r="G133" s="59">
        <v>2</v>
      </c>
      <c r="H133" s="59"/>
      <c r="I133" s="59">
        <v>2</v>
      </c>
      <c r="J133" s="59">
        <v>2</v>
      </c>
      <c r="K133" s="59">
        <v>1</v>
      </c>
      <c r="L133" s="117"/>
    </row>
    <row r="134" spans="1:12" ht="15.95" customHeight="1" x14ac:dyDescent="0.15">
      <c r="A134" s="115"/>
      <c r="B134" s="115"/>
      <c r="C134" s="115"/>
      <c r="D134" s="115" t="s">
        <v>129</v>
      </c>
      <c r="E134" s="115"/>
      <c r="F134" s="118" t="s">
        <v>289</v>
      </c>
      <c r="G134" s="119"/>
      <c r="H134" s="120"/>
      <c r="I134" s="115"/>
      <c r="J134" s="115"/>
      <c r="K134" s="115"/>
      <c r="L134" s="115"/>
    </row>
    <row r="135" spans="1:12" ht="15.95" customHeight="1" x14ac:dyDescent="0.15">
      <c r="A135" s="115"/>
      <c r="B135" s="115"/>
      <c r="C135" s="115"/>
      <c r="D135" s="115"/>
      <c r="E135" s="115"/>
      <c r="F135" s="59">
        <v>2</v>
      </c>
      <c r="G135" s="59">
        <v>1</v>
      </c>
      <c r="H135" s="59">
        <v>1</v>
      </c>
      <c r="I135" s="59"/>
      <c r="J135" s="59"/>
      <c r="K135" s="59"/>
      <c r="L135" s="115"/>
    </row>
    <row r="136" spans="1:12" ht="15.95" customHeight="1" x14ac:dyDescent="0.15">
      <c r="A136" s="115"/>
      <c r="B136" s="115"/>
      <c r="C136" s="115"/>
      <c r="D136" s="116"/>
      <c r="E136" s="116"/>
      <c r="F136" s="115"/>
      <c r="G136" s="115"/>
      <c r="H136" s="115"/>
      <c r="I136" s="115" t="s">
        <v>500</v>
      </c>
      <c r="J136" s="115"/>
      <c r="K136" s="115"/>
      <c r="L136" s="115" t="s">
        <v>153</v>
      </c>
    </row>
    <row r="137" spans="1:12" ht="15.95" customHeight="1" x14ac:dyDescent="0.15">
      <c r="A137" s="115"/>
      <c r="B137" s="115"/>
      <c r="C137" s="115"/>
      <c r="D137" s="117"/>
      <c r="E137" s="117"/>
      <c r="F137" s="59"/>
      <c r="G137" s="59"/>
      <c r="H137" s="59"/>
      <c r="I137" s="59">
        <v>3</v>
      </c>
      <c r="J137" s="59"/>
      <c r="K137" s="59">
        <v>3</v>
      </c>
      <c r="L137" s="115"/>
    </row>
    <row r="138" spans="1:12" ht="15.95" customHeight="1" x14ac:dyDescent="0.15">
      <c r="A138" s="115"/>
      <c r="B138" s="115"/>
      <c r="C138" s="115"/>
      <c r="D138" s="116"/>
      <c r="E138" s="116"/>
      <c r="F138" s="115"/>
      <c r="G138" s="115"/>
      <c r="H138" s="115"/>
      <c r="I138" s="115" t="s">
        <v>100</v>
      </c>
      <c r="J138" s="115"/>
      <c r="K138" s="115"/>
      <c r="L138" s="115" t="s">
        <v>290</v>
      </c>
    </row>
    <row r="139" spans="1:12" ht="15.95" customHeight="1" x14ac:dyDescent="0.15">
      <c r="A139" s="115"/>
      <c r="B139" s="115"/>
      <c r="C139" s="115"/>
      <c r="D139" s="117"/>
      <c r="E139" s="117"/>
      <c r="F139" s="59"/>
      <c r="G139" s="59"/>
      <c r="H139" s="59"/>
      <c r="I139" s="59">
        <v>3</v>
      </c>
      <c r="J139" s="59">
        <v>1</v>
      </c>
      <c r="K139" s="59">
        <v>3</v>
      </c>
      <c r="L139" s="115"/>
    </row>
    <row r="140" spans="1:12" ht="15.95" customHeight="1" x14ac:dyDescent="0.15">
      <c r="A140" s="115"/>
      <c r="B140" s="115"/>
      <c r="C140" s="115"/>
      <c r="D140" s="116"/>
      <c r="E140" s="116"/>
      <c r="F140" s="118"/>
      <c r="G140" s="119"/>
      <c r="H140" s="120"/>
      <c r="I140" s="118" t="s">
        <v>214</v>
      </c>
      <c r="J140" s="119"/>
      <c r="K140" s="120"/>
      <c r="L140" s="115" t="s">
        <v>153</v>
      </c>
    </row>
    <row r="141" spans="1:12" ht="15.95" customHeight="1" x14ac:dyDescent="0.15">
      <c r="A141" s="115"/>
      <c r="B141" s="115"/>
      <c r="C141" s="115"/>
      <c r="D141" s="117"/>
      <c r="E141" s="117"/>
      <c r="F141" s="59"/>
      <c r="G141" s="59"/>
      <c r="H141" s="59"/>
      <c r="I141" s="59">
        <v>2</v>
      </c>
      <c r="J141" s="59">
        <v>1</v>
      </c>
      <c r="K141" s="59">
        <v>2</v>
      </c>
      <c r="L141" s="115"/>
    </row>
    <row r="142" spans="1:12" ht="15.95" customHeight="1" x14ac:dyDescent="0.15">
      <c r="A142" s="115"/>
      <c r="B142" s="115"/>
      <c r="C142" s="115"/>
      <c r="D142" s="116"/>
      <c r="E142" s="116"/>
      <c r="F142" s="118"/>
      <c r="G142" s="119"/>
      <c r="H142" s="120"/>
      <c r="I142" s="118" t="s">
        <v>216</v>
      </c>
      <c r="J142" s="119"/>
      <c r="K142" s="120"/>
      <c r="L142" s="115" t="s">
        <v>153</v>
      </c>
    </row>
    <row r="143" spans="1:12" ht="15.95" customHeight="1" x14ac:dyDescent="0.15">
      <c r="A143" s="115"/>
      <c r="B143" s="115"/>
      <c r="C143" s="115"/>
      <c r="D143" s="117"/>
      <c r="E143" s="117"/>
      <c r="F143" s="59"/>
      <c r="G143" s="59"/>
      <c r="H143" s="59"/>
      <c r="I143" s="59">
        <v>2</v>
      </c>
      <c r="J143" s="59">
        <v>1</v>
      </c>
      <c r="K143" s="59">
        <v>2</v>
      </c>
      <c r="L143" s="115"/>
    </row>
    <row r="144" spans="1:12" ht="15.95" customHeight="1" x14ac:dyDescent="0.15">
      <c r="A144" s="115"/>
      <c r="B144" s="115"/>
      <c r="C144" s="115"/>
      <c r="D144" s="116"/>
      <c r="E144" s="116"/>
      <c r="F144" s="115"/>
      <c r="G144" s="115"/>
      <c r="H144" s="115"/>
      <c r="I144" s="118" t="s">
        <v>88</v>
      </c>
      <c r="J144" s="119"/>
      <c r="K144" s="120"/>
      <c r="L144" s="116" t="s">
        <v>290</v>
      </c>
    </row>
    <row r="145" spans="1:12" ht="15.95" customHeight="1" x14ac:dyDescent="0.15">
      <c r="A145" s="115"/>
      <c r="B145" s="115"/>
      <c r="C145" s="115"/>
      <c r="D145" s="117"/>
      <c r="E145" s="117"/>
      <c r="F145" s="59"/>
      <c r="G145" s="59"/>
      <c r="H145" s="59"/>
      <c r="I145" s="59">
        <v>3</v>
      </c>
      <c r="J145" s="59"/>
      <c r="K145" s="59"/>
      <c r="L145" s="117"/>
    </row>
    <row r="146" spans="1:12" ht="15.95" customHeight="1" x14ac:dyDescent="0.15">
      <c r="A146" s="115"/>
      <c r="B146" s="115"/>
      <c r="C146" s="115"/>
      <c r="D146" s="116"/>
      <c r="E146" s="116"/>
      <c r="F146" s="118"/>
      <c r="G146" s="119"/>
      <c r="H146" s="120"/>
      <c r="I146" s="118" t="s">
        <v>220</v>
      </c>
      <c r="J146" s="119"/>
      <c r="K146" s="120"/>
      <c r="L146" s="116" t="s">
        <v>153</v>
      </c>
    </row>
    <row r="147" spans="1:12" ht="15.95" customHeight="1" x14ac:dyDescent="0.15">
      <c r="A147" s="115"/>
      <c r="B147" s="115"/>
      <c r="C147" s="115"/>
      <c r="D147" s="117"/>
      <c r="E147" s="117"/>
      <c r="F147" s="59"/>
      <c r="G147" s="59"/>
      <c r="H147" s="59"/>
      <c r="I147" s="59">
        <v>3</v>
      </c>
      <c r="J147" s="59"/>
      <c r="K147" s="59"/>
      <c r="L147" s="117"/>
    </row>
    <row r="148" spans="1:12" ht="15.95" customHeight="1" x14ac:dyDescent="0.15">
      <c r="A148" s="115"/>
      <c r="B148" s="115"/>
      <c r="C148" s="115"/>
      <c r="D148" s="116"/>
      <c r="E148" s="116"/>
      <c r="F148" s="118"/>
      <c r="G148" s="119"/>
      <c r="H148" s="120"/>
      <c r="I148" s="118"/>
      <c r="J148" s="119"/>
      <c r="K148" s="120"/>
      <c r="L148" s="116"/>
    </row>
    <row r="149" spans="1:12" ht="15.95" customHeight="1" x14ac:dyDescent="0.15">
      <c r="A149" s="115"/>
      <c r="B149" s="115"/>
      <c r="C149" s="115"/>
      <c r="D149" s="117"/>
      <c r="E149" s="117"/>
      <c r="F149" s="59"/>
      <c r="G149" s="59"/>
      <c r="H149" s="59"/>
      <c r="I149" s="59"/>
      <c r="J149" s="59"/>
      <c r="K149" s="59"/>
      <c r="L149" s="117"/>
    </row>
    <row r="150" spans="1:12" ht="15.95" customHeight="1" x14ac:dyDescent="0.15">
      <c r="A150" s="115"/>
      <c r="B150" s="115"/>
      <c r="C150" s="115"/>
      <c r="D150" s="116"/>
      <c r="E150" s="116"/>
      <c r="F150" s="118"/>
      <c r="G150" s="119"/>
      <c r="H150" s="120"/>
      <c r="I150" s="118"/>
      <c r="J150" s="119"/>
      <c r="K150" s="120"/>
      <c r="L150" s="116"/>
    </row>
    <row r="151" spans="1:12" ht="15.95" customHeight="1" x14ac:dyDescent="0.15">
      <c r="A151" s="115"/>
      <c r="B151" s="115"/>
      <c r="C151" s="115"/>
      <c r="D151" s="117"/>
      <c r="E151" s="117"/>
      <c r="F151" s="59"/>
      <c r="G151" s="59"/>
      <c r="H151" s="59"/>
      <c r="I151" s="59"/>
      <c r="J151" s="59"/>
      <c r="K151" s="59"/>
      <c r="L151" s="117"/>
    </row>
    <row r="152" spans="1:12" ht="15.95" customHeight="1" x14ac:dyDescent="0.15">
      <c r="A152" s="115"/>
      <c r="B152" s="115"/>
      <c r="C152" s="115" t="s">
        <v>13</v>
      </c>
      <c r="D152" s="115"/>
      <c r="E152" s="115"/>
      <c r="F152" s="59">
        <f>F119+F121+F123+F125+F127+F129+F131+F133+F135+F137+F139+F141+F143+F145+F147+F149+F151</f>
        <v>18</v>
      </c>
      <c r="G152" s="59">
        <f t="shared" ref="G152:K152" si="10">G119+G121+G123+G125+G127+G129+G131+G133+G135+G137+G139+G141+G143+G145+G147+G149+G151</f>
        <v>9</v>
      </c>
      <c r="H152" s="59">
        <f t="shared" si="10"/>
        <v>14</v>
      </c>
      <c r="I152" s="59">
        <f t="shared" si="10"/>
        <v>25</v>
      </c>
      <c r="J152" s="59">
        <f t="shared" si="10"/>
        <v>8</v>
      </c>
      <c r="K152" s="59">
        <f t="shared" si="10"/>
        <v>17</v>
      </c>
      <c r="L152" s="59"/>
    </row>
    <row r="153" spans="1:12" ht="15.95" customHeight="1" x14ac:dyDescent="0.15">
      <c r="A153" s="115"/>
      <c r="B153" s="115" t="s">
        <v>25</v>
      </c>
      <c r="C153" s="115"/>
      <c r="D153" s="115"/>
      <c r="E153" s="115"/>
      <c r="F153" s="59">
        <f t="shared" ref="F153:K153" si="11">F117+F152</f>
        <v>20</v>
      </c>
      <c r="G153" s="59">
        <f t="shared" si="11"/>
        <v>11</v>
      </c>
      <c r="H153" s="59">
        <f t="shared" si="11"/>
        <v>14</v>
      </c>
      <c r="I153" s="59">
        <f t="shared" si="11"/>
        <v>25</v>
      </c>
      <c r="J153" s="59">
        <f t="shared" si="11"/>
        <v>8</v>
      </c>
      <c r="K153" s="59">
        <f t="shared" si="11"/>
        <v>17</v>
      </c>
      <c r="L153" s="59"/>
    </row>
    <row r="154" spans="1:12" ht="15.95" customHeight="1" x14ac:dyDescent="0.15">
      <c r="A154" s="115" t="s">
        <v>26</v>
      </c>
      <c r="B154" s="115"/>
      <c r="C154" s="115"/>
      <c r="D154" s="115"/>
      <c r="E154" s="115"/>
      <c r="F154" s="59">
        <f t="shared" ref="F154:K154" si="12">F38+F73+F110+F153</f>
        <v>89</v>
      </c>
      <c r="G154" s="59">
        <f t="shared" si="12"/>
        <v>57</v>
      </c>
      <c r="H154" s="59">
        <f t="shared" si="12"/>
        <v>46</v>
      </c>
      <c r="I154" s="59">
        <f t="shared" si="12"/>
        <v>97</v>
      </c>
      <c r="J154" s="59">
        <f t="shared" si="12"/>
        <v>50</v>
      </c>
      <c r="K154" s="59">
        <f t="shared" si="12"/>
        <v>60</v>
      </c>
      <c r="L154" s="59"/>
    </row>
    <row r="155" spans="1:12" ht="15.95" customHeight="1" x14ac:dyDescent="0.15">
      <c r="A155" s="118" t="s">
        <v>55</v>
      </c>
      <c r="B155" s="119"/>
      <c r="C155" s="119"/>
      <c r="D155" s="119"/>
      <c r="E155" s="119"/>
      <c r="F155" s="119"/>
      <c r="G155" s="119"/>
      <c r="H155" s="119"/>
      <c r="I155" s="119"/>
      <c r="J155" s="119"/>
      <c r="K155" s="120"/>
      <c r="L155" s="59"/>
    </row>
    <row r="156" spans="1:12" ht="15.95" customHeight="1" x14ac:dyDescent="0.15">
      <c r="A156" s="115" t="s">
        <v>27</v>
      </c>
      <c r="B156" s="115"/>
      <c r="C156" s="115" t="s">
        <v>63</v>
      </c>
      <c r="D156" s="115"/>
      <c r="E156" s="115"/>
      <c r="F156" s="115" t="s">
        <v>64</v>
      </c>
      <c r="G156" s="115"/>
      <c r="H156" s="115"/>
      <c r="I156" s="115"/>
      <c r="J156" s="115"/>
      <c r="K156" s="115"/>
      <c r="L156" s="59" t="s">
        <v>29</v>
      </c>
    </row>
    <row r="157" spans="1:12" ht="15.95" customHeight="1" x14ac:dyDescent="0.15">
      <c r="A157" s="115"/>
      <c r="B157" s="115"/>
      <c r="C157" s="115">
        <v>2</v>
      </c>
      <c r="D157" s="115"/>
      <c r="E157" s="115"/>
      <c r="F157" s="115">
        <v>86</v>
      </c>
      <c r="G157" s="115"/>
      <c r="H157" s="115"/>
      <c r="I157" s="115"/>
      <c r="J157" s="115"/>
      <c r="K157" s="115"/>
      <c r="L157" s="11">
        <f>C157+F157</f>
        <v>88</v>
      </c>
    </row>
    <row r="158" spans="1:12" ht="15.95" customHeight="1" x14ac:dyDescent="0.15">
      <c r="A158" s="126" t="s">
        <v>28</v>
      </c>
      <c r="B158" s="127"/>
      <c r="C158" s="115" t="s">
        <v>37</v>
      </c>
      <c r="D158" s="115"/>
      <c r="E158" s="115"/>
      <c r="F158" s="115" t="s">
        <v>38</v>
      </c>
      <c r="G158" s="115"/>
      <c r="H158" s="115"/>
      <c r="I158" s="115" t="s">
        <v>41</v>
      </c>
      <c r="J158" s="115"/>
      <c r="K158" s="115"/>
      <c r="L158" s="12" t="s">
        <v>42</v>
      </c>
    </row>
    <row r="159" spans="1:12" ht="15.95" customHeight="1" x14ac:dyDescent="0.15">
      <c r="A159" s="128"/>
      <c r="B159" s="129"/>
      <c r="C159" s="118">
        <f>I14+I45</f>
        <v>9</v>
      </c>
      <c r="D159" s="119"/>
      <c r="E159" s="120"/>
      <c r="F159" s="118">
        <v>0</v>
      </c>
      <c r="G159" s="119"/>
      <c r="H159" s="120"/>
      <c r="I159" s="118">
        <f>C159+F159</f>
        <v>9</v>
      </c>
      <c r="J159" s="119"/>
      <c r="K159" s="120"/>
      <c r="L159" s="11">
        <f>L157+I159</f>
        <v>97</v>
      </c>
    </row>
    <row r="160" spans="1:12" ht="15" customHeight="1" x14ac:dyDescent="0.15">
      <c r="A160" s="130" t="s">
        <v>43</v>
      </c>
      <c r="B160" s="131"/>
      <c r="C160" s="131"/>
      <c r="D160" s="131"/>
      <c r="E160" s="132"/>
      <c r="F160" s="135">
        <v>0</v>
      </c>
      <c r="G160" s="135"/>
      <c r="H160" s="135"/>
      <c r="I160" s="135" t="s">
        <v>40</v>
      </c>
      <c r="J160" s="135"/>
      <c r="K160" s="135"/>
      <c r="L160" s="10">
        <v>41</v>
      </c>
    </row>
  </sheetData>
  <mergeCells count="398">
    <mergeCell ref="A156:B157"/>
    <mergeCell ref="C156:E156"/>
    <mergeCell ref="F156:H156"/>
    <mergeCell ref="I156:K156"/>
    <mergeCell ref="C157:E157"/>
    <mergeCell ref="F157:H157"/>
    <mergeCell ref="A74:A153"/>
    <mergeCell ref="A160:E160"/>
    <mergeCell ref="F160:H160"/>
    <mergeCell ref="I160:K160"/>
    <mergeCell ref="I157:K157"/>
    <mergeCell ref="A158:B159"/>
    <mergeCell ref="C158:E158"/>
    <mergeCell ref="F158:H158"/>
    <mergeCell ref="I158:K158"/>
    <mergeCell ref="C159:E159"/>
    <mergeCell ref="F159:H159"/>
    <mergeCell ref="I159:K159"/>
    <mergeCell ref="D150:D151"/>
    <mergeCell ref="E150:E151"/>
    <mergeCell ref="F150:H150"/>
    <mergeCell ref="I150:K150"/>
    <mergeCell ref="D142:D143"/>
    <mergeCell ref="E142:E143"/>
    <mergeCell ref="L150:L151"/>
    <mergeCell ref="C152:E152"/>
    <mergeCell ref="B153:E153"/>
    <mergeCell ref="A154:E154"/>
    <mergeCell ref="A155:K155"/>
    <mergeCell ref="D146:D147"/>
    <mergeCell ref="E146:E147"/>
    <mergeCell ref="F146:H146"/>
    <mergeCell ref="I146:K146"/>
    <mergeCell ref="L146:L147"/>
    <mergeCell ref="D148:D149"/>
    <mergeCell ref="E148:E149"/>
    <mergeCell ref="F148:H148"/>
    <mergeCell ref="I148:K148"/>
    <mergeCell ref="L148:L149"/>
    <mergeCell ref="F142:H142"/>
    <mergeCell ref="I142:K142"/>
    <mergeCell ref="L142:L143"/>
    <mergeCell ref="D144:D145"/>
    <mergeCell ref="E144:E145"/>
    <mergeCell ref="F144:H144"/>
    <mergeCell ref="I144:K144"/>
    <mergeCell ref="L144:L145"/>
    <mergeCell ref="D138:D139"/>
    <mergeCell ref="E138:E139"/>
    <mergeCell ref="F138:H138"/>
    <mergeCell ref="I138:K138"/>
    <mergeCell ref="L138:L139"/>
    <mergeCell ref="D140:D141"/>
    <mergeCell ref="E140:E141"/>
    <mergeCell ref="F140:H140"/>
    <mergeCell ref="I140:K140"/>
    <mergeCell ref="L140:L141"/>
    <mergeCell ref="D134:D135"/>
    <mergeCell ref="E134:E135"/>
    <mergeCell ref="F134:H134"/>
    <mergeCell ref="I134:K134"/>
    <mergeCell ref="L134:L135"/>
    <mergeCell ref="D136:D137"/>
    <mergeCell ref="E136:E137"/>
    <mergeCell ref="F136:H136"/>
    <mergeCell ref="I136:K136"/>
    <mergeCell ref="L136:L137"/>
    <mergeCell ref="I128:K128"/>
    <mergeCell ref="L128:L129"/>
    <mergeCell ref="D130:D131"/>
    <mergeCell ref="E130:E131"/>
    <mergeCell ref="F130:H130"/>
    <mergeCell ref="I130:K130"/>
    <mergeCell ref="L130:L131"/>
    <mergeCell ref="D132:D133"/>
    <mergeCell ref="E132:E133"/>
    <mergeCell ref="F132:H132"/>
    <mergeCell ref="I132:K132"/>
    <mergeCell ref="L132:L133"/>
    <mergeCell ref="L122:L123"/>
    <mergeCell ref="I115:K115"/>
    <mergeCell ref="L115:L116"/>
    <mergeCell ref="C117:E117"/>
    <mergeCell ref="C118:C151"/>
    <mergeCell ref="D118:D119"/>
    <mergeCell ref="E118:E119"/>
    <mergeCell ref="F118:H118"/>
    <mergeCell ref="I118:K118"/>
    <mergeCell ref="L118:L119"/>
    <mergeCell ref="D120:D121"/>
    <mergeCell ref="D124:D125"/>
    <mergeCell ref="E124:E125"/>
    <mergeCell ref="F124:H124"/>
    <mergeCell ref="I124:K124"/>
    <mergeCell ref="L124:L125"/>
    <mergeCell ref="D126:D127"/>
    <mergeCell ref="E126:E127"/>
    <mergeCell ref="F126:H126"/>
    <mergeCell ref="I126:K126"/>
    <mergeCell ref="L126:L127"/>
    <mergeCell ref="D128:D129"/>
    <mergeCell ref="E128:E129"/>
    <mergeCell ref="F128:H128"/>
    <mergeCell ref="I111:K111"/>
    <mergeCell ref="L111:L112"/>
    <mergeCell ref="D113:D114"/>
    <mergeCell ref="E113:E114"/>
    <mergeCell ref="F113:H113"/>
    <mergeCell ref="I113:K113"/>
    <mergeCell ref="L113:L114"/>
    <mergeCell ref="B110:E110"/>
    <mergeCell ref="B111:B152"/>
    <mergeCell ref="C111:C116"/>
    <mergeCell ref="D111:D112"/>
    <mergeCell ref="E111:E112"/>
    <mergeCell ref="F111:H111"/>
    <mergeCell ref="D115:D116"/>
    <mergeCell ref="E115:E116"/>
    <mergeCell ref="F115:H115"/>
    <mergeCell ref="E120:E121"/>
    <mergeCell ref="F120:H120"/>
    <mergeCell ref="I120:K120"/>
    <mergeCell ref="L120:L121"/>
    <mergeCell ref="D122:D123"/>
    <mergeCell ref="E122:E123"/>
    <mergeCell ref="F122:H122"/>
    <mergeCell ref="I122:K122"/>
    <mergeCell ref="D107:D108"/>
    <mergeCell ref="E107:E108"/>
    <mergeCell ref="F107:H107"/>
    <mergeCell ref="I107:K107"/>
    <mergeCell ref="L107:L108"/>
    <mergeCell ref="C109:E109"/>
    <mergeCell ref="D103:D104"/>
    <mergeCell ref="E103:E104"/>
    <mergeCell ref="F103:H103"/>
    <mergeCell ref="I103:K103"/>
    <mergeCell ref="L103:L104"/>
    <mergeCell ref="D105:D106"/>
    <mergeCell ref="E105:E106"/>
    <mergeCell ref="F105:H105"/>
    <mergeCell ref="I105:K105"/>
    <mergeCell ref="L105:L106"/>
    <mergeCell ref="D99:D100"/>
    <mergeCell ref="E99:E100"/>
    <mergeCell ref="F99:H99"/>
    <mergeCell ref="I99:K99"/>
    <mergeCell ref="L99:L100"/>
    <mergeCell ref="D101:D102"/>
    <mergeCell ref="E101:E102"/>
    <mergeCell ref="F101:H101"/>
    <mergeCell ref="I101:K101"/>
    <mergeCell ref="L101:L102"/>
    <mergeCell ref="D95:D96"/>
    <mergeCell ref="E95:E96"/>
    <mergeCell ref="F95:H95"/>
    <mergeCell ref="I95:K95"/>
    <mergeCell ref="L95:L96"/>
    <mergeCell ref="D97:D98"/>
    <mergeCell ref="E97:E98"/>
    <mergeCell ref="F97:H97"/>
    <mergeCell ref="I97:K97"/>
    <mergeCell ref="L97:L98"/>
    <mergeCell ref="F89:H89"/>
    <mergeCell ref="I89:K89"/>
    <mergeCell ref="L89:L90"/>
    <mergeCell ref="D91:D92"/>
    <mergeCell ref="E91:E92"/>
    <mergeCell ref="F91:H91"/>
    <mergeCell ref="I91:K91"/>
    <mergeCell ref="L91:L92"/>
    <mergeCell ref="D93:D94"/>
    <mergeCell ref="E93:E94"/>
    <mergeCell ref="F93:H93"/>
    <mergeCell ref="I93:K93"/>
    <mergeCell ref="L93:L94"/>
    <mergeCell ref="L78:L79"/>
    <mergeCell ref="C80:E80"/>
    <mergeCell ref="C81:C108"/>
    <mergeCell ref="D81:D82"/>
    <mergeCell ref="E81:E82"/>
    <mergeCell ref="F81:H81"/>
    <mergeCell ref="I81:K81"/>
    <mergeCell ref="L81:L82"/>
    <mergeCell ref="E83:E84"/>
    <mergeCell ref="F83:H83"/>
    <mergeCell ref="I83:K83"/>
    <mergeCell ref="L83:L84"/>
    <mergeCell ref="D85:D86"/>
    <mergeCell ref="E85:E86"/>
    <mergeCell ref="F85:H85"/>
    <mergeCell ref="I85:K85"/>
    <mergeCell ref="L85:L86"/>
    <mergeCell ref="D87:D88"/>
    <mergeCell ref="E87:E88"/>
    <mergeCell ref="F87:H87"/>
    <mergeCell ref="I87:K87"/>
    <mergeCell ref="L87:L88"/>
    <mergeCell ref="D89:D90"/>
    <mergeCell ref="E89:E90"/>
    <mergeCell ref="D70:D71"/>
    <mergeCell ref="E70:E71"/>
    <mergeCell ref="F70:H70"/>
    <mergeCell ref="I70:K70"/>
    <mergeCell ref="L70:L71"/>
    <mergeCell ref="F74:H74"/>
    <mergeCell ref="I74:K74"/>
    <mergeCell ref="L74:L75"/>
    <mergeCell ref="D76:D77"/>
    <mergeCell ref="E76:E77"/>
    <mergeCell ref="F76:H76"/>
    <mergeCell ref="I76:K76"/>
    <mergeCell ref="L76:L77"/>
    <mergeCell ref="C72:E72"/>
    <mergeCell ref="B73:E73"/>
    <mergeCell ref="B74:B109"/>
    <mergeCell ref="C74:C79"/>
    <mergeCell ref="D74:D75"/>
    <mergeCell ref="E74:E75"/>
    <mergeCell ref="D78:D79"/>
    <mergeCell ref="E78:E79"/>
    <mergeCell ref="D83:D84"/>
    <mergeCell ref="F78:H78"/>
    <mergeCell ref="I78:K78"/>
    <mergeCell ref="D66:D67"/>
    <mergeCell ref="E66:E67"/>
    <mergeCell ref="F66:H66"/>
    <mergeCell ref="I66:K66"/>
    <mergeCell ref="L66:L67"/>
    <mergeCell ref="D68:D69"/>
    <mergeCell ref="E68:E69"/>
    <mergeCell ref="F68:H68"/>
    <mergeCell ref="I68:K68"/>
    <mergeCell ref="L68:L69"/>
    <mergeCell ref="D62:D63"/>
    <mergeCell ref="E62:E63"/>
    <mergeCell ref="F62:H62"/>
    <mergeCell ref="I62:K62"/>
    <mergeCell ref="L62:L63"/>
    <mergeCell ref="D64:D65"/>
    <mergeCell ref="E64:E65"/>
    <mergeCell ref="F64:H64"/>
    <mergeCell ref="I64:K64"/>
    <mergeCell ref="L64:L65"/>
    <mergeCell ref="F56:H56"/>
    <mergeCell ref="I56:K56"/>
    <mergeCell ref="L56:L57"/>
    <mergeCell ref="D58:D59"/>
    <mergeCell ref="E58:E59"/>
    <mergeCell ref="F58:H58"/>
    <mergeCell ref="I58:K58"/>
    <mergeCell ref="L58:L59"/>
    <mergeCell ref="D60:D61"/>
    <mergeCell ref="E60:E61"/>
    <mergeCell ref="F60:H60"/>
    <mergeCell ref="I60:K60"/>
    <mergeCell ref="L60:L61"/>
    <mergeCell ref="I50:K50"/>
    <mergeCell ref="L50:L51"/>
    <mergeCell ref="F43:H43"/>
    <mergeCell ref="I43:K43"/>
    <mergeCell ref="L43:L44"/>
    <mergeCell ref="C45:E45"/>
    <mergeCell ref="C46:C71"/>
    <mergeCell ref="D46:D47"/>
    <mergeCell ref="E46:E47"/>
    <mergeCell ref="F46:H46"/>
    <mergeCell ref="I46:K46"/>
    <mergeCell ref="L46:L47"/>
    <mergeCell ref="D52:D53"/>
    <mergeCell ref="E52:E53"/>
    <mergeCell ref="F52:H52"/>
    <mergeCell ref="I52:K52"/>
    <mergeCell ref="L52:L53"/>
    <mergeCell ref="D54:D55"/>
    <mergeCell ref="E54:E55"/>
    <mergeCell ref="F54:H54"/>
    <mergeCell ref="I54:K54"/>
    <mergeCell ref="L54:L55"/>
    <mergeCell ref="D56:D57"/>
    <mergeCell ref="E56:E57"/>
    <mergeCell ref="F39:H39"/>
    <mergeCell ref="I39:K39"/>
    <mergeCell ref="L39:L40"/>
    <mergeCell ref="D41:D42"/>
    <mergeCell ref="E41:E42"/>
    <mergeCell ref="F41:H41"/>
    <mergeCell ref="I41:K41"/>
    <mergeCell ref="L41:L42"/>
    <mergeCell ref="C37:E37"/>
    <mergeCell ref="B38:E38"/>
    <mergeCell ref="B39:B72"/>
    <mergeCell ref="C39:C44"/>
    <mergeCell ref="D39:D40"/>
    <mergeCell ref="E39:E40"/>
    <mergeCell ref="D43:D44"/>
    <mergeCell ref="E43:E44"/>
    <mergeCell ref="D48:D49"/>
    <mergeCell ref="E48:E49"/>
    <mergeCell ref="F48:H48"/>
    <mergeCell ref="I48:K48"/>
    <mergeCell ref="L48:L49"/>
    <mergeCell ref="D50:D51"/>
    <mergeCell ref="E50:E51"/>
    <mergeCell ref="F50:H50"/>
    <mergeCell ref="E33:E34"/>
    <mergeCell ref="F33:H33"/>
    <mergeCell ref="I33:K33"/>
    <mergeCell ref="L33:L34"/>
    <mergeCell ref="D35:D36"/>
    <mergeCell ref="E35:E36"/>
    <mergeCell ref="F35:H35"/>
    <mergeCell ref="I35:K35"/>
    <mergeCell ref="L35:L36"/>
    <mergeCell ref="I27:K27"/>
    <mergeCell ref="L27:L28"/>
    <mergeCell ref="D29:D30"/>
    <mergeCell ref="E29:E30"/>
    <mergeCell ref="F29:H29"/>
    <mergeCell ref="I29:K29"/>
    <mergeCell ref="L29:L30"/>
    <mergeCell ref="D31:D32"/>
    <mergeCell ref="E31:E32"/>
    <mergeCell ref="F31:H31"/>
    <mergeCell ref="I31:K31"/>
    <mergeCell ref="L31:L32"/>
    <mergeCell ref="I21:K21"/>
    <mergeCell ref="L21:L22"/>
    <mergeCell ref="D23:D24"/>
    <mergeCell ref="E23:E24"/>
    <mergeCell ref="F23:H23"/>
    <mergeCell ref="I23:K23"/>
    <mergeCell ref="L23:L24"/>
    <mergeCell ref="D25:D26"/>
    <mergeCell ref="E25:E26"/>
    <mergeCell ref="F25:H25"/>
    <mergeCell ref="I25:K25"/>
    <mergeCell ref="L25:L26"/>
    <mergeCell ref="I15:K15"/>
    <mergeCell ref="L15:L16"/>
    <mergeCell ref="D17:D18"/>
    <mergeCell ref="E17:E18"/>
    <mergeCell ref="F17:H17"/>
    <mergeCell ref="I17:K17"/>
    <mergeCell ref="L17:L18"/>
    <mergeCell ref="D19:D20"/>
    <mergeCell ref="E19:E20"/>
    <mergeCell ref="F19:H19"/>
    <mergeCell ref="I19:K19"/>
    <mergeCell ref="L19:L20"/>
    <mergeCell ref="I6:K6"/>
    <mergeCell ref="L6:L7"/>
    <mergeCell ref="D8:D9"/>
    <mergeCell ref="E8:E9"/>
    <mergeCell ref="F8:H8"/>
    <mergeCell ref="I8:K8"/>
    <mergeCell ref="L8:L9"/>
    <mergeCell ref="I12:K12"/>
    <mergeCell ref="L12:L13"/>
    <mergeCell ref="A6:A73"/>
    <mergeCell ref="B6:B37"/>
    <mergeCell ref="C6:C13"/>
    <mergeCell ref="D6:D7"/>
    <mergeCell ref="E6:E7"/>
    <mergeCell ref="D10:D11"/>
    <mergeCell ref="E10:E11"/>
    <mergeCell ref="F10:H10"/>
    <mergeCell ref="D12:D13"/>
    <mergeCell ref="E12:E13"/>
    <mergeCell ref="F12:H12"/>
    <mergeCell ref="F6:H6"/>
    <mergeCell ref="C14:E14"/>
    <mergeCell ref="C15:C36"/>
    <mergeCell ref="D15:D16"/>
    <mergeCell ref="E15:E16"/>
    <mergeCell ref="F15:H15"/>
    <mergeCell ref="D21:D22"/>
    <mergeCell ref="E21:E22"/>
    <mergeCell ref="F21:H21"/>
    <mergeCell ref="D27:D28"/>
    <mergeCell ref="E27:E28"/>
    <mergeCell ref="F27:H27"/>
    <mergeCell ref="D33:D34"/>
    <mergeCell ref="A1:L1"/>
    <mergeCell ref="A2:A5"/>
    <mergeCell ref="B2:B5"/>
    <mergeCell ref="C2:C5"/>
    <mergeCell ref="D2:D5"/>
    <mergeCell ref="E2:E5"/>
    <mergeCell ref="F2:H2"/>
    <mergeCell ref="I2:K2"/>
    <mergeCell ref="L2:L5"/>
    <mergeCell ref="F3:H3"/>
    <mergeCell ref="I3:K3"/>
    <mergeCell ref="F4:F5"/>
    <mergeCell ref="G4:H4"/>
    <mergeCell ref="I4:I5"/>
    <mergeCell ref="J4:K4"/>
  </mergeCells>
  <phoneticPr fontId="1" type="noConversion"/>
  <printOptions horizontalCentered="1"/>
  <pageMargins left="0.55118110236220474" right="0.55118110236220474" top="0.78740157480314965" bottom="0.59055118110236227" header="0.51181102362204722" footer="0.51181102362204722"/>
  <pageSetup paperSize="9" scale="70" orientation="portrait" horizontalDpi="4294967292" r:id="rId1"/>
  <headerFooter alignWithMargins="0">
    <oddHeader xml:space="preserve">&amp;L&amp;12붙임.  라&amp;C&amp;"굴림체,굵게"&amp;20신구교과목대비표
</oddHeader>
  </headerFooter>
  <rowBreaks count="1" manualBreakCount="1">
    <brk id="7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topLeftCell="A19" workbookViewId="0">
      <selection activeCell="A50" sqref="A50:XFD98"/>
    </sheetView>
  </sheetViews>
  <sheetFormatPr defaultRowHeight="13.5" x14ac:dyDescent="0.15"/>
  <cols>
    <col min="1" max="1" width="12.33203125" customWidth="1"/>
    <col min="2" max="7" width="13.21875" customWidth="1"/>
    <col min="8" max="8" width="8.21875" customWidth="1"/>
  </cols>
  <sheetData>
    <row r="1" spans="1:8" ht="19.5" x14ac:dyDescent="0.15">
      <c r="A1" s="153" t="s">
        <v>291</v>
      </c>
      <c r="B1" s="153"/>
      <c r="C1" s="153"/>
      <c r="D1" s="153"/>
      <c r="E1" s="153"/>
      <c r="F1" s="153"/>
      <c r="G1" s="153"/>
      <c r="H1" s="153"/>
    </row>
    <row r="2" spans="1:8" x14ac:dyDescent="0.15">
      <c r="A2" s="29"/>
      <c r="B2" s="30"/>
      <c r="C2" s="30"/>
      <c r="D2" s="30"/>
      <c r="E2" s="30"/>
      <c r="F2" s="30"/>
      <c r="G2" s="30"/>
      <c r="H2" s="30"/>
    </row>
    <row r="3" spans="1:8" ht="15.95" customHeight="1" x14ac:dyDescent="0.15">
      <c r="A3" s="154" t="s">
        <v>292</v>
      </c>
      <c r="B3" s="156" t="s">
        <v>47</v>
      </c>
      <c r="C3" s="157"/>
      <c r="D3" s="157"/>
      <c r="E3" s="157"/>
      <c r="F3" s="157"/>
      <c r="G3" s="158"/>
      <c r="H3" s="154" t="s">
        <v>48</v>
      </c>
    </row>
    <row r="4" spans="1:8" ht="15.95" customHeight="1" x14ac:dyDescent="0.15">
      <c r="A4" s="155"/>
      <c r="B4" s="159" t="s">
        <v>293</v>
      </c>
      <c r="C4" s="160"/>
      <c r="D4" s="161"/>
      <c r="E4" s="159" t="s">
        <v>294</v>
      </c>
      <c r="F4" s="160"/>
      <c r="G4" s="161"/>
      <c r="H4" s="155"/>
    </row>
    <row r="5" spans="1:8" ht="15.95" customHeight="1" x14ac:dyDescent="0.15">
      <c r="A5" s="155"/>
      <c r="B5" s="159" t="s">
        <v>3</v>
      </c>
      <c r="C5" s="160"/>
      <c r="D5" s="161"/>
      <c r="E5" s="159" t="s">
        <v>3</v>
      </c>
      <c r="F5" s="160"/>
      <c r="G5" s="161"/>
      <c r="H5" s="155"/>
    </row>
    <row r="6" spans="1:8" ht="15.95" customHeight="1" x14ac:dyDescent="0.15">
      <c r="A6" s="155"/>
      <c r="B6" s="31" t="s">
        <v>49</v>
      </c>
      <c r="C6" s="31" t="s">
        <v>50</v>
      </c>
      <c r="D6" s="31" t="s">
        <v>51</v>
      </c>
      <c r="E6" s="31" t="s">
        <v>49</v>
      </c>
      <c r="F6" s="31" t="s">
        <v>50</v>
      </c>
      <c r="G6" s="31" t="s">
        <v>51</v>
      </c>
      <c r="H6" s="155"/>
    </row>
    <row r="7" spans="1:8" ht="15.95" customHeight="1" x14ac:dyDescent="0.15">
      <c r="A7" s="148"/>
      <c r="B7" s="142"/>
      <c r="C7" s="143"/>
      <c r="D7" s="144"/>
      <c r="E7" s="142" t="s">
        <v>295</v>
      </c>
      <c r="F7" s="143"/>
      <c r="G7" s="144"/>
      <c r="H7" s="151"/>
    </row>
    <row r="8" spans="1:8" ht="15.95" customHeight="1" x14ac:dyDescent="0.15">
      <c r="A8" s="149"/>
      <c r="B8" s="32"/>
      <c r="C8" s="32"/>
      <c r="D8" s="32"/>
      <c r="E8" s="32"/>
      <c r="F8" s="32"/>
      <c r="G8" s="32"/>
      <c r="H8" s="152"/>
    </row>
    <row r="9" spans="1:8" ht="15.95" customHeight="1" x14ac:dyDescent="0.15">
      <c r="A9" s="149"/>
      <c r="B9" s="142"/>
      <c r="C9" s="143"/>
      <c r="D9" s="144"/>
      <c r="E9" s="142"/>
      <c r="F9" s="143"/>
      <c r="G9" s="144"/>
      <c r="H9" s="151"/>
    </row>
    <row r="10" spans="1:8" ht="15.95" customHeight="1" x14ac:dyDescent="0.15">
      <c r="A10" s="149"/>
      <c r="B10" s="32"/>
      <c r="C10" s="32"/>
      <c r="D10" s="32"/>
      <c r="E10" s="32"/>
      <c r="F10" s="32"/>
      <c r="G10" s="32"/>
      <c r="H10" s="152"/>
    </row>
    <row r="11" spans="1:8" ht="15.95" customHeight="1" x14ac:dyDescent="0.15">
      <c r="A11" s="149"/>
      <c r="B11" s="145"/>
      <c r="C11" s="146"/>
      <c r="D11" s="147"/>
      <c r="E11" s="145"/>
      <c r="F11" s="146"/>
      <c r="G11" s="147"/>
      <c r="H11" s="151"/>
    </row>
    <row r="12" spans="1:8" ht="15.95" customHeight="1" x14ac:dyDescent="0.15">
      <c r="A12" s="149"/>
      <c r="B12" s="33"/>
      <c r="C12" s="33"/>
      <c r="D12" s="33"/>
      <c r="E12" s="33"/>
      <c r="F12" s="33"/>
      <c r="G12" s="33"/>
      <c r="H12" s="152"/>
    </row>
    <row r="13" spans="1:8" ht="15.95" customHeight="1" x14ac:dyDescent="0.15">
      <c r="A13" s="149"/>
      <c r="B13" s="145"/>
      <c r="C13" s="146"/>
      <c r="D13" s="147"/>
      <c r="E13" s="145"/>
      <c r="F13" s="146"/>
      <c r="G13" s="147"/>
      <c r="H13" s="151"/>
    </row>
    <row r="14" spans="1:8" ht="15.95" customHeight="1" x14ac:dyDescent="0.15">
      <c r="A14" s="149"/>
      <c r="B14" s="33"/>
      <c r="C14" s="33"/>
      <c r="D14" s="33"/>
      <c r="E14" s="33"/>
      <c r="F14" s="33"/>
      <c r="G14" s="33"/>
      <c r="H14" s="152"/>
    </row>
    <row r="15" spans="1:8" ht="15.95" customHeight="1" x14ac:dyDescent="0.15">
      <c r="A15" s="149"/>
      <c r="B15" s="142"/>
      <c r="C15" s="143"/>
      <c r="D15" s="144"/>
      <c r="E15" s="142"/>
      <c r="F15" s="143"/>
      <c r="G15" s="144"/>
      <c r="H15" s="151"/>
    </row>
    <row r="16" spans="1:8" ht="15.95" customHeight="1" x14ac:dyDescent="0.15">
      <c r="A16" s="149"/>
      <c r="B16" s="32"/>
      <c r="C16" s="32"/>
      <c r="D16" s="32"/>
      <c r="E16" s="32"/>
      <c r="F16" s="32"/>
      <c r="G16" s="32"/>
      <c r="H16" s="152"/>
    </row>
    <row r="17" spans="1:8" ht="15.95" customHeight="1" x14ac:dyDescent="0.15">
      <c r="A17" s="149"/>
      <c r="B17" s="145"/>
      <c r="C17" s="146"/>
      <c r="D17" s="147"/>
      <c r="E17" s="145"/>
      <c r="F17" s="146"/>
      <c r="G17" s="147"/>
      <c r="H17" s="151"/>
    </row>
    <row r="18" spans="1:8" ht="15.95" customHeight="1" x14ac:dyDescent="0.15">
      <c r="A18" s="149"/>
      <c r="B18" s="33"/>
      <c r="C18" s="33"/>
      <c r="D18" s="33"/>
      <c r="E18" s="33"/>
      <c r="F18" s="33"/>
      <c r="G18" s="33"/>
      <c r="H18" s="152"/>
    </row>
    <row r="19" spans="1:8" ht="15.95" customHeight="1" x14ac:dyDescent="0.15">
      <c r="A19" s="149"/>
      <c r="B19" s="142"/>
      <c r="C19" s="143"/>
      <c r="D19" s="144"/>
      <c r="E19" s="145"/>
      <c r="F19" s="146"/>
      <c r="G19" s="147"/>
      <c r="H19" s="151"/>
    </row>
    <row r="20" spans="1:8" ht="15.95" customHeight="1" x14ac:dyDescent="0.15">
      <c r="A20" s="149"/>
      <c r="B20" s="32"/>
      <c r="C20" s="32"/>
      <c r="D20" s="32"/>
      <c r="E20" s="33"/>
      <c r="F20" s="33"/>
      <c r="G20" s="33"/>
      <c r="H20" s="152"/>
    </row>
    <row r="21" spans="1:8" ht="15.95" customHeight="1" x14ac:dyDescent="0.15">
      <c r="A21" s="149"/>
      <c r="B21" s="145"/>
      <c r="C21" s="146"/>
      <c r="D21" s="147"/>
      <c r="E21" s="145"/>
      <c r="F21" s="146"/>
      <c r="G21" s="147"/>
      <c r="H21" s="151"/>
    </row>
    <row r="22" spans="1:8" ht="15.95" customHeight="1" x14ac:dyDescent="0.15">
      <c r="A22" s="149"/>
      <c r="B22" s="32"/>
      <c r="C22" s="32"/>
      <c r="D22" s="32"/>
      <c r="E22" s="33"/>
      <c r="F22" s="33"/>
      <c r="G22" s="33"/>
      <c r="H22" s="152"/>
    </row>
    <row r="23" spans="1:8" ht="15.95" customHeight="1" x14ac:dyDescent="0.15">
      <c r="A23" s="149"/>
      <c r="B23" s="142"/>
      <c r="C23" s="143"/>
      <c r="D23" s="144"/>
      <c r="E23" s="145"/>
      <c r="F23" s="146"/>
      <c r="G23" s="147"/>
      <c r="H23" s="151"/>
    </row>
    <row r="24" spans="1:8" ht="15.95" customHeight="1" x14ac:dyDescent="0.15">
      <c r="A24" s="149"/>
      <c r="B24" s="32"/>
      <c r="C24" s="32"/>
      <c r="D24" s="32"/>
      <c r="E24" s="33"/>
      <c r="F24" s="33"/>
      <c r="G24" s="33"/>
      <c r="H24" s="152"/>
    </row>
    <row r="25" spans="1:8" ht="15.95" customHeight="1" x14ac:dyDescent="0.15">
      <c r="A25" s="149"/>
      <c r="B25" s="142"/>
      <c r="C25" s="143"/>
      <c r="D25" s="144"/>
      <c r="E25" s="145"/>
      <c r="F25" s="146"/>
      <c r="G25" s="147"/>
      <c r="H25" s="151"/>
    </row>
    <row r="26" spans="1:8" ht="15.95" customHeight="1" x14ac:dyDescent="0.15">
      <c r="A26" s="149"/>
      <c r="B26" s="32"/>
      <c r="C26" s="32"/>
      <c r="D26" s="32"/>
      <c r="E26" s="33"/>
      <c r="F26" s="33"/>
      <c r="G26" s="33"/>
      <c r="H26" s="152"/>
    </row>
    <row r="27" spans="1:8" ht="15.95" customHeight="1" x14ac:dyDescent="0.15">
      <c r="A27" s="149"/>
      <c r="B27" s="145"/>
      <c r="C27" s="146"/>
      <c r="D27" s="147"/>
      <c r="E27" s="145"/>
      <c r="F27" s="146"/>
      <c r="G27" s="147"/>
      <c r="H27" s="151"/>
    </row>
    <row r="28" spans="1:8" ht="15.95" customHeight="1" x14ac:dyDescent="0.15">
      <c r="A28" s="149"/>
      <c r="B28" s="33"/>
      <c r="C28" s="33"/>
      <c r="D28" s="33"/>
      <c r="E28" s="33"/>
      <c r="F28" s="33"/>
      <c r="G28" s="33"/>
      <c r="H28" s="152"/>
    </row>
    <row r="29" spans="1:8" ht="15.95" customHeight="1" x14ac:dyDescent="0.15">
      <c r="A29" s="149"/>
      <c r="B29" s="145"/>
      <c r="C29" s="146"/>
      <c r="D29" s="147"/>
      <c r="E29" s="145"/>
      <c r="F29" s="146"/>
      <c r="G29" s="147"/>
      <c r="H29" s="151"/>
    </row>
    <row r="30" spans="1:8" ht="15.95" customHeight="1" x14ac:dyDescent="0.15">
      <c r="A30" s="149"/>
      <c r="B30" s="33"/>
      <c r="C30" s="33"/>
      <c r="D30" s="33"/>
      <c r="E30" s="33"/>
      <c r="F30" s="33"/>
      <c r="G30" s="33"/>
      <c r="H30" s="152"/>
    </row>
    <row r="31" spans="1:8" ht="15.95" customHeight="1" x14ac:dyDescent="0.15">
      <c r="A31" s="149"/>
      <c r="B31" s="145"/>
      <c r="C31" s="146"/>
      <c r="D31" s="147"/>
      <c r="E31" s="145"/>
      <c r="F31" s="146"/>
      <c r="G31" s="147"/>
      <c r="H31" s="151"/>
    </row>
    <row r="32" spans="1:8" ht="15.95" customHeight="1" x14ac:dyDescent="0.15">
      <c r="A32" s="149"/>
      <c r="B32" s="33"/>
      <c r="C32" s="33"/>
      <c r="D32" s="33"/>
      <c r="E32" s="33"/>
      <c r="F32" s="33"/>
      <c r="G32" s="33"/>
      <c r="H32" s="152"/>
    </row>
    <row r="33" spans="1:8" ht="15.95" customHeight="1" x14ac:dyDescent="0.15">
      <c r="A33" s="149"/>
      <c r="B33" s="145"/>
      <c r="C33" s="146"/>
      <c r="D33" s="147"/>
      <c r="E33" s="145"/>
      <c r="F33" s="146"/>
      <c r="G33" s="147"/>
      <c r="H33" s="151"/>
    </row>
    <row r="34" spans="1:8" ht="15.95" customHeight="1" x14ac:dyDescent="0.15">
      <c r="A34" s="149"/>
      <c r="B34" s="33"/>
      <c r="C34" s="33"/>
      <c r="D34" s="33"/>
      <c r="E34" s="33"/>
      <c r="F34" s="33"/>
      <c r="G34" s="33"/>
      <c r="H34" s="152"/>
    </row>
    <row r="35" spans="1:8" ht="15.95" customHeight="1" x14ac:dyDescent="0.15">
      <c r="A35" s="149"/>
      <c r="B35" s="142"/>
      <c r="C35" s="143"/>
      <c r="D35" s="144"/>
      <c r="E35" s="145"/>
      <c r="F35" s="146"/>
      <c r="G35" s="147"/>
      <c r="H35" s="151"/>
    </row>
    <row r="36" spans="1:8" ht="15.95" customHeight="1" x14ac:dyDescent="0.15">
      <c r="A36" s="149"/>
      <c r="B36" s="32"/>
      <c r="C36" s="32"/>
      <c r="D36" s="32"/>
      <c r="E36" s="33"/>
      <c r="F36" s="33"/>
      <c r="G36" s="33"/>
      <c r="H36" s="152"/>
    </row>
    <row r="37" spans="1:8" ht="15.95" customHeight="1" x14ac:dyDescent="0.15">
      <c r="A37" s="149"/>
      <c r="B37" s="142"/>
      <c r="C37" s="143"/>
      <c r="D37" s="144"/>
      <c r="E37" s="145"/>
      <c r="F37" s="146"/>
      <c r="G37" s="147"/>
      <c r="H37" s="151"/>
    </row>
    <row r="38" spans="1:8" ht="15.95" customHeight="1" x14ac:dyDescent="0.15">
      <c r="A38" s="149"/>
      <c r="B38" s="32"/>
      <c r="C38" s="32"/>
      <c r="D38" s="32"/>
      <c r="E38" s="33"/>
      <c r="F38" s="33"/>
      <c r="G38" s="33"/>
      <c r="H38" s="152"/>
    </row>
    <row r="39" spans="1:8" ht="15.95" customHeight="1" x14ac:dyDescent="0.15">
      <c r="A39" s="149"/>
      <c r="B39" s="142"/>
      <c r="C39" s="143"/>
      <c r="D39" s="144"/>
      <c r="E39" s="145"/>
      <c r="F39" s="146"/>
      <c r="G39" s="147"/>
      <c r="H39" s="151"/>
    </row>
    <row r="40" spans="1:8" ht="15.95" customHeight="1" x14ac:dyDescent="0.15">
      <c r="A40" s="149"/>
      <c r="B40" s="32"/>
      <c r="C40" s="32"/>
      <c r="D40" s="32"/>
      <c r="E40" s="33"/>
      <c r="F40" s="33"/>
      <c r="G40" s="33"/>
      <c r="H40" s="152"/>
    </row>
    <row r="41" spans="1:8" ht="15.95" customHeight="1" x14ac:dyDescent="0.15">
      <c r="A41" s="149"/>
      <c r="B41" s="142"/>
      <c r="C41" s="143"/>
      <c r="D41" s="144"/>
      <c r="E41" s="145"/>
      <c r="F41" s="146"/>
      <c r="G41" s="147"/>
      <c r="H41" s="61"/>
    </row>
    <row r="42" spans="1:8" ht="15.95" customHeight="1" x14ac:dyDescent="0.15">
      <c r="A42" s="149"/>
      <c r="B42" s="32"/>
      <c r="C42" s="32"/>
      <c r="D42" s="32"/>
      <c r="E42" s="32"/>
      <c r="F42" s="32"/>
      <c r="G42" s="32"/>
      <c r="H42" s="62"/>
    </row>
    <row r="43" spans="1:8" ht="15.95" customHeight="1" x14ac:dyDescent="0.15">
      <c r="A43" s="149"/>
      <c r="B43" s="136"/>
      <c r="C43" s="137"/>
      <c r="D43" s="138"/>
      <c r="E43" s="136"/>
      <c r="F43" s="137"/>
      <c r="G43" s="138"/>
      <c r="H43" s="139"/>
    </row>
    <row r="44" spans="1:8" ht="15.95" customHeight="1" x14ac:dyDescent="0.15">
      <c r="A44" s="149"/>
      <c r="B44" s="36"/>
      <c r="C44" s="36"/>
      <c r="D44" s="36"/>
      <c r="E44" s="36"/>
      <c r="F44" s="36"/>
      <c r="G44" s="36"/>
      <c r="H44" s="140"/>
    </row>
    <row r="45" spans="1:8" ht="15.95" customHeight="1" x14ac:dyDescent="0.15">
      <c r="A45" s="149"/>
      <c r="B45" s="136"/>
      <c r="C45" s="137"/>
      <c r="D45" s="138"/>
      <c r="E45" s="136"/>
      <c r="F45" s="137"/>
      <c r="G45" s="138"/>
      <c r="H45" s="139"/>
    </row>
    <row r="46" spans="1:8" ht="15.95" customHeight="1" x14ac:dyDescent="0.15">
      <c r="A46" s="149"/>
      <c r="B46" s="36"/>
      <c r="C46" s="36"/>
      <c r="D46" s="36"/>
      <c r="E46" s="36"/>
      <c r="F46" s="36"/>
      <c r="G46" s="36"/>
      <c r="H46" s="140"/>
    </row>
    <row r="47" spans="1:8" ht="15.95" customHeight="1" x14ac:dyDescent="0.15">
      <c r="A47" s="149"/>
      <c r="B47" s="136"/>
      <c r="C47" s="137"/>
      <c r="D47" s="138"/>
      <c r="E47" s="136"/>
      <c r="F47" s="137"/>
      <c r="G47" s="138"/>
      <c r="H47" s="139"/>
    </row>
    <row r="48" spans="1:8" ht="15.95" customHeight="1" x14ac:dyDescent="0.15">
      <c r="A48" s="150"/>
      <c r="B48" s="36"/>
      <c r="C48" s="36"/>
      <c r="D48" s="36"/>
      <c r="E48" s="36"/>
      <c r="F48" s="36"/>
      <c r="G48" s="36"/>
      <c r="H48" s="140"/>
    </row>
    <row r="49" spans="1:8" x14ac:dyDescent="0.15">
      <c r="A49" s="141" t="s">
        <v>296</v>
      </c>
      <c r="B49" s="141"/>
      <c r="C49" s="141"/>
      <c r="D49" s="141"/>
      <c r="E49" s="141"/>
      <c r="F49" s="141"/>
      <c r="G49" s="141"/>
      <c r="H49" s="141"/>
    </row>
  </sheetData>
  <mergeCells count="72">
    <mergeCell ref="B47:D47"/>
    <mergeCell ref="E47:G47"/>
    <mergeCell ref="H47:H48"/>
    <mergeCell ref="A49:H49"/>
    <mergeCell ref="B41:D41"/>
    <mergeCell ref="E41:G41"/>
    <mergeCell ref="B43:D43"/>
    <mergeCell ref="E43:G43"/>
    <mergeCell ref="H43:H44"/>
    <mergeCell ref="B45:D45"/>
    <mergeCell ref="E45:G45"/>
    <mergeCell ref="H45:H46"/>
    <mergeCell ref="A7:A48"/>
    <mergeCell ref="B7:D7"/>
    <mergeCell ref="E7:G7"/>
    <mergeCell ref="H7:H8"/>
    <mergeCell ref="B37:D37"/>
    <mergeCell ref="E37:G37"/>
    <mergeCell ref="H37:H38"/>
    <mergeCell ref="B39:D39"/>
    <mergeCell ref="E39:G39"/>
    <mergeCell ref="H39:H40"/>
    <mergeCell ref="B33:D33"/>
    <mergeCell ref="E33:G33"/>
    <mergeCell ref="H33:H34"/>
    <mergeCell ref="B35:D35"/>
    <mergeCell ref="E35:G35"/>
    <mergeCell ref="H35:H36"/>
    <mergeCell ref="B29:D29"/>
    <mergeCell ref="E29:G29"/>
    <mergeCell ref="H29:H30"/>
    <mergeCell ref="B31:D31"/>
    <mergeCell ref="E31:G31"/>
    <mergeCell ref="H31:H32"/>
    <mergeCell ref="B25:D25"/>
    <mergeCell ref="E25:G25"/>
    <mergeCell ref="H25:H26"/>
    <mergeCell ref="B27:D27"/>
    <mergeCell ref="E27:G27"/>
    <mergeCell ref="H27:H28"/>
    <mergeCell ref="B21:D21"/>
    <mergeCell ref="E21:G21"/>
    <mergeCell ref="H21:H22"/>
    <mergeCell ref="B23:D23"/>
    <mergeCell ref="E23:G23"/>
    <mergeCell ref="H23:H24"/>
    <mergeCell ref="B17:D17"/>
    <mergeCell ref="E17:G17"/>
    <mergeCell ref="H17:H18"/>
    <mergeCell ref="B19:D19"/>
    <mergeCell ref="E19:G19"/>
    <mergeCell ref="H19:H20"/>
    <mergeCell ref="B13:D13"/>
    <mergeCell ref="E13:G13"/>
    <mergeCell ref="H13:H14"/>
    <mergeCell ref="B15:D15"/>
    <mergeCell ref="E15:G15"/>
    <mergeCell ref="H15:H16"/>
    <mergeCell ref="B9:D9"/>
    <mergeCell ref="E9:G9"/>
    <mergeCell ref="H9:H10"/>
    <mergeCell ref="B11:D11"/>
    <mergeCell ref="E11:G11"/>
    <mergeCell ref="H11:H12"/>
    <mergeCell ref="A1:H1"/>
    <mergeCell ref="A3:A6"/>
    <mergeCell ref="B3:G3"/>
    <mergeCell ref="H3:H6"/>
    <mergeCell ref="B4:D4"/>
    <mergeCell ref="E4:G4"/>
    <mergeCell ref="B5:D5"/>
    <mergeCell ref="E5:G5"/>
  </mergeCells>
  <phoneticPr fontId="1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8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52"/>
  <sheetViews>
    <sheetView zoomScaleNormal="100" workbookViewId="0">
      <pane xSplit="2" ySplit="4" topLeftCell="C17" activePane="bottomRight" state="frozen"/>
      <selection pane="topRight" activeCell="C1" sqref="C1"/>
      <selection pane="bottomLeft" activeCell="A5" sqref="A5"/>
      <selection pane="bottomRight" activeCell="G36" sqref="G36"/>
    </sheetView>
  </sheetViews>
  <sheetFormatPr defaultRowHeight="13.5" x14ac:dyDescent="0.15"/>
  <cols>
    <col min="1" max="2" width="4.77734375" style="1" customWidth="1"/>
    <col min="3" max="3" width="7.33203125" style="1" customWidth="1"/>
    <col min="4" max="4" width="13.6640625" style="1" bestFit="1" customWidth="1"/>
    <col min="5" max="19" width="4.77734375" style="1" customWidth="1"/>
    <col min="20" max="16384" width="8.88671875" style="1"/>
  </cols>
  <sheetData>
    <row r="1" spans="1:54" s="53" customFormat="1" ht="15.95" customHeight="1" thickBot="1" x14ac:dyDescent="0.2">
      <c r="A1" s="1" t="s">
        <v>168</v>
      </c>
      <c r="B1" s="1"/>
      <c r="C1" s="1"/>
      <c r="D1" s="1" t="s">
        <v>297</v>
      </c>
      <c r="E1" s="1"/>
      <c r="F1" s="1"/>
      <c r="G1" s="1"/>
      <c r="H1" s="1"/>
      <c r="I1" s="1"/>
      <c r="J1" s="1"/>
      <c r="K1" s="1"/>
      <c r="L1" s="1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</row>
    <row r="2" spans="1:54" s="54" customFormat="1" ht="15.95" customHeight="1" x14ac:dyDescent="0.15">
      <c r="A2" s="109" t="s">
        <v>2</v>
      </c>
      <c r="B2" s="84"/>
      <c r="C2" s="111" t="s">
        <v>170</v>
      </c>
      <c r="D2" s="111" t="s">
        <v>3</v>
      </c>
      <c r="E2" s="84" t="s">
        <v>4</v>
      </c>
      <c r="F2" s="84"/>
      <c r="G2" s="84"/>
      <c r="H2" s="84"/>
      <c r="I2" s="84"/>
      <c r="J2" s="113"/>
      <c r="K2" s="84" t="s">
        <v>5</v>
      </c>
      <c r="L2" s="114"/>
      <c r="M2" s="84"/>
      <c r="N2" s="84"/>
      <c r="O2" s="84"/>
      <c r="P2" s="84"/>
      <c r="Q2" s="83" t="s">
        <v>6</v>
      </c>
      <c r="R2" s="84"/>
      <c r="S2" s="85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</row>
    <row r="3" spans="1:54" s="54" customFormat="1" ht="15.95" customHeight="1" x14ac:dyDescent="0.15">
      <c r="A3" s="110"/>
      <c r="B3" s="87"/>
      <c r="C3" s="106"/>
      <c r="D3" s="106"/>
      <c r="E3" s="87" t="s">
        <v>7</v>
      </c>
      <c r="F3" s="87"/>
      <c r="G3" s="87"/>
      <c r="H3" s="87" t="s">
        <v>8</v>
      </c>
      <c r="I3" s="87"/>
      <c r="J3" s="89"/>
      <c r="K3" s="87" t="s">
        <v>7</v>
      </c>
      <c r="L3" s="90"/>
      <c r="M3" s="87"/>
      <c r="N3" s="87" t="s">
        <v>8</v>
      </c>
      <c r="O3" s="87"/>
      <c r="P3" s="87"/>
      <c r="Q3" s="86"/>
      <c r="R3" s="87"/>
      <c r="S3" s="88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</row>
    <row r="4" spans="1:54" s="5" customFormat="1" ht="15.95" customHeight="1" x14ac:dyDescent="0.15">
      <c r="A4" s="110"/>
      <c r="B4" s="87"/>
      <c r="C4" s="112"/>
      <c r="D4" s="112"/>
      <c r="E4" s="82" t="s">
        <v>171</v>
      </c>
      <c r="F4" s="82" t="s">
        <v>172</v>
      </c>
      <c r="G4" s="82" t="s">
        <v>234</v>
      </c>
      <c r="H4" s="54" t="s">
        <v>171</v>
      </c>
      <c r="I4" s="54" t="s">
        <v>172</v>
      </c>
      <c r="J4" s="54" t="s">
        <v>234</v>
      </c>
      <c r="K4" s="54" t="s">
        <v>171</v>
      </c>
      <c r="L4" s="54" t="s">
        <v>172</v>
      </c>
      <c r="M4" s="54" t="s">
        <v>234</v>
      </c>
      <c r="N4" s="54" t="s">
        <v>171</v>
      </c>
      <c r="O4" s="54" t="s">
        <v>172</v>
      </c>
      <c r="P4" s="54" t="s">
        <v>234</v>
      </c>
      <c r="Q4" s="54" t="s">
        <v>171</v>
      </c>
      <c r="R4" s="54" t="s">
        <v>172</v>
      </c>
      <c r="S4" s="58" t="s">
        <v>234</v>
      </c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</row>
    <row r="5" spans="1:54" s="5" customFormat="1" ht="15.95" customHeight="1" x14ac:dyDescent="0.15">
      <c r="A5" s="94" t="s">
        <v>1</v>
      </c>
      <c r="B5" s="105" t="s">
        <v>298</v>
      </c>
      <c r="C5" s="13"/>
      <c r="D5" s="39" t="s">
        <v>237</v>
      </c>
      <c r="E5" s="14">
        <v>1</v>
      </c>
      <c r="F5" s="14">
        <v>1</v>
      </c>
      <c r="G5" s="14"/>
      <c r="H5" s="14"/>
      <c r="I5" s="14"/>
      <c r="J5" s="15"/>
      <c r="K5" s="14"/>
      <c r="L5" s="14"/>
      <c r="M5" s="14"/>
      <c r="N5" s="16"/>
      <c r="O5" s="13"/>
      <c r="P5" s="13"/>
      <c r="Q5" s="17">
        <f t="shared" ref="Q5:S11" si="0">E5+H5+K5+N5</f>
        <v>1</v>
      </c>
      <c r="R5" s="17">
        <f t="shared" si="0"/>
        <v>1</v>
      </c>
      <c r="S5" s="18">
        <f t="shared" si="0"/>
        <v>0</v>
      </c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</row>
    <row r="6" spans="1:54" s="5" customFormat="1" ht="15.95" customHeight="1" x14ac:dyDescent="0.15">
      <c r="A6" s="95"/>
      <c r="B6" s="106"/>
      <c r="C6" s="38"/>
      <c r="D6" s="25" t="s">
        <v>178</v>
      </c>
      <c r="E6" s="20"/>
      <c r="F6" s="20"/>
      <c r="G6" s="20"/>
      <c r="H6" s="20">
        <v>1</v>
      </c>
      <c r="I6" s="20">
        <v>1</v>
      </c>
      <c r="J6" s="21"/>
      <c r="K6" s="20"/>
      <c r="L6" s="20"/>
      <c r="M6" s="20"/>
      <c r="N6" s="20"/>
      <c r="O6" s="20"/>
      <c r="P6" s="22"/>
      <c r="Q6" s="55">
        <f t="shared" si="0"/>
        <v>1</v>
      </c>
      <c r="R6" s="55">
        <f t="shared" si="0"/>
        <v>1</v>
      </c>
      <c r="S6" s="24">
        <f t="shared" si="0"/>
        <v>0</v>
      </c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</row>
    <row r="7" spans="1:54" ht="15.95" customHeight="1" x14ac:dyDescent="0.15">
      <c r="A7" s="95"/>
      <c r="B7" s="107" t="s">
        <v>299</v>
      </c>
      <c r="C7" s="38"/>
      <c r="D7" s="25" t="s">
        <v>239</v>
      </c>
      <c r="E7" s="20">
        <v>2</v>
      </c>
      <c r="F7" s="20">
        <v>2</v>
      </c>
      <c r="G7" s="20"/>
      <c r="H7" s="20"/>
      <c r="I7" s="20"/>
      <c r="J7" s="21"/>
      <c r="K7" s="20"/>
      <c r="L7" s="20"/>
      <c r="M7" s="20"/>
      <c r="N7" s="20"/>
      <c r="O7" s="20"/>
      <c r="P7" s="20"/>
      <c r="Q7" s="55">
        <f t="shared" si="0"/>
        <v>2</v>
      </c>
      <c r="R7" s="55">
        <f t="shared" si="0"/>
        <v>2</v>
      </c>
      <c r="S7" s="24">
        <f t="shared" si="0"/>
        <v>0</v>
      </c>
    </row>
    <row r="8" spans="1:54" ht="15.95" customHeight="1" x14ac:dyDescent="0.15">
      <c r="A8" s="95"/>
      <c r="B8" s="106"/>
      <c r="C8" s="38"/>
      <c r="D8" s="25" t="s">
        <v>300</v>
      </c>
      <c r="E8" s="20"/>
      <c r="F8" s="20"/>
      <c r="G8" s="20"/>
      <c r="H8" s="20">
        <v>2</v>
      </c>
      <c r="I8" s="20">
        <v>2</v>
      </c>
      <c r="J8" s="21"/>
      <c r="K8" s="20"/>
      <c r="L8" s="20"/>
      <c r="M8" s="20"/>
      <c r="N8" s="20"/>
      <c r="O8" s="20"/>
      <c r="P8" s="20"/>
      <c r="Q8" s="55">
        <f t="shared" si="0"/>
        <v>2</v>
      </c>
      <c r="R8" s="55">
        <f t="shared" si="0"/>
        <v>2</v>
      </c>
      <c r="S8" s="24">
        <f t="shared" si="0"/>
        <v>0</v>
      </c>
    </row>
    <row r="9" spans="1:54" ht="15.95" customHeight="1" x14ac:dyDescent="0.15">
      <c r="A9" s="95"/>
      <c r="B9" s="106"/>
      <c r="C9" s="38"/>
      <c r="D9" s="25" t="s">
        <v>240</v>
      </c>
      <c r="E9" s="20"/>
      <c r="F9" s="20"/>
      <c r="G9" s="20"/>
      <c r="H9" s="20">
        <v>1</v>
      </c>
      <c r="I9" s="20"/>
      <c r="J9" s="21">
        <v>2</v>
      </c>
      <c r="K9" s="20"/>
      <c r="L9" s="20"/>
      <c r="M9" s="20"/>
      <c r="N9" s="20"/>
      <c r="O9" s="20"/>
      <c r="P9" s="20"/>
      <c r="Q9" s="55">
        <f t="shared" si="0"/>
        <v>1</v>
      </c>
      <c r="R9" s="55">
        <f t="shared" si="0"/>
        <v>0</v>
      </c>
      <c r="S9" s="24">
        <f t="shared" si="0"/>
        <v>2</v>
      </c>
    </row>
    <row r="10" spans="1:54" ht="15.95" customHeight="1" x14ac:dyDescent="0.15">
      <c r="A10" s="95"/>
      <c r="B10" s="108"/>
      <c r="C10" s="38"/>
      <c r="D10" s="25" t="s">
        <v>301</v>
      </c>
      <c r="E10" s="20">
        <v>2</v>
      </c>
      <c r="F10" s="20">
        <v>2</v>
      </c>
      <c r="G10" s="20"/>
      <c r="H10" s="20"/>
      <c r="I10" s="20"/>
      <c r="J10" s="21"/>
      <c r="K10" s="20"/>
      <c r="L10" s="20"/>
      <c r="M10" s="20"/>
      <c r="N10" s="20"/>
      <c r="O10" s="20"/>
      <c r="P10" s="20"/>
      <c r="Q10" s="55">
        <f t="shared" si="0"/>
        <v>2</v>
      </c>
      <c r="R10" s="55">
        <f t="shared" si="0"/>
        <v>2</v>
      </c>
      <c r="S10" s="24">
        <f t="shared" si="0"/>
        <v>0</v>
      </c>
    </row>
    <row r="11" spans="1:54" ht="15.95" customHeight="1" x14ac:dyDescent="0.15">
      <c r="A11" s="95"/>
      <c r="B11" s="96" t="s">
        <v>242</v>
      </c>
      <c r="C11" s="97"/>
      <c r="D11" s="98"/>
      <c r="E11" s="38">
        <f t="shared" ref="E11:P11" si="1">SUM(E5:E10)</f>
        <v>5</v>
      </c>
      <c r="F11" s="38">
        <f t="shared" si="1"/>
        <v>5</v>
      </c>
      <c r="G11" s="38">
        <f t="shared" si="1"/>
        <v>0</v>
      </c>
      <c r="H11" s="38">
        <f t="shared" si="1"/>
        <v>4</v>
      </c>
      <c r="I11" s="38">
        <f t="shared" si="1"/>
        <v>3</v>
      </c>
      <c r="J11" s="38">
        <f t="shared" si="1"/>
        <v>2</v>
      </c>
      <c r="K11" s="38">
        <f t="shared" si="1"/>
        <v>0</v>
      </c>
      <c r="L11" s="38">
        <f t="shared" si="1"/>
        <v>0</v>
      </c>
      <c r="M11" s="38">
        <f t="shared" si="1"/>
        <v>0</v>
      </c>
      <c r="N11" s="38">
        <f t="shared" si="1"/>
        <v>0</v>
      </c>
      <c r="O11" s="38">
        <f t="shared" si="1"/>
        <v>0</v>
      </c>
      <c r="P11" s="38">
        <f t="shared" si="1"/>
        <v>0</v>
      </c>
      <c r="Q11" s="38">
        <f t="shared" si="0"/>
        <v>9</v>
      </c>
      <c r="R11" s="38">
        <f>F11+I11+L11+O11</f>
        <v>8</v>
      </c>
      <c r="S11" s="24">
        <f>G11+J11+M11+P11</f>
        <v>2</v>
      </c>
    </row>
    <row r="12" spans="1:54" ht="15.95" customHeight="1" x14ac:dyDescent="0.15">
      <c r="A12" s="95" t="s">
        <v>243</v>
      </c>
      <c r="B12" s="107" t="s">
        <v>302</v>
      </c>
      <c r="C12" s="38"/>
      <c r="D12" s="25" t="s">
        <v>303</v>
      </c>
      <c r="E12" s="20"/>
      <c r="F12" s="20"/>
      <c r="G12" s="20"/>
      <c r="H12" s="20"/>
      <c r="I12" s="20"/>
      <c r="J12" s="20"/>
      <c r="K12" s="20">
        <v>1</v>
      </c>
      <c r="L12" s="20">
        <v>1</v>
      </c>
      <c r="M12" s="20"/>
      <c r="N12" s="20"/>
      <c r="O12" s="20"/>
      <c r="P12" s="20"/>
      <c r="Q12" s="55">
        <f>E12+H12+K12+N12</f>
        <v>1</v>
      </c>
      <c r="R12" s="55">
        <f>F12+I12+L12+O12</f>
        <v>1</v>
      </c>
      <c r="S12" s="24">
        <f>G12+J12+M12+P12</f>
        <v>0</v>
      </c>
    </row>
    <row r="13" spans="1:54" ht="15.95" customHeight="1" x14ac:dyDescent="0.15">
      <c r="A13" s="95"/>
      <c r="B13" s="106"/>
      <c r="C13" s="38"/>
      <c r="D13" s="25" t="s">
        <v>304</v>
      </c>
      <c r="E13" s="20"/>
      <c r="F13" s="20"/>
      <c r="G13" s="20"/>
      <c r="H13" s="20"/>
      <c r="I13" s="20"/>
      <c r="J13" s="20"/>
      <c r="K13" s="20"/>
      <c r="L13" s="20"/>
      <c r="M13" s="20"/>
      <c r="N13" s="20">
        <v>1</v>
      </c>
      <c r="O13" s="20">
        <v>1</v>
      </c>
      <c r="P13" s="20"/>
      <c r="Q13" s="55">
        <f t="shared" ref="Q13:S45" si="2">E13+H13+K13+N13</f>
        <v>1</v>
      </c>
      <c r="R13" s="55">
        <f t="shared" si="2"/>
        <v>1</v>
      </c>
      <c r="S13" s="24">
        <f>G13+J13+M13+P13</f>
        <v>0</v>
      </c>
    </row>
    <row r="14" spans="1:54" ht="15.95" customHeight="1" x14ac:dyDescent="0.15">
      <c r="A14" s="95"/>
      <c r="B14" s="106"/>
      <c r="C14" s="38"/>
      <c r="D14" s="25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55">
        <f t="shared" si="2"/>
        <v>0</v>
      </c>
      <c r="R14" s="55">
        <f t="shared" si="2"/>
        <v>0</v>
      </c>
      <c r="S14" s="24">
        <f t="shared" si="2"/>
        <v>0</v>
      </c>
    </row>
    <row r="15" spans="1:54" ht="15.95" customHeight="1" x14ac:dyDescent="0.15">
      <c r="A15" s="95"/>
      <c r="B15" s="105" t="s">
        <v>305</v>
      </c>
      <c r="C15" s="73" t="s">
        <v>529</v>
      </c>
      <c r="D15" s="25" t="s">
        <v>306</v>
      </c>
      <c r="E15" s="20">
        <v>3</v>
      </c>
      <c r="F15" s="20">
        <v>3</v>
      </c>
      <c r="G15" s="20"/>
      <c r="H15" s="20"/>
      <c r="J15" s="20"/>
      <c r="K15" s="20"/>
      <c r="L15" s="20"/>
      <c r="M15" s="20"/>
      <c r="N15" s="20"/>
      <c r="O15" s="20"/>
      <c r="P15" s="20"/>
      <c r="Q15" s="55">
        <f t="shared" si="2"/>
        <v>3</v>
      </c>
      <c r="R15" s="55">
        <f>F15+I15+L15+O15</f>
        <v>3</v>
      </c>
      <c r="S15" s="24">
        <f t="shared" si="2"/>
        <v>0</v>
      </c>
    </row>
    <row r="16" spans="1:54" ht="15.95" customHeight="1" x14ac:dyDescent="0.15">
      <c r="A16" s="95"/>
      <c r="B16" s="106"/>
      <c r="C16" s="73" t="s">
        <v>507</v>
      </c>
      <c r="D16" s="25" t="s">
        <v>307</v>
      </c>
      <c r="E16" s="20">
        <v>2</v>
      </c>
      <c r="F16" s="20"/>
      <c r="G16" s="20">
        <v>3</v>
      </c>
      <c r="H16" s="20"/>
      <c r="I16" s="20"/>
      <c r="J16" s="20"/>
      <c r="K16" s="20"/>
      <c r="L16" s="20"/>
      <c r="M16" s="20"/>
      <c r="N16" s="20"/>
      <c r="O16" s="20"/>
      <c r="P16" s="20"/>
      <c r="Q16" s="55">
        <f t="shared" si="2"/>
        <v>2</v>
      </c>
      <c r="R16" s="55">
        <f t="shared" si="2"/>
        <v>0</v>
      </c>
      <c r="S16" s="24">
        <f t="shared" si="2"/>
        <v>3</v>
      </c>
    </row>
    <row r="17" spans="1:19" ht="15.95" customHeight="1" x14ac:dyDescent="0.15">
      <c r="A17" s="95"/>
      <c r="B17" s="106"/>
      <c r="C17" s="73" t="s">
        <v>507</v>
      </c>
      <c r="D17" s="25" t="s">
        <v>308</v>
      </c>
      <c r="E17" s="20">
        <v>2</v>
      </c>
      <c r="F17" s="20"/>
      <c r="G17" s="20">
        <v>3</v>
      </c>
      <c r="H17" s="20"/>
      <c r="I17" s="20"/>
      <c r="J17" s="20"/>
      <c r="K17" s="20"/>
      <c r="L17" s="20"/>
      <c r="M17" s="20"/>
      <c r="N17" s="20"/>
      <c r="O17" s="20"/>
      <c r="P17" s="20"/>
      <c r="Q17" s="55">
        <f t="shared" si="2"/>
        <v>2</v>
      </c>
      <c r="R17" s="55">
        <f t="shared" si="2"/>
        <v>0</v>
      </c>
      <c r="S17" s="24">
        <f t="shared" si="2"/>
        <v>3</v>
      </c>
    </row>
    <row r="18" spans="1:19" ht="15.95" customHeight="1" x14ac:dyDescent="0.15">
      <c r="A18" s="95"/>
      <c r="B18" s="106"/>
      <c r="C18" s="73" t="s">
        <v>507</v>
      </c>
      <c r="D18" s="25" t="s">
        <v>309</v>
      </c>
      <c r="E18" s="20">
        <v>2</v>
      </c>
      <c r="F18" s="20">
        <v>2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55">
        <f t="shared" si="2"/>
        <v>2</v>
      </c>
      <c r="R18" s="55">
        <f t="shared" si="2"/>
        <v>2</v>
      </c>
      <c r="S18" s="24">
        <f t="shared" si="2"/>
        <v>0</v>
      </c>
    </row>
    <row r="19" spans="1:19" ht="15.95" customHeight="1" x14ac:dyDescent="0.15">
      <c r="A19" s="95"/>
      <c r="B19" s="106"/>
      <c r="C19" s="74" t="s">
        <v>530</v>
      </c>
      <c r="D19" s="25" t="s">
        <v>310</v>
      </c>
      <c r="E19" s="20">
        <v>2</v>
      </c>
      <c r="F19" s="20">
        <v>1</v>
      </c>
      <c r="G19" s="20">
        <v>2</v>
      </c>
      <c r="H19" s="20"/>
      <c r="I19" s="20"/>
      <c r="J19" s="20"/>
      <c r="K19" s="20"/>
      <c r="L19" s="20"/>
      <c r="M19" s="20"/>
      <c r="N19" s="20"/>
      <c r="O19" s="20"/>
      <c r="P19" s="20"/>
      <c r="Q19" s="55">
        <f t="shared" si="2"/>
        <v>2</v>
      </c>
      <c r="R19" s="55">
        <f t="shared" si="2"/>
        <v>1</v>
      </c>
      <c r="S19" s="24">
        <f>G19+J19+M19+P19</f>
        <v>2</v>
      </c>
    </row>
    <row r="20" spans="1:19" ht="15.95" customHeight="1" x14ac:dyDescent="0.15">
      <c r="A20" s="95"/>
      <c r="B20" s="106"/>
      <c r="C20" s="74" t="s">
        <v>530</v>
      </c>
      <c r="D20" s="25" t="s">
        <v>311</v>
      </c>
      <c r="E20" s="20">
        <v>3</v>
      </c>
      <c r="F20" s="20">
        <v>1</v>
      </c>
      <c r="G20" s="20">
        <v>3</v>
      </c>
      <c r="H20" s="20"/>
      <c r="I20" s="20"/>
      <c r="J20" s="20"/>
      <c r="K20" s="20"/>
      <c r="L20" s="20"/>
      <c r="M20" s="20"/>
      <c r="N20" s="20"/>
      <c r="O20" s="20"/>
      <c r="P20" s="20"/>
      <c r="Q20" s="55">
        <f t="shared" si="2"/>
        <v>3</v>
      </c>
      <c r="R20" s="55">
        <f t="shared" si="2"/>
        <v>1</v>
      </c>
      <c r="S20" s="24">
        <f t="shared" si="2"/>
        <v>3</v>
      </c>
    </row>
    <row r="21" spans="1:19" ht="15.95" customHeight="1" x14ac:dyDescent="0.15">
      <c r="A21" s="95"/>
      <c r="B21" s="106"/>
      <c r="C21" s="75" t="s">
        <v>513</v>
      </c>
      <c r="D21" s="25" t="s">
        <v>312</v>
      </c>
      <c r="E21" s="20">
        <v>2</v>
      </c>
      <c r="F21" s="20">
        <v>2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55">
        <f t="shared" si="2"/>
        <v>2</v>
      </c>
      <c r="R21" s="55">
        <f t="shared" si="2"/>
        <v>2</v>
      </c>
      <c r="S21" s="24">
        <f t="shared" si="2"/>
        <v>0</v>
      </c>
    </row>
    <row r="22" spans="1:19" ht="15.95" customHeight="1" x14ac:dyDescent="0.15">
      <c r="A22" s="95"/>
      <c r="B22" s="106"/>
      <c r="C22" s="74" t="s">
        <v>531</v>
      </c>
      <c r="D22" s="25" t="s">
        <v>313</v>
      </c>
      <c r="E22" s="20"/>
      <c r="F22" s="20"/>
      <c r="G22" s="20"/>
      <c r="H22" s="20">
        <v>2</v>
      </c>
      <c r="I22" s="20">
        <v>2</v>
      </c>
      <c r="J22" s="20"/>
      <c r="K22" s="20"/>
      <c r="L22" s="20"/>
      <c r="M22" s="20"/>
      <c r="N22" s="20"/>
      <c r="O22" s="20"/>
      <c r="P22" s="20"/>
      <c r="Q22" s="55">
        <f t="shared" si="2"/>
        <v>2</v>
      </c>
      <c r="R22" s="55">
        <f t="shared" si="2"/>
        <v>2</v>
      </c>
      <c r="S22" s="24">
        <f t="shared" si="2"/>
        <v>0</v>
      </c>
    </row>
    <row r="23" spans="1:19" ht="15.95" customHeight="1" x14ac:dyDescent="0.15">
      <c r="A23" s="95"/>
      <c r="B23" s="106"/>
      <c r="C23" s="74" t="s">
        <v>532</v>
      </c>
      <c r="D23" s="25" t="s">
        <v>314</v>
      </c>
      <c r="E23" s="20"/>
      <c r="F23" s="20"/>
      <c r="G23" s="20"/>
      <c r="H23" s="20">
        <v>2</v>
      </c>
      <c r="I23" s="20">
        <v>1</v>
      </c>
      <c r="J23" s="20">
        <v>2</v>
      </c>
      <c r="K23" s="20"/>
      <c r="L23" s="20"/>
      <c r="M23" s="20"/>
      <c r="N23" s="20"/>
      <c r="O23" s="20"/>
      <c r="P23" s="20"/>
      <c r="Q23" s="55">
        <f t="shared" si="2"/>
        <v>2</v>
      </c>
      <c r="R23" s="55">
        <f t="shared" si="2"/>
        <v>1</v>
      </c>
      <c r="S23" s="24">
        <f>G23+J23+M23+P23</f>
        <v>2</v>
      </c>
    </row>
    <row r="24" spans="1:19" ht="15.95" customHeight="1" x14ac:dyDescent="0.15">
      <c r="A24" s="95"/>
      <c r="B24" s="106"/>
      <c r="C24" s="74" t="s">
        <v>530</v>
      </c>
      <c r="D24" s="25" t="s">
        <v>315</v>
      </c>
      <c r="E24" s="20"/>
      <c r="F24" s="20"/>
      <c r="G24" s="20"/>
      <c r="H24" s="20">
        <v>2</v>
      </c>
      <c r="I24" s="20">
        <v>1</v>
      </c>
      <c r="J24" s="20">
        <v>2</v>
      </c>
      <c r="K24" s="20"/>
      <c r="L24" s="20"/>
      <c r="M24" s="20"/>
      <c r="N24" s="20"/>
      <c r="O24" s="20"/>
      <c r="P24" s="20"/>
      <c r="Q24" s="55">
        <f t="shared" si="2"/>
        <v>2</v>
      </c>
      <c r="R24" s="55">
        <f t="shared" si="2"/>
        <v>1</v>
      </c>
      <c r="S24" s="24">
        <f t="shared" si="2"/>
        <v>2</v>
      </c>
    </row>
    <row r="25" spans="1:19" ht="15.95" customHeight="1" x14ac:dyDescent="0.15">
      <c r="A25" s="95"/>
      <c r="B25" s="106"/>
      <c r="C25" s="74" t="s">
        <v>508</v>
      </c>
      <c r="D25" s="25" t="s">
        <v>316</v>
      </c>
      <c r="E25" s="20"/>
      <c r="F25" s="20"/>
      <c r="G25" s="20"/>
      <c r="H25" s="20">
        <v>3</v>
      </c>
      <c r="I25" s="20">
        <v>1</v>
      </c>
      <c r="J25" s="20">
        <v>3</v>
      </c>
      <c r="K25" s="20"/>
      <c r="L25" s="20"/>
      <c r="M25" s="20"/>
      <c r="N25" s="20"/>
      <c r="O25" s="20"/>
      <c r="P25" s="20"/>
      <c r="Q25" s="55">
        <f t="shared" si="2"/>
        <v>3</v>
      </c>
      <c r="R25" s="55">
        <f t="shared" si="2"/>
        <v>1</v>
      </c>
      <c r="S25" s="24">
        <f t="shared" si="2"/>
        <v>3</v>
      </c>
    </row>
    <row r="26" spans="1:19" ht="15.95" customHeight="1" x14ac:dyDescent="0.15">
      <c r="A26" s="95"/>
      <c r="B26" s="106"/>
      <c r="C26" s="74" t="s">
        <v>508</v>
      </c>
      <c r="D26" s="25" t="s">
        <v>317</v>
      </c>
      <c r="E26" s="20"/>
      <c r="F26" s="20"/>
      <c r="G26" s="20"/>
      <c r="H26" s="20">
        <v>2</v>
      </c>
      <c r="I26" s="20">
        <v>1</v>
      </c>
      <c r="J26" s="20">
        <v>2</v>
      </c>
      <c r="K26" s="20"/>
      <c r="L26" s="20"/>
      <c r="M26" s="20"/>
      <c r="N26" s="20"/>
      <c r="O26" s="20"/>
      <c r="P26" s="20"/>
      <c r="Q26" s="55">
        <f t="shared" si="2"/>
        <v>2</v>
      </c>
      <c r="R26" s="55">
        <f t="shared" si="2"/>
        <v>1</v>
      </c>
      <c r="S26" s="24">
        <f t="shared" si="2"/>
        <v>2</v>
      </c>
    </row>
    <row r="27" spans="1:19" ht="15.95" customHeight="1" x14ac:dyDescent="0.15">
      <c r="A27" s="95"/>
      <c r="B27" s="106"/>
      <c r="C27" s="74" t="s">
        <v>533</v>
      </c>
      <c r="D27" s="25" t="s">
        <v>318</v>
      </c>
      <c r="E27" s="20"/>
      <c r="F27" s="20"/>
      <c r="G27" s="20"/>
      <c r="H27" s="20">
        <v>2</v>
      </c>
      <c r="I27" s="20">
        <v>2</v>
      </c>
      <c r="J27" s="20"/>
      <c r="K27" s="20"/>
      <c r="L27" s="20"/>
      <c r="M27" s="20"/>
      <c r="N27" s="20"/>
      <c r="O27" s="20"/>
      <c r="P27" s="20"/>
      <c r="Q27" s="55">
        <f t="shared" si="2"/>
        <v>2</v>
      </c>
      <c r="R27" s="55">
        <f t="shared" si="2"/>
        <v>2</v>
      </c>
      <c r="S27" s="24">
        <f t="shared" si="2"/>
        <v>0</v>
      </c>
    </row>
    <row r="28" spans="1:19" ht="15.95" customHeight="1" x14ac:dyDescent="0.15">
      <c r="A28" s="95"/>
      <c r="B28" s="106"/>
      <c r="C28" s="74" t="s">
        <v>534</v>
      </c>
      <c r="D28" s="25" t="s">
        <v>319</v>
      </c>
      <c r="E28" s="20"/>
      <c r="F28" s="20"/>
      <c r="G28" s="20"/>
      <c r="H28" s="20">
        <v>2</v>
      </c>
      <c r="I28" s="20">
        <v>2</v>
      </c>
      <c r="J28" s="20"/>
      <c r="K28" s="20"/>
      <c r="L28" s="20"/>
      <c r="M28" s="20"/>
      <c r="N28" s="20"/>
      <c r="O28" s="20"/>
      <c r="P28" s="20"/>
      <c r="Q28" s="55">
        <f t="shared" si="2"/>
        <v>2</v>
      </c>
      <c r="R28" s="55">
        <f t="shared" si="2"/>
        <v>2</v>
      </c>
      <c r="S28" s="24">
        <f t="shared" si="2"/>
        <v>0</v>
      </c>
    </row>
    <row r="29" spans="1:19" ht="15.95" customHeight="1" x14ac:dyDescent="0.15">
      <c r="A29" s="95"/>
      <c r="B29" s="106"/>
      <c r="C29" s="74" t="s">
        <v>530</v>
      </c>
      <c r="D29" s="25" t="s">
        <v>320</v>
      </c>
      <c r="E29" s="20"/>
      <c r="F29" s="20"/>
      <c r="G29" s="20"/>
      <c r="H29" s="20">
        <v>3</v>
      </c>
      <c r="I29" s="20">
        <v>1</v>
      </c>
      <c r="J29" s="20">
        <v>3</v>
      </c>
      <c r="K29" s="20"/>
      <c r="L29" s="20"/>
      <c r="M29" s="20"/>
      <c r="N29" s="20"/>
      <c r="O29" s="20"/>
      <c r="P29" s="20"/>
      <c r="Q29" s="55">
        <f t="shared" si="2"/>
        <v>3</v>
      </c>
      <c r="R29" s="55">
        <f t="shared" si="2"/>
        <v>1</v>
      </c>
      <c r="S29" s="24">
        <f t="shared" si="2"/>
        <v>3</v>
      </c>
    </row>
    <row r="30" spans="1:19" ht="15.95" customHeight="1" x14ac:dyDescent="0.15">
      <c r="A30" s="95"/>
      <c r="B30" s="106"/>
      <c r="C30" s="74" t="s">
        <v>508</v>
      </c>
      <c r="D30" s="25" t="s">
        <v>321</v>
      </c>
      <c r="E30" s="20"/>
      <c r="F30" s="20"/>
      <c r="G30" s="20"/>
      <c r="H30" s="20"/>
      <c r="I30" s="20"/>
      <c r="J30" s="20"/>
      <c r="K30" s="20">
        <v>3</v>
      </c>
      <c r="L30" s="20">
        <v>1</v>
      </c>
      <c r="M30" s="20">
        <v>3</v>
      </c>
      <c r="N30" s="20"/>
      <c r="O30" s="20"/>
      <c r="P30" s="20"/>
      <c r="Q30" s="55">
        <f t="shared" si="2"/>
        <v>3</v>
      </c>
      <c r="R30" s="55">
        <f t="shared" si="2"/>
        <v>1</v>
      </c>
      <c r="S30" s="24">
        <f t="shared" si="2"/>
        <v>3</v>
      </c>
    </row>
    <row r="31" spans="1:19" ht="15.95" customHeight="1" x14ac:dyDescent="0.15">
      <c r="A31" s="95"/>
      <c r="B31" s="106"/>
      <c r="C31" s="74" t="s">
        <v>532</v>
      </c>
      <c r="D31" s="25" t="s">
        <v>322</v>
      </c>
      <c r="E31" s="20"/>
      <c r="F31" s="20"/>
      <c r="G31" s="20"/>
      <c r="H31" s="20"/>
      <c r="I31" s="20"/>
      <c r="J31" s="20"/>
      <c r="K31" s="20">
        <v>2</v>
      </c>
      <c r="L31" s="20">
        <v>1</v>
      </c>
      <c r="M31" s="20">
        <v>2</v>
      </c>
      <c r="N31" s="20"/>
      <c r="O31" s="20"/>
      <c r="P31" s="20"/>
      <c r="Q31" s="55">
        <f t="shared" si="2"/>
        <v>2</v>
      </c>
      <c r="R31" s="55">
        <f t="shared" si="2"/>
        <v>1</v>
      </c>
      <c r="S31" s="24">
        <f>G31+J31+M31+P31</f>
        <v>2</v>
      </c>
    </row>
    <row r="32" spans="1:19" ht="15.95" customHeight="1" x14ac:dyDescent="0.15">
      <c r="A32" s="95"/>
      <c r="B32" s="106"/>
      <c r="C32" s="74" t="s">
        <v>535</v>
      </c>
      <c r="D32" s="25" t="s">
        <v>323</v>
      </c>
      <c r="E32" s="20"/>
      <c r="F32" s="20"/>
      <c r="G32" s="20"/>
      <c r="H32" s="20"/>
      <c r="I32" s="20"/>
      <c r="J32" s="20"/>
      <c r="K32" s="20">
        <v>2</v>
      </c>
      <c r="L32" s="20">
        <v>1</v>
      </c>
      <c r="M32" s="20">
        <v>2</v>
      </c>
      <c r="N32" s="20"/>
      <c r="O32" s="20"/>
      <c r="P32" s="20"/>
      <c r="Q32" s="55">
        <f t="shared" si="2"/>
        <v>2</v>
      </c>
      <c r="R32" s="55">
        <f t="shared" si="2"/>
        <v>1</v>
      </c>
      <c r="S32" s="24">
        <f t="shared" si="2"/>
        <v>2</v>
      </c>
    </row>
    <row r="33" spans="1:19" ht="15.95" customHeight="1" x14ac:dyDescent="0.15">
      <c r="A33" s="95"/>
      <c r="B33" s="106"/>
      <c r="C33" s="74" t="s">
        <v>532</v>
      </c>
      <c r="D33" s="25" t="s">
        <v>324</v>
      </c>
      <c r="E33" s="26"/>
      <c r="F33" s="26"/>
      <c r="G33" s="26"/>
      <c r="H33" s="26"/>
      <c r="I33" s="26"/>
      <c r="J33" s="26"/>
      <c r="K33" s="20">
        <v>3</v>
      </c>
      <c r="L33" s="20">
        <v>1</v>
      </c>
      <c r="M33" s="20">
        <v>3</v>
      </c>
      <c r="N33" s="20"/>
      <c r="O33" s="20"/>
      <c r="P33" s="20"/>
      <c r="Q33" s="55">
        <f t="shared" si="2"/>
        <v>3</v>
      </c>
      <c r="R33" s="55">
        <f t="shared" si="2"/>
        <v>1</v>
      </c>
      <c r="S33" s="24">
        <f t="shared" si="2"/>
        <v>3</v>
      </c>
    </row>
    <row r="34" spans="1:19" ht="15.95" customHeight="1" x14ac:dyDescent="0.15">
      <c r="A34" s="95"/>
      <c r="B34" s="106"/>
      <c r="C34" s="74" t="s">
        <v>508</v>
      </c>
      <c r="D34" s="25" t="s">
        <v>325</v>
      </c>
      <c r="E34" s="26"/>
      <c r="F34" s="26"/>
      <c r="G34" s="26"/>
      <c r="H34" s="26"/>
      <c r="I34" s="26"/>
      <c r="J34" s="26"/>
      <c r="K34" s="20">
        <v>2</v>
      </c>
      <c r="L34" s="20">
        <v>1</v>
      </c>
      <c r="M34" s="20">
        <v>2</v>
      </c>
      <c r="N34" s="20"/>
      <c r="O34" s="26"/>
      <c r="P34" s="26"/>
      <c r="Q34" s="55">
        <f t="shared" si="2"/>
        <v>2</v>
      </c>
      <c r="R34" s="55">
        <f t="shared" si="2"/>
        <v>1</v>
      </c>
      <c r="S34" s="24">
        <f t="shared" si="2"/>
        <v>2</v>
      </c>
    </row>
    <row r="35" spans="1:19" ht="15.95" customHeight="1" x14ac:dyDescent="0.15">
      <c r="A35" s="95"/>
      <c r="B35" s="106"/>
      <c r="C35" s="74" t="s">
        <v>508</v>
      </c>
      <c r="D35" s="25" t="s">
        <v>326</v>
      </c>
      <c r="E35" s="20"/>
      <c r="F35" s="20"/>
      <c r="G35" s="20"/>
      <c r="H35" s="20"/>
      <c r="I35" s="20"/>
      <c r="J35" s="20"/>
      <c r="K35" s="20">
        <v>3</v>
      </c>
      <c r="L35" s="20">
        <v>3</v>
      </c>
      <c r="M35" s="20"/>
      <c r="N35" s="20"/>
      <c r="O35" s="20"/>
      <c r="P35" s="20"/>
      <c r="Q35" s="55">
        <f t="shared" si="2"/>
        <v>3</v>
      </c>
      <c r="R35" s="55">
        <f t="shared" si="2"/>
        <v>3</v>
      </c>
      <c r="S35" s="24">
        <f t="shared" si="2"/>
        <v>0</v>
      </c>
    </row>
    <row r="36" spans="1:19" ht="15.95" customHeight="1" x14ac:dyDescent="0.15">
      <c r="A36" s="95"/>
      <c r="B36" s="106"/>
      <c r="C36" s="73" t="s">
        <v>537</v>
      </c>
      <c r="D36" s="25" t="s">
        <v>536</v>
      </c>
      <c r="E36" s="20"/>
      <c r="F36" s="20"/>
      <c r="G36" s="20"/>
      <c r="H36" s="20"/>
      <c r="I36" s="20"/>
      <c r="J36" s="20"/>
      <c r="K36" s="20">
        <v>2</v>
      </c>
      <c r="L36" s="20">
        <v>2</v>
      </c>
      <c r="M36" s="20"/>
      <c r="N36" s="20"/>
      <c r="O36" s="20"/>
      <c r="P36" s="20"/>
      <c r="Q36" s="55">
        <f t="shared" si="2"/>
        <v>2</v>
      </c>
      <c r="R36" s="55">
        <f t="shared" si="2"/>
        <v>2</v>
      </c>
      <c r="S36" s="24">
        <f t="shared" si="2"/>
        <v>0</v>
      </c>
    </row>
    <row r="37" spans="1:19" ht="15.95" customHeight="1" x14ac:dyDescent="0.15">
      <c r="A37" s="95"/>
      <c r="B37" s="106"/>
      <c r="C37" s="74" t="s">
        <v>511</v>
      </c>
      <c r="D37" s="25" t="s">
        <v>327</v>
      </c>
      <c r="E37" s="20"/>
      <c r="F37" s="20"/>
      <c r="G37" s="20"/>
      <c r="H37" s="20"/>
      <c r="I37" s="20"/>
      <c r="J37" s="20"/>
      <c r="K37" s="20">
        <v>3</v>
      </c>
      <c r="L37" s="20">
        <v>1</v>
      </c>
      <c r="M37" s="20">
        <v>3</v>
      </c>
      <c r="N37" s="20"/>
      <c r="O37" s="20"/>
      <c r="P37" s="20"/>
      <c r="Q37" s="55">
        <f t="shared" si="2"/>
        <v>3</v>
      </c>
      <c r="R37" s="55">
        <f t="shared" si="2"/>
        <v>1</v>
      </c>
      <c r="S37" s="24">
        <f t="shared" si="2"/>
        <v>3</v>
      </c>
    </row>
    <row r="38" spans="1:19" ht="15.95" customHeight="1" x14ac:dyDescent="0.15">
      <c r="A38" s="95"/>
      <c r="B38" s="106"/>
      <c r="C38" s="74" t="s">
        <v>531</v>
      </c>
      <c r="D38" s="25" t="s">
        <v>328</v>
      </c>
      <c r="E38" s="20"/>
      <c r="F38" s="20"/>
      <c r="G38" s="20"/>
      <c r="H38" s="20"/>
      <c r="I38" s="20"/>
      <c r="J38" s="20"/>
      <c r="K38" s="20"/>
      <c r="L38" s="20"/>
      <c r="M38" s="20"/>
      <c r="N38" s="20">
        <v>2</v>
      </c>
      <c r="O38" s="20">
        <v>2</v>
      </c>
      <c r="P38" s="20"/>
      <c r="Q38" s="55"/>
      <c r="R38" s="55"/>
      <c r="S38" s="24"/>
    </row>
    <row r="39" spans="1:19" ht="15.95" customHeight="1" x14ac:dyDescent="0.15">
      <c r="A39" s="95"/>
      <c r="B39" s="106"/>
      <c r="C39" s="74" t="s">
        <v>508</v>
      </c>
      <c r="D39" s="25" t="s">
        <v>329</v>
      </c>
      <c r="E39" s="20"/>
      <c r="F39" s="20"/>
      <c r="G39" s="20"/>
      <c r="H39" s="20"/>
      <c r="I39" s="20"/>
      <c r="J39" s="20"/>
      <c r="K39" s="20"/>
      <c r="L39" s="20"/>
      <c r="M39" s="20"/>
      <c r="N39" s="20">
        <v>3</v>
      </c>
      <c r="O39" s="20"/>
      <c r="P39" s="20"/>
      <c r="Q39" s="55">
        <f>E39+H39+K39+N39</f>
        <v>3</v>
      </c>
      <c r="R39" s="55">
        <f t="shared" si="2"/>
        <v>0</v>
      </c>
      <c r="S39" s="24">
        <f t="shared" si="2"/>
        <v>0</v>
      </c>
    </row>
    <row r="40" spans="1:19" ht="15.95" customHeight="1" x14ac:dyDescent="0.15">
      <c r="A40" s="95"/>
      <c r="B40" s="106"/>
      <c r="C40" s="74" t="s">
        <v>533</v>
      </c>
      <c r="D40" s="25" t="s">
        <v>330</v>
      </c>
      <c r="E40" s="20"/>
      <c r="F40" s="20"/>
      <c r="G40" s="20"/>
      <c r="H40" s="20"/>
      <c r="I40" s="20"/>
      <c r="J40" s="20"/>
      <c r="K40" s="20"/>
      <c r="L40" s="20"/>
      <c r="M40" s="20"/>
      <c r="N40" s="20">
        <v>3</v>
      </c>
      <c r="O40" s="20">
        <v>1</v>
      </c>
      <c r="P40" s="20">
        <v>3</v>
      </c>
      <c r="Q40" s="55">
        <f t="shared" si="2"/>
        <v>3</v>
      </c>
      <c r="R40" s="55">
        <f t="shared" si="2"/>
        <v>1</v>
      </c>
      <c r="S40" s="24">
        <f t="shared" si="2"/>
        <v>3</v>
      </c>
    </row>
    <row r="41" spans="1:19" ht="15.95" customHeight="1" x14ac:dyDescent="0.15">
      <c r="A41" s="95"/>
      <c r="B41" s="106"/>
      <c r="C41" s="74" t="s">
        <v>508</v>
      </c>
      <c r="D41" s="25" t="s">
        <v>332</v>
      </c>
      <c r="E41" s="20"/>
      <c r="F41" s="20"/>
      <c r="G41" s="20"/>
      <c r="H41" s="20"/>
      <c r="I41" s="20"/>
      <c r="J41" s="20"/>
      <c r="K41" s="20"/>
      <c r="L41" s="20"/>
      <c r="M41" s="20"/>
      <c r="N41" s="20">
        <v>2</v>
      </c>
      <c r="O41" s="20">
        <v>1</v>
      </c>
      <c r="P41" s="20">
        <v>2</v>
      </c>
      <c r="Q41" s="55">
        <f t="shared" si="2"/>
        <v>2</v>
      </c>
      <c r="R41" s="55">
        <f t="shared" si="2"/>
        <v>1</v>
      </c>
      <c r="S41" s="24">
        <f t="shared" si="2"/>
        <v>2</v>
      </c>
    </row>
    <row r="42" spans="1:19" ht="15.95" customHeight="1" x14ac:dyDescent="0.15">
      <c r="A42" s="95"/>
      <c r="B42" s="106"/>
      <c r="C42" s="76" t="s">
        <v>526</v>
      </c>
      <c r="D42" s="25" t="s">
        <v>333</v>
      </c>
      <c r="E42" s="20"/>
      <c r="F42" s="20"/>
      <c r="G42" s="20"/>
      <c r="H42" s="20"/>
      <c r="I42" s="20"/>
      <c r="J42" s="20"/>
      <c r="K42" s="20"/>
      <c r="L42" s="20"/>
      <c r="M42" s="20"/>
      <c r="N42" s="20">
        <v>2</v>
      </c>
      <c r="O42" s="20">
        <v>1</v>
      </c>
      <c r="P42" s="20">
        <v>2</v>
      </c>
      <c r="Q42" s="55">
        <f t="shared" si="2"/>
        <v>2</v>
      </c>
      <c r="R42" s="55">
        <f t="shared" si="2"/>
        <v>1</v>
      </c>
      <c r="S42" s="24"/>
    </row>
    <row r="43" spans="1:19" ht="15.95" customHeight="1" x14ac:dyDescent="0.15">
      <c r="A43" s="95"/>
      <c r="B43" s="106"/>
      <c r="C43" s="74" t="s">
        <v>511</v>
      </c>
      <c r="D43" s="25" t="s">
        <v>335</v>
      </c>
      <c r="E43" s="20"/>
      <c r="F43" s="20"/>
      <c r="G43" s="20"/>
      <c r="H43" s="20"/>
      <c r="I43" s="20"/>
      <c r="J43" s="20"/>
      <c r="K43" s="20"/>
      <c r="L43" s="20"/>
      <c r="M43" s="20"/>
      <c r="N43" s="20">
        <v>3</v>
      </c>
      <c r="O43" s="20">
        <v>1</v>
      </c>
      <c r="P43" s="20">
        <v>3</v>
      </c>
      <c r="Q43" s="55">
        <f t="shared" si="2"/>
        <v>3</v>
      </c>
      <c r="R43" s="55">
        <f t="shared" si="2"/>
        <v>1</v>
      </c>
      <c r="S43" s="24"/>
    </row>
    <row r="44" spans="1:19" ht="15.95" customHeight="1" x14ac:dyDescent="0.15">
      <c r="A44" s="95"/>
      <c r="B44" s="106"/>
      <c r="C44" s="76" t="s">
        <v>526</v>
      </c>
      <c r="D44" s="25" t="s">
        <v>336</v>
      </c>
      <c r="E44" s="20"/>
      <c r="F44" s="20"/>
      <c r="G44" s="20"/>
      <c r="H44" s="20"/>
      <c r="I44" s="20"/>
      <c r="J44" s="20"/>
      <c r="K44" s="20"/>
      <c r="L44" s="20"/>
      <c r="M44" s="20"/>
      <c r="N44" s="20">
        <v>2</v>
      </c>
      <c r="O44" s="20">
        <v>2</v>
      </c>
      <c r="P44" s="20"/>
      <c r="Q44" s="55">
        <f t="shared" si="2"/>
        <v>2</v>
      </c>
      <c r="R44" s="55">
        <f t="shared" si="2"/>
        <v>2</v>
      </c>
      <c r="S44" s="24">
        <f t="shared" si="2"/>
        <v>0</v>
      </c>
    </row>
    <row r="45" spans="1:19" ht="15.95" customHeight="1" x14ac:dyDescent="0.15">
      <c r="A45" s="95"/>
      <c r="B45" s="108"/>
      <c r="C45" s="74" t="s">
        <v>508</v>
      </c>
      <c r="D45" s="25" t="s">
        <v>338</v>
      </c>
      <c r="E45" s="20"/>
      <c r="F45" s="20"/>
      <c r="G45" s="20"/>
      <c r="H45" s="20"/>
      <c r="I45" s="20"/>
      <c r="J45" s="20"/>
      <c r="K45" s="20"/>
      <c r="L45" s="20"/>
      <c r="M45" s="20"/>
      <c r="N45" s="20">
        <v>3</v>
      </c>
      <c r="O45" s="20">
        <v>1</v>
      </c>
      <c r="P45" s="20">
        <v>3</v>
      </c>
      <c r="Q45" s="55">
        <f t="shared" si="2"/>
        <v>3</v>
      </c>
      <c r="R45" s="55">
        <f t="shared" si="2"/>
        <v>1</v>
      </c>
      <c r="S45" s="24">
        <f t="shared" si="2"/>
        <v>3</v>
      </c>
    </row>
    <row r="46" spans="1:19" ht="15.95" customHeight="1" x14ac:dyDescent="0.15">
      <c r="A46" s="95"/>
      <c r="B46" s="96" t="s">
        <v>339</v>
      </c>
      <c r="C46" s="97"/>
      <c r="D46" s="98"/>
      <c r="E46" s="38">
        <f t="shared" ref="E46:P46" si="3">SUM(E12:E45)</f>
        <v>16</v>
      </c>
      <c r="F46" s="38">
        <f t="shared" si="3"/>
        <v>9</v>
      </c>
      <c r="G46" s="38">
        <f t="shared" si="3"/>
        <v>11</v>
      </c>
      <c r="H46" s="38">
        <f t="shared" si="3"/>
        <v>18</v>
      </c>
      <c r="I46" s="38">
        <f t="shared" si="3"/>
        <v>11</v>
      </c>
      <c r="J46" s="38">
        <f t="shared" si="3"/>
        <v>12</v>
      </c>
      <c r="K46" s="38">
        <f t="shared" si="3"/>
        <v>21</v>
      </c>
      <c r="L46" s="38">
        <f t="shared" si="3"/>
        <v>12</v>
      </c>
      <c r="M46" s="38">
        <f t="shared" si="3"/>
        <v>15</v>
      </c>
      <c r="N46" s="38">
        <f t="shared" si="3"/>
        <v>21</v>
      </c>
      <c r="O46" s="38">
        <f t="shared" si="3"/>
        <v>10</v>
      </c>
      <c r="P46" s="38">
        <f t="shared" si="3"/>
        <v>13</v>
      </c>
      <c r="Q46" s="38">
        <f>E46+H46+K46+N46</f>
        <v>76</v>
      </c>
      <c r="R46" s="38">
        <f>F46+I46+L46+O46</f>
        <v>42</v>
      </c>
      <c r="S46" s="24">
        <f>G46+J46+M46+P46</f>
        <v>51</v>
      </c>
    </row>
    <row r="47" spans="1:19" ht="15.95" customHeight="1" x14ac:dyDescent="0.15">
      <c r="A47" s="163" t="s">
        <v>9</v>
      </c>
      <c r="B47" s="98"/>
      <c r="C47" s="55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55">
        <f t="shared" ref="Q47:S51" si="4">E47+H47+K47+N47</f>
        <v>0</v>
      </c>
      <c r="R47" s="55">
        <f t="shared" si="4"/>
        <v>0</v>
      </c>
      <c r="S47" s="24">
        <f t="shared" si="4"/>
        <v>0</v>
      </c>
    </row>
    <row r="48" spans="1:19" ht="15.95" customHeight="1" x14ac:dyDescent="0.15">
      <c r="A48" s="163"/>
      <c r="B48" s="98"/>
      <c r="C48" s="55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55">
        <f t="shared" si="4"/>
        <v>0</v>
      </c>
      <c r="R48" s="55">
        <f t="shared" si="4"/>
        <v>0</v>
      </c>
      <c r="S48" s="24">
        <f t="shared" si="4"/>
        <v>0</v>
      </c>
    </row>
    <row r="49" spans="1:19" ht="15.95" customHeight="1" x14ac:dyDescent="0.15">
      <c r="A49" s="163"/>
      <c r="B49" s="98"/>
      <c r="C49" s="55"/>
      <c r="D49" s="27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55">
        <f t="shared" si="4"/>
        <v>0</v>
      </c>
      <c r="R49" s="55">
        <f t="shared" si="4"/>
        <v>0</v>
      </c>
      <c r="S49" s="24">
        <f t="shared" si="4"/>
        <v>0</v>
      </c>
    </row>
    <row r="50" spans="1:19" ht="15.95" customHeight="1" x14ac:dyDescent="0.15">
      <c r="A50" s="163"/>
      <c r="B50" s="98"/>
      <c r="C50" s="55"/>
      <c r="D50" s="27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55">
        <f t="shared" si="4"/>
        <v>0</v>
      </c>
      <c r="R50" s="55">
        <f t="shared" si="4"/>
        <v>0</v>
      </c>
      <c r="S50" s="24">
        <f t="shared" si="4"/>
        <v>0</v>
      </c>
    </row>
    <row r="51" spans="1:19" ht="15.95" customHeight="1" x14ac:dyDescent="0.15">
      <c r="A51" s="163"/>
      <c r="B51" s="98"/>
      <c r="C51" s="55"/>
      <c r="D51" s="38" t="s">
        <v>340</v>
      </c>
      <c r="E51" s="38">
        <f>SUM(E47:E50)</f>
        <v>0</v>
      </c>
      <c r="F51" s="38">
        <f t="shared" ref="F51:P51" si="5">SUM(F47:F50)</f>
        <v>0</v>
      </c>
      <c r="G51" s="38">
        <f t="shared" si="5"/>
        <v>0</v>
      </c>
      <c r="H51" s="38">
        <f t="shared" si="5"/>
        <v>0</v>
      </c>
      <c r="I51" s="38">
        <f t="shared" si="5"/>
        <v>0</v>
      </c>
      <c r="J51" s="38">
        <f t="shared" si="5"/>
        <v>0</v>
      </c>
      <c r="K51" s="38">
        <f t="shared" si="5"/>
        <v>0</v>
      </c>
      <c r="L51" s="38">
        <f t="shared" si="5"/>
        <v>0</v>
      </c>
      <c r="M51" s="38">
        <f t="shared" si="5"/>
        <v>0</v>
      </c>
      <c r="N51" s="38">
        <f t="shared" si="5"/>
        <v>0</v>
      </c>
      <c r="O51" s="38">
        <f t="shared" si="5"/>
        <v>0</v>
      </c>
      <c r="P51" s="38">
        <f t="shared" si="5"/>
        <v>0</v>
      </c>
      <c r="Q51" s="38">
        <f t="shared" si="4"/>
        <v>0</v>
      </c>
      <c r="R51" s="38">
        <f t="shared" si="4"/>
        <v>0</v>
      </c>
      <c r="S51" s="24">
        <f t="shared" si="4"/>
        <v>0</v>
      </c>
    </row>
    <row r="52" spans="1:19" ht="15.95" customHeight="1" thickBot="1" x14ac:dyDescent="0.2">
      <c r="A52" s="91" t="s">
        <v>10</v>
      </c>
      <c r="B52" s="92"/>
      <c r="C52" s="92"/>
      <c r="D52" s="93"/>
      <c r="E52" s="28">
        <f t="shared" ref="E52:S52" si="6">E11+E46</f>
        <v>21</v>
      </c>
      <c r="F52" s="28">
        <f t="shared" si="6"/>
        <v>14</v>
      </c>
      <c r="G52" s="28">
        <f t="shared" si="6"/>
        <v>11</v>
      </c>
      <c r="H52" s="28">
        <f t="shared" si="6"/>
        <v>22</v>
      </c>
      <c r="I52" s="28">
        <f t="shared" si="6"/>
        <v>14</v>
      </c>
      <c r="J52" s="28">
        <f t="shared" si="6"/>
        <v>14</v>
      </c>
      <c r="K52" s="28">
        <f t="shared" si="6"/>
        <v>21</v>
      </c>
      <c r="L52" s="28">
        <f t="shared" si="6"/>
        <v>12</v>
      </c>
      <c r="M52" s="28">
        <f t="shared" si="6"/>
        <v>15</v>
      </c>
      <c r="N52" s="28">
        <f t="shared" si="6"/>
        <v>21</v>
      </c>
      <c r="O52" s="28">
        <f t="shared" si="6"/>
        <v>10</v>
      </c>
      <c r="P52" s="28">
        <f t="shared" si="6"/>
        <v>13</v>
      </c>
      <c r="Q52" s="28">
        <f t="shared" si="6"/>
        <v>85</v>
      </c>
      <c r="R52" s="28">
        <f t="shared" si="6"/>
        <v>50</v>
      </c>
      <c r="S52" s="69">
        <f t="shared" si="6"/>
        <v>53</v>
      </c>
    </row>
  </sheetData>
  <mergeCells count="20">
    <mergeCell ref="A47:B51"/>
    <mergeCell ref="A52:D52"/>
    <mergeCell ref="A5:A11"/>
    <mergeCell ref="B5:B6"/>
    <mergeCell ref="B7:B10"/>
    <mergeCell ref="B11:D11"/>
    <mergeCell ref="A12:A46"/>
    <mergeCell ref="B12:B14"/>
    <mergeCell ref="B15:B45"/>
    <mergeCell ref="B46:D46"/>
    <mergeCell ref="A2:B4"/>
    <mergeCell ref="C2:C4"/>
    <mergeCell ref="D2:D4"/>
    <mergeCell ref="E2:J2"/>
    <mergeCell ref="K2:P2"/>
    <mergeCell ref="Q2:S3"/>
    <mergeCell ref="E3:G3"/>
    <mergeCell ref="H3:J3"/>
    <mergeCell ref="K3:M3"/>
    <mergeCell ref="N3:P3"/>
  </mergeCells>
  <phoneticPr fontId="1" type="noConversion"/>
  <printOptions horizontalCentered="1" verticalCentered="1"/>
  <pageMargins left="0.39370078740157483" right="0.39370078740157483" top="0.35433070866141736" bottom="0.35433070866141736" header="0.31496062992125984" footer="0.31496062992125984"/>
  <pageSetup paperSize="9" scale="80" orientation="portrait" horizontalDpi="1200" verticalDpi="1200" r:id="rId1"/>
  <headerFooter>
    <oddHeader>&amp;C&amp;"HY신명조,굵게"&amp;20 &amp;"굴림체,굵게"2014~2015학년도 교육과정구성표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0"/>
  <sheetViews>
    <sheetView view="pageBreakPreview" topLeftCell="A22" zoomScale="85" zoomScaleNormal="100" zoomScaleSheetLayoutView="85" workbookViewId="0">
      <selection activeCell="I45" sqref="I45:K45"/>
    </sheetView>
  </sheetViews>
  <sheetFormatPr defaultRowHeight="13.5" x14ac:dyDescent="0.15"/>
  <cols>
    <col min="1" max="4" width="4.77734375" style="8" customWidth="1"/>
    <col min="5" max="5" width="10.77734375" style="8" customWidth="1"/>
    <col min="6" max="11" width="8.77734375" style="8" customWidth="1"/>
    <col min="12" max="12" width="24.33203125" style="8" customWidth="1"/>
    <col min="13" max="16384" width="8.88671875" style="8"/>
  </cols>
  <sheetData>
    <row r="1" spans="1:12" ht="23.25" customHeight="1" x14ac:dyDescent="0.15">
      <c r="A1" s="125" t="s">
        <v>341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2" ht="15.95" customHeight="1" x14ac:dyDescent="0.15">
      <c r="A2" s="115" t="s">
        <v>224</v>
      </c>
      <c r="B2" s="115" t="s">
        <v>225</v>
      </c>
      <c r="C2" s="133" t="s">
        <v>226</v>
      </c>
      <c r="D2" s="133" t="s">
        <v>227</v>
      </c>
      <c r="E2" s="133" t="s">
        <v>228</v>
      </c>
      <c r="F2" s="134" t="s">
        <v>229</v>
      </c>
      <c r="G2" s="134"/>
      <c r="H2" s="134"/>
      <c r="I2" s="134" t="s">
        <v>230</v>
      </c>
      <c r="J2" s="134"/>
      <c r="K2" s="134"/>
      <c r="L2" s="115" t="s">
        <v>231</v>
      </c>
    </row>
    <row r="3" spans="1:12" ht="15.95" customHeight="1" x14ac:dyDescent="0.15">
      <c r="A3" s="115"/>
      <c r="B3" s="115"/>
      <c r="C3" s="133"/>
      <c r="D3" s="133"/>
      <c r="E3" s="133"/>
      <c r="F3" s="115" t="s">
        <v>232</v>
      </c>
      <c r="G3" s="115"/>
      <c r="H3" s="115"/>
      <c r="I3" s="115" t="s">
        <v>232</v>
      </c>
      <c r="J3" s="115"/>
      <c r="K3" s="115"/>
      <c r="L3" s="115"/>
    </row>
    <row r="4" spans="1:12" ht="15.95" customHeight="1" x14ac:dyDescent="0.15">
      <c r="A4" s="115"/>
      <c r="B4" s="115"/>
      <c r="C4" s="133"/>
      <c r="D4" s="133"/>
      <c r="E4" s="133"/>
      <c r="F4" s="115" t="s">
        <v>171</v>
      </c>
      <c r="G4" s="115" t="s">
        <v>233</v>
      </c>
      <c r="H4" s="115"/>
      <c r="I4" s="115" t="s">
        <v>171</v>
      </c>
      <c r="J4" s="115" t="s">
        <v>233</v>
      </c>
      <c r="K4" s="115"/>
      <c r="L4" s="115"/>
    </row>
    <row r="5" spans="1:12" ht="15.95" customHeight="1" x14ac:dyDescent="0.15">
      <c r="A5" s="115"/>
      <c r="B5" s="115"/>
      <c r="C5" s="133"/>
      <c r="D5" s="133"/>
      <c r="E5" s="133"/>
      <c r="F5" s="115"/>
      <c r="G5" s="59" t="s">
        <v>172</v>
      </c>
      <c r="H5" s="59" t="s">
        <v>234</v>
      </c>
      <c r="I5" s="115"/>
      <c r="J5" s="59" t="s">
        <v>172</v>
      </c>
      <c r="K5" s="59" t="s">
        <v>234</v>
      </c>
      <c r="L5" s="115"/>
    </row>
    <row r="6" spans="1:12" ht="15.95" customHeight="1" x14ac:dyDescent="0.15">
      <c r="A6" s="115">
        <v>1</v>
      </c>
      <c r="B6" s="115">
        <v>1</v>
      </c>
      <c r="C6" s="115" t="s">
        <v>235</v>
      </c>
      <c r="D6" s="115" t="s">
        <v>236</v>
      </c>
      <c r="E6" s="115"/>
      <c r="F6" s="118" t="s">
        <v>237</v>
      </c>
      <c r="G6" s="119"/>
      <c r="H6" s="120"/>
      <c r="I6" s="118" t="s">
        <v>237</v>
      </c>
      <c r="J6" s="119"/>
      <c r="K6" s="120"/>
      <c r="L6" s="116"/>
    </row>
    <row r="7" spans="1:12" ht="15.95" customHeight="1" x14ac:dyDescent="0.15">
      <c r="A7" s="115"/>
      <c r="B7" s="115"/>
      <c r="C7" s="115"/>
      <c r="D7" s="115"/>
      <c r="E7" s="115"/>
      <c r="F7" s="59">
        <v>1</v>
      </c>
      <c r="G7" s="59">
        <v>1</v>
      </c>
      <c r="H7" s="59"/>
      <c r="I7" s="59">
        <v>1</v>
      </c>
      <c r="J7" s="59">
        <v>1</v>
      </c>
      <c r="K7" s="59"/>
      <c r="L7" s="117"/>
    </row>
    <row r="8" spans="1:12" ht="15.95" customHeight="1" x14ac:dyDescent="0.15">
      <c r="A8" s="115"/>
      <c r="B8" s="115"/>
      <c r="C8" s="115"/>
      <c r="D8" s="115" t="s">
        <v>238</v>
      </c>
      <c r="E8" s="115"/>
      <c r="F8" s="115" t="s">
        <v>239</v>
      </c>
      <c r="G8" s="115"/>
      <c r="H8" s="115"/>
      <c r="I8" s="115" t="s">
        <v>239</v>
      </c>
      <c r="J8" s="115"/>
      <c r="K8" s="115"/>
      <c r="L8" s="116"/>
    </row>
    <row r="9" spans="1:12" ht="15.95" customHeight="1" x14ac:dyDescent="0.15">
      <c r="A9" s="115"/>
      <c r="B9" s="115"/>
      <c r="C9" s="115"/>
      <c r="D9" s="115"/>
      <c r="E9" s="115"/>
      <c r="F9" s="59">
        <v>2</v>
      </c>
      <c r="G9" s="59">
        <v>2</v>
      </c>
      <c r="H9" s="59"/>
      <c r="I9" s="59">
        <v>2</v>
      </c>
      <c r="J9" s="59">
        <v>2</v>
      </c>
      <c r="K9" s="59"/>
      <c r="L9" s="117"/>
    </row>
    <row r="10" spans="1:12" ht="15.95" customHeight="1" x14ac:dyDescent="0.15">
      <c r="A10" s="115"/>
      <c r="B10" s="115"/>
      <c r="C10" s="115"/>
      <c r="D10" s="115" t="s">
        <v>238</v>
      </c>
      <c r="E10" s="115"/>
      <c r="F10" s="115" t="s">
        <v>342</v>
      </c>
      <c r="G10" s="115"/>
      <c r="H10" s="115"/>
      <c r="I10" s="115" t="s">
        <v>241</v>
      </c>
      <c r="J10" s="115"/>
      <c r="K10" s="115"/>
      <c r="L10" s="116" t="s">
        <v>257</v>
      </c>
    </row>
    <row r="11" spans="1:12" ht="15.95" customHeight="1" x14ac:dyDescent="0.15">
      <c r="A11" s="115"/>
      <c r="B11" s="115"/>
      <c r="C11" s="115"/>
      <c r="D11" s="115"/>
      <c r="E11" s="115"/>
      <c r="F11" s="59">
        <v>2</v>
      </c>
      <c r="G11" s="59">
        <v>2</v>
      </c>
      <c r="H11" s="59"/>
      <c r="I11" s="59">
        <v>2</v>
      </c>
      <c r="J11" s="59">
        <v>2</v>
      </c>
      <c r="K11" s="59"/>
      <c r="L11" s="117"/>
    </row>
    <row r="12" spans="1:12" ht="15.95" customHeight="1" x14ac:dyDescent="0.15">
      <c r="A12" s="115"/>
      <c r="B12" s="115"/>
      <c r="C12" s="115" t="s">
        <v>242</v>
      </c>
      <c r="D12" s="115"/>
      <c r="E12" s="115"/>
      <c r="F12" s="59">
        <f t="shared" ref="F12:K12" si="0">F7+F9+F11</f>
        <v>5</v>
      </c>
      <c r="G12" s="59">
        <f t="shared" si="0"/>
        <v>5</v>
      </c>
      <c r="H12" s="59">
        <f t="shared" si="0"/>
        <v>0</v>
      </c>
      <c r="I12" s="59">
        <f t="shared" si="0"/>
        <v>5</v>
      </c>
      <c r="J12" s="59">
        <f t="shared" si="0"/>
        <v>5</v>
      </c>
      <c r="K12" s="59">
        <f t="shared" si="0"/>
        <v>0</v>
      </c>
      <c r="L12" s="59"/>
    </row>
    <row r="13" spans="1:12" ht="15.95" customHeight="1" x14ac:dyDescent="0.15">
      <c r="A13" s="115"/>
      <c r="B13" s="115"/>
      <c r="C13" s="115" t="s">
        <v>243</v>
      </c>
      <c r="D13" s="115" t="s">
        <v>244</v>
      </c>
      <c r="E13" s="115"/>
      <c r="F13" s="115" t="s">
        <v>343</v>
      </c>
      <c r="G13" s="115"/>
      <c r="H13" s="115"/>
      <c r="I13" s="115" t="s">
        <v>256</v>
      </c>
      <c r="J13" s="115"/>
      <c r="K13" s="115"/>
      <c r="L13" s="116" t="s">
        <v>344</v>
      </c>
    </row>
    <row r="14" spans="1:12" ht="15.95" customHeight="1" x14ac:dyDescent="0.15">
      <c r="A14" s="115"/>
      <c r="B14" s="115"/>
      <c r="C14" s="115"/>
      <c r="D14" s="115"/>
      <c r="E14" s="115"/>
      <c r="F14" s="59">
        <v>2</v>
      </c>
      <c r="G14" s="59">
        <v>2</v>
      </c>
      <c r="H14" s="59"/>
      <c r="I14" s="59">
        <v>3</v>
      </c>
      <c r="J14" s="59">
        <v>3</v>
      </c>
      <c r="K14" s="59"/>
      <c r="L14" s="117"/>
    </row>
    <row r="15" spans="1:12" ht="15.95" customHeight="1" x14ac:dyDescent="0.15">
      <c r="A15" s="115"/>
      <c r="B15" s="115"/>
      <c r="C15" s="115"/>
      <c r="D15" s="116"/>
      <c r="E15" s="116"/>
      <c r="F15" s="118"/>
      <c r="G15" s="119"/>
      <c r="H15" s="120"/>
      <c r="I15" s="118" t="s">
        <v>246</v>
      </c>
      <c r="J15" s="119"/>
      <c r="K15" s="120"/>
      <c r="L15" s="115" t="s">
        <v>257</v>
      </c>
    </row>
    <row r="16" spans="1:12" ht="15.95" customHeight="1" x14ac:dyDescent="0.15">
      <c r="A16" s="115"/>
      <c r="B16" s="115"/>
      <c r="C16" s="115"/>
      <c r="D16" s="117"/>
      <c r="E16" s="117"/>
      <c r="F16" s="59"/>
      <c r="G16" s="59"/>
      <c r="H16" s="59"/>
      <c r="I16" s="59">
        <v>2</v>
      </c>
      <c r="J16" s="59"/>
      <c r="K16" s="59">
        <v>3</v>
      </c>
      <c r="L16" s="115"/>
    </row>
    <row r="17" spans="1:12" ht="15.95" customHeight="1" x14ac:dyDescent="0.15">
      <c r="A17" s="115"/>
      <c r="B17" s="115"/>
      <c r="C17" s="115"/>
      <c r="D17" s="116"/>
      <c r="E17" s="116"/>
      <c r="F17" s="118"/>
      <c r="G17" s="119"/>
      <c r="H17" s="120"/>
      <c r="I17" s="118" t="s">
        <v>249</v>
      </c>
      <c r="J17" s="119"/>
      <c r="K17" s="120"/>
      <c r="L17" s="115" t="s">
        <v>257</v>
      </c>
    </row>
    <row r="18" spans="1:12" ht="15.95" customHeight="1" x14ac:dyDescent="0.15">
      <c r="A18" s="115"/>
      <c r="B18" s="115"/>
      <c r="C18" s="115"/>
      <c r="D18" s="117"/>
      <c r="E18" s="117"/>
      <c r="F18" s="59"/>
      <c r="G18" s="59"/>
      <c r="H18" s="59"/>
      <c r="I18" s="59">
        <v>2</v>
      </c>
      <c r="J18" s="59"/>
      <c r="K18" s="59">
        <v>3</v>
      </c>
      <c r="L18" s="115"/>
    </row>
    <row r="19" spans="1:12" ht="15.95" customHeight="1" x14ac:dyDescent="0.15">
      <c r="A19" s="115"/>
      <c r="B19" s="115"/>
      <c r="C19" s="115"/>
      <c r="D19" s="116"/>
      <c r="E19" s="116"/>
      <c r="F19" s="118"/>
      <c r="G19" s="119"/>
      <c r="H19" s="120"/>
      <c r="I19" s="118" t="s">
        <v>254</v>
      </c>
      <c r="J19" s="119"/>
      <c r="K19" s="120"/>
      <c r="L19" s="115" t="s">
        <v>257</v>
      </c>
    </row>
    <row r="20" spans="1:12" ht="15.95" customHeight="1" x14ac:dyDescent="0.15">
      <c r="A20" s="115"/>
      <c r="B20" s="115"/>
      <c r="C20" s="115"/>
      <c r="D20" s="117"/>
      <c r="E20" s="117"/>
      <c r="F20" s="59"/>
      <c r="G20" s="59"/>
      <c r="H20" s="59"/>
      <c r="I20" s="59">
        <v>2</v>
      </c>
      <c r="J20" s="59">
        <v>2</v>
      </c>
      <c r="K20" s="59"/>
      <c r="L20" s="115"/>
    </row>
    <row r="21" spans="1:12" ht="15.95" customHeight="1" x14ac:dyDescent="0.15">
      <c r="A21" s="115"/>
      <c r="B21" s="115"/>
      <c r="C21" s="115"/>
      <c r="D21" s="115" t="s">
        <v>244</v>
      </c>
      <c r="E21" s="115"/>
      <c r="F21" s="115" t="s">
        <v>258</v>
      </c>
      <c r="G21" s="115"/>
      <c r="H21" s="115"/>
      <c r="I21" s="115" t="s">
        <v>258</v>
      </c>
      <c r="J21" s="115"/>
      <c r="K21" s="115"/>
      <c r="L21" s="116"/>
    </row>
    <row r="22" spans="1:12" ht="15.95" customHeight="1" x14ac:dyDescent="0.15">
      <c r="A22" s="115"/>
      <c r="B22" s="115"/>
      <c r="C22" s="115"/>
      <c r="D22" s="115"/>
      <c r="E22" s="115"/>
      <c r="F22" s="59">
        <v>2</v>
      </c>
      <c r="G22" s="59">
        <v>1</v>
      </c>
      <c r="H22" s="59">
        <v>2</v>
      </c>
      <c r="I22" s="59">
        <v>2</v>
      </c>
      <c r="J22" s="59">
        <v>1</v>
      </c>
      <c r="K22" s="59">
        <v>2</v>
      </c>
      <c r="L22" s="117"/>
    </row>
    <row r="23" spans="1:12" ht="15.95" customHeight="1" x14ac:dyDescent="0.15">
      <c r="A23" s="115"/>
      <c r="B23" s="115"/>
      <c r="C23" s="115"/>
      <c r="D23" s="115" t="s">
        <v>244</v>
      </c>
      <c r="E23" s="115"/>
      <c r="F23" s="115" t="s">
        <v>259</v>
      </c>
      <c r="G23" s="115"/>
      <c r="H23" s="115"/>
      <c r="I23" s="115" t="s">
        <v>259</v>
      </c>
      <c r="J23" s="115"/>
      <c r="K23" s="115"/>
      <c r="L23" s="116"/>
    </row>
    <row r="24" spans="1:12" ht="15.95" customHeight="1" x14ac:dyDescent="0.15">
      <c r="A24" s="115"/>
      <c r="B24" s="115"/>
      <c r="C24" s="115"/>
      <c r="D24" s="115"/>
      <c r="E24" s="115"/>
      <c r="F24" s="59">
        <v>3</v>
      </c>
      <c r="G24" s="59">
        <v>1</v>
      </c>
      <c r="H24" s="59">
        <v>3</v>
      </c>
      <c r="I24" s="59">
        <v>3</v>
      </c>
      <c r="J24" s="59">
        <v>1</v>
      </c>
      <c r="K24" s="59">
        <v>3</v>
      </c>
      <c r="L24" s="117"/>
    </row>
    <row r="25" spans="1:12" ht="15.95" customHeight="1" x14ac:dyDescent="0.15">
      <c r="A25" s="115"/>
      <c r="B25" s="115"/>
      <c r="C25" s="115"/>
      <c r="D25" s="115" t="s">
        <v>244</v>
      </c>
      <c r="E25" s="115"/>
      <c r="F25" s="115" t="s">
        <v>260</v>
      </c>
      <c r="G25" s="115"/>
      <c r="H25" s="115"/>
      <c r="I25" s="115" t="s">
        <v>260</v>
      </c>
      <c r="J25" s="115"/>
      <c r="K25" s="115"/>
      <c r="L25" s="116" t="s">
        <v>155</v>
      </c>
    </row>
    <row r="26" spans="1:12" ht="15.95" customHeight="1" x14ac:dyDescent="0.15">
      <c r="A26" s="115"/>
      <c r="B26" s="115"/>
      <c r="C26" s="115"/>
      <c r="D26" s="115"/>
      <c r="E26" s="115"/>
      <c r="F26" s="59">
        <v>3</v>
      </c>
      <c r="G26" s="59">
        <v>3</v>
      </c>
      <c r="H26" s="59"/>
      <c r="I26" s="59">
        <v>2</v>
      </c>
      <c r="J26" s="59">
        <v>2</v>
      </c>
      <c r="K26" s="59"/>
      <c r="L26" s="117"/>
    </row>
    <row r="27" spans="1:12" ht="15.95" customHeight="1" x14ac:dyDescent="0.15">
      <c r="A27" s="115"/>
      <c r="B27" s="115"/>
      <c r="C27" s="115"/>
      <c r="D27" s="115" t="s">
        <v>252</v>
      </c>
      <c r="E27" s="115"/>
      <c r="F27" s="115" t="s">
        <v>345</v>
      </c>
      <c r="G27" s="115"/>
      <c r="H27" s="115"/>
      <c r="I27" s="115"/>
      <c r="J27" s="115"/>
      <c r="K27" s="115"/>
      <c r="L27" s="116"/>
    </row>
    <row r="28" spans="1:12" ht="15.95" customHeight="1" x14ac:dyDescent="0.15">
      <c r="A28" s="115"/>
      <c r="B28" s="115"/>
      <c r="C28" s="115"/>
      <c r="D28" s="115"/>
      <c r="E28" s="115"/>
      <c r="F28" s="59">
        <v>2</v>
      </c>
      <c r="G28" s="59">
        <v>2</v>
      </c>
      <c r="H28" s="59"/>
      <c r="I28" s="59"/>
      <c r="J28" s="59"/>
      <c r="K28" s="59"/>
      <c r="L28" s="117"/>
    </row>
    <row r="29" spans="1:12" ht="15.95" customHeight="1" x14ac:dyDescent="0.15">
      <c r="A29" s="115"/>
      <c r="B29" s="115"/>
      <c r="C29" s="115"/>
      <c r="D29" s="116" t="s">
        <v>252</v>
      </c>
      <c r="E29" s="115"/>
      <c r="F29" s="118" t="s">
        <v>346</v>
      </c>
      <c r="G29" s="119"/>
      <c r="H29" s="120"/>
      <c r="I29" s="115"/>
      <c r="J29" s="115"/>
      <c r="K29" s="115"/>
      <c r="L29" s="116"/>
    </row>
    <row r="30" spans="1:12" ht="15.95" customHeight="1" x14ac:dyDescent="0.15">
      <c r="A30" s="115"/>
      <c r="B30" s="115"/>
      <c r="C30" s="115"/>
      <c r="D30" s="117"/>
      <c r="E30" s="115"/>
      <c r="F30" s="59">
        <v>2</v>
      </c>
      <c r="G30" s="59">
        <v>1</v>
      </c>
      <c r="H30" s="59">
        <v>2</v>
      </c>
      <c r="I30" s="59"/>
      <c r="J30" s="59"/>
      <c r="K30" s="59"/>
      <c r="L30" s="117"/>
    </row>
    <row r="31" spans="1:12" ht="15.95" customHeight="1" x14ac:dyDescent="0.15">
      <c r="A31" s="115"/>
      <c r="B31" s="115"/>
      <c r="C31" s="115"/>
      <c r="D31" s="116" t="s">
        <v>252</v>
      </c>
      <c r="E31" s="116"/>
      <c r="F31" s="118" t="s">
        <v>347</v>
      </c>
      <c r="G31" s="119"/>
      <c r="H31" s="120"/>
      <c r="I31" s="118"/>
      <c r="J31" s="119"/>
      <c r="K31" s="120"/>
      <c r="L31" s="116"/>
    </row>
    <row r="32" spans="1:12" ht="15.95" customHeight="1" x14ac:dyDescent="0.15">
      <c r="A32" s="115"/>
      <c r="B32" s="115"/>
      <c r="C32" s="115"/>
      <c r="D32" s="117"/>
      <c r="E32" s="117"/>
      <c r="F32" s="59">
        <v>3</v>
      </c>
      <c r="G32" s="59">
        <v>3</v>
      </c>
      <c r="H32" s="59"/>
      <c r="I32" s="59"/>
      <c r="J32" s="59"/>
      <c r="K32" s="59"/>
      <c r="L32" s="117"/>
    </row>
    <row r="33" spans="1:12" ht="15.95" customHeight="1" x14ac:dyDescent="0.15">
      <c r="A33" s="115"/>
      <c r="B33" s="115"/>
      <c r="C33" s="115"/>
      <c r="D33" s="115" t="s">
        <v>252</v>
      </c>
      <c r="E33" s="116"/>
      <c r="F33" s="115" t="s">
        <v>348</v>
      </c>
      <c r="G33" s="115"/>
      <c r="H33" s="115"/>
      <c r="I33" s="118"/>
      <c r="J33" s="119"/>
      <c r="K33" s="120"/>
      <c r="L33" s="116"/>
    </row>
    <row r="34" spans="1:12" ht="15.95" customHeight="1" x14ac:dyDescent="0.15">
      <c r="A34" s="115"/>
      <c r="B34" s="115"/>
      <c r="C34" s="115"/>
      <c r="D34" s="115"/>
      <c r="E34" s="117"/>
      <c r="F34" s="59">
        <v>2</v>
      </c>
      <c r="G34" s="59">
        <v>2</v>
      </c>
      <c r="H34" s="59"/>
      <c r="I34" s="59"/>
      <c r="J34" s="59"/>
      <c r="K34" s="59"/>
      <c r="L34" s="117"/>
    </row>
    <row r="35" spans="1:12" ht="15.95" customHeight="1" x14ac:dyDescent="0.15">
      <c r="A35" s="115"/>
      <c r="B35" s="115"/>
      <c r="C35" s="115"/>
      <c r="D35" s="116"/>
      <c r="E35" s="116"/>
      <c r="F35" s="118"/>
      <c r="G35" s="119"/>
      <c r="H35" s="120"/>
      <c r="I35" s="118"/>
      <c r="J35" s="119"/>
      <c r="K35" s="120"/>
      <c r="L35" s="116"/>
    </row>
    <row r="36" spans="1:12" ht="15.95" customHeight="1" x14ac:dyDescent="0.15">
      <c r="A36" s="115"/>
      <c r="B36" s="115"/>
      <c r="C36" s="115"/>
      <c r="D36" s="117"/>
      <c r="E36" s="117"/>
      <c r="F36" s="59"/>
      <c r="G36" s="59"/>
      <c r="H36" s="59"/>
      <c r="I36" s="59"/>
      <c r="J36" s="59"/>
      <c r="K36" s="59"/>
      <c r="L36" s="117"/>
    </row>
    <row r="37" spans="1:12" ht="15.95" customHeight="1" x14ac:dyDescent="0.15">
      <c r="A37" s="115"/>
      <c r="B37" s="115"/>
      <c r="C37" s="115"/>
      <c r="D37" s="116"/>
      <c r="E37" s="116"/>
      <c r="F37" s="118"/>
      <c r="G37" s="119"/>
      <c r="H37" s="120"/>
      <c r="I37" s="118"/>
      <c r="J37" s="119"/>
      <c r="K37" s="120"/>
      <c r="L37" s="116"/>
    </row>
    <row r="38" spans="1:12" ht="15.95" customHeight="1" x14ac:dyDescent="0.15">
      <c r="A38" s="115"/>
      <c r="B38" s="115"/>
      <c r="C38" s="115"/>
      <c r="D38" s="117"/>
      <c r="E38" s="117"/>
      <c r="F38" s="59"/>
      <c r="G38" s="59"/>
      <c r="H38" s="59"/>
      <c r="I38" s="59"/>
      <c r="J38" s="59"/>
      <c r="K38" s="59"/>
      <c r="L38" s="117"/>
    </row>
    <row r="39" spans="1:12" ht="15.95" customHeight="1" x14ac:dyDescent="0.15">
      <c r="A39" s="115"/>
      <c r="B39" s="115"/>
      <c r="C39" s="115" t="s">
        <v>261</v>
      </c>
      <c r="D39" s="115"/>
      <c r="E39" s="115"/>
      <c r="F39" s="59">
        <f>F14+F16+F18+F20+F22+F24+F26+F28+F30+F32+F34+F36+F38</f>
        <v>19</v>
      </c>
      <c r="G39" s="59">
        <f t="shared" ref="G39:K39" si="1">G14+G16+G18+G20+G22+G24+G26+G28+G30+G32+G34+G36+G38</f>
        <v>15</v>
      </c>
      <c r="H39" s="59">
        <f t="shared" si="1"/>
        <v>7</v>
      </c>
      <c r="I39" s="59">
        <f t="shared" si="1"/>
        <v>16</v>
      </c>
      <c r="J39" s="59">
        <f t="shared" si="1"/>
        <v>9</v>
      </c>
      <c r="K39" s="59">
        <f t="shared" si="1"/>
        <v>11</v>
      </c>
      <c r="L39" s="59"/>
    </row>
    <row r="40" spans="1:12" ht="15.95" customHeight="1" x14ac:dyDescent="0.15">
      <c r="A40" s="115"/>
      <c r="B40" s="115" t="s">
        <v>349</v>
      </c>
      <c r="C40" s="115"/>
      <c r="D40" s="115"/>
      <c r="E40" s="115"/>
      <c r="F40" s="59">
        <f t="shared" ref="F40:K40" si="2">F12+F39</f>
        <v>24</v>
      </c>
      <c r="G40" s="59">
        <f t="shared" si="2"/>
        <v>20</v>
      </c>
      <c r="H40" s="59">
        <f t="shared" si="2"/>
        <v>7</v>
      </c>
      <c r="I40" s="59">
        <f t="shared" si="2"/>
        <v>21</v>
      </c>
      <c r="J40" s="59">
        <f t="shared" si="2"/>
        <v>14</v>
      </c>
      <c r="K40" s="59">
        <f t="shared" si="2"/>
        <v>11</v>
      </c>
      <c r="L40" s="59"/>
    </row>
    <row r="41" spans="1:12" ht="15.95" customHeight="1" x14ac:dyDescent="0.15">
      <c r="A41" s="115"/>
      <c r="B41" s="115">
        <v>2</v>
      </c>
      <c r="C41" s="115" t="s">
        <v>350</v>
      </c>
      <c r="D41" s="115" t="s">
        <v>351</v>
      </c>
      <c r="E41" s="115"/>
      <c r="F41" s="118" t="s">
        <v>352</v>
      </c>
      <c r="G41" s="119"/>
      <c r="H41" s="120"/>
      <c r="I41" s="118" t="s">
        <v>352</v>
      </c>
      <c r="J41" s="119"/>
      <c r="K41" s="120"/>
      <c r="L41" s="116"/>
    </row>
    <row r="42" spans="1:12" ht="15.95" customHeight="1" x14ac:dyDescent="0.15">
      <c r="A42" s="115"/>
      <c r="B42" s="115"/>
      <c r="C42" s="115"/>
      <c r="D42" s="115"/>
      <c r="E42" s="115"/>
      <c r="F42" s="59">
        <v>1</v>
      </c>
      <c r="G42" s="59">
        <v>1</v>
      </c>
      <c r="H42" s="59"/>
      <c r="I42" s="59">
        <v>1</v>
      </c>
      <c r="J42" s="59">
        <v>1</v>
      </c>
      <c r="K42" s="59"/>
      <c r="L42" s="117"/>
    </row>
    <row r="43" spans="1:12" ht="15.95" customHeight="1" x14ac:dyDescent="0.15">
      <c r="A43" s="115"/>
      <c r="B43" s="115"/>
      <c r="C43" s="115"/>
      <c r="D43" s="115" t="s">
        <v>353</v>
      </c>
      <c r="E43" s="115"/>
      <c r="F43" s="118" t="s">
        <v>354</v>
      </c>
      <c r="G43" s="119"/>
      <c r="H43" s="120"/>
      <c r="I43" s="118" t="s">
        <v>354</v>
      </c>
      <c r="J43" s="119"/>
      <c r="K43" s="120"/>
      <c r="L43" s="116" t="s">
        <v>355</v>
      </c>
    </row>
    <row r="44" spans="1:12" ht="15.95" customHeight="1" x14ac:dyDescent="0.15">
      <c r="A44" s="115"/>
      <c r="B44" s="115"/>
      <c r="C44" s="115"/>
      <c r="D44" s="115"/>
      <c r="E44" s="115"/>
      <c r="F44" s="59">
        <v>2</v>
      </c>
      <c r="G44" s="59">
        <v>2</v>
      </c>
      <c r="H44" s="59"/>
      <c r="I44" s="59">
        <v>1</v>
      </c>
      <c r="J44" s="59"/>
      <c r="K44" s="59">
        <v>2</v>
      </c>
      <c r="L44" s="117"/>
    </row>
    <row r="45" spans="1:12" ht="15.95" customHeight="1" x14ac:dyDescent="0.15">
      <c r="A45" s="115"/>
      <c r="B45" s="115"/>
      <c r="C45" s="115"/>
      <c r="D45" s="115"/>
      <c r="E45" s="115"/>
      <c r="F45" s="115"/>
      <c r="G45" s="115"/>
      <c r="H45" s="115"/>
      <c r="I45" s="115" t="s">
        <v>356</v>
      </c>
      <c r="J45" s="115"/>
      <c r="K45" s="115"/>
      <c r="L45" s="116" t="s">
        <v>357</v>
      </c>
    </row>
    <row r="46" spans="1:12" ht="15.95" customHeight="1" x14ac:dyDescent="0.15">
      <c r="A46" s="115"/>
      <c r="B46" s="115"/>
      <c r="C46" s="115"/>
      <c r="D46" s="115"/>
      <c r="E46" s="115"/>
      <c r="F46" s="59"/>
      <c r="G46" s="59"/>
      <c r="H46" s="59"/>
      <c r="I46" s="59">
        <v>2</v>
      </c>
      <c r="J46" s="59">
        <v>2</v>
      </c>
      <c r="K46" s="59"/>
      <c r="L46" s="117"/>
    </row>
    <row r="47" spans="1:12" ht="15.95" customHeight="1" x14ac:dyDescent="0.15">
      <c r="A47" s="115"/>
      <c r="B47" s="115"/>
      <c r="C47" s="115" t="s">
        <v>358</v>
      </c>
      <c r="D47" s="115"/>
      <c r="E47" s="115"/>
      <c r="F47" s="59">
        <f t="shared" ref="F47:K47" si="3">F42+F44+F46</f>
        <v>3</v>
      </c>
      <c r="G47" s="59">
        <f t="shared" si="3"/>
        <v>3</v>
      </c>
      <c r="H47" s="59">
        <f t="shared" si="3"/>
        <v>0</v>
      </c>
      <c r="I47" s="59">
        <f t="shared" si="3"/>
        <v>4</v>
      </c>
      <c r="J47" s="59">
        <f t="shared" si="3"/>
        <v>3</v>
      </c>
      <c r="K47" s="59">
        <f t="shared" si="3"/>
        <v>2</v>
      </c>
      <c r="L47" s="59"/>
    </row>
    <row r="48" spans="1:12" ht="15.95" customHeight="1" x14ac:dyDescent="0.15">
      <c r="A48" s="115"/>
      <c r="B48" s="115"/>
      <c r="C48" s="116" t="s">
        <v>359</v>
      </c>
      <c r="D48" s="116"/>
      <c r="E48" s="116"/>
      <c r="F48" s="118"/>
      <c r="G48" s="119"/>
      <c r="H48" s="120"/>
      <c r="I48" s="118" t="s">
        <v>360</v>
      </c>
      <c r="J48" s="119"/>
      <c r="K48" s="120"/>
      <c r="L48" s="116" t="s">
        <v>290</v>
      </c>
    </row>
    <row r="49" spans="1:12" ht="15.95" customHeight="1" x14ac:dyDescent="0.15">
      <c r="A49" s="115"/>
      <c r="B49" s="115"/>
      <c r="C49" s="124"/>
      <c r="D49" s="117"/>
      <c r="E49" s="117"/>
      <c r="F49" s="59"/>
      <c r="G49" s="59"/>
      <c r="H49" s="59"/>
      <c r="I49" s="59">
        <v>2</v>
      </c>
      <c r="J49" s="59">
        <v>2</v>
      </c>
      <c r="K49" s="59"/>
      <c r="L49" s="117"/>
    </row>
    <row r="50" spans="1:12" ht="15.95" customHeight="1" x14ac:dyDescent="0.15">
      <c r="A50" s="115"/>
      <c r="B50" s="115"/>
      <c r="C50" s="124"/>
      <c r="D50" s="115" t="s">
        <v>361</v>
      </c>
      <c r="E50" s="115"/>
      <c r="F50" s="115" t="s">
        <v>362</v>
      </c>
      <c r="G50" s="115"/>
      <c r="H50" s="115"/>
      <c r="I50" s="115"/>
      <c r="J50" s="115"/>
      <c r="K50" s="115"/>
      <c r="L50" s="116"/>
    </row>
    <row r="51" spans="1:12" ht="15.95" customHeight="1" x14ac:dyDescent="0.15">
      <c r="A51" s="115"/>
      <c r="B51" s="115"/>
      <c r="C51" s="124"/>
      <c r="D51" s="115"/>
      <c r="E51" s="115"/>
      <c r="F51" s="59">
        <v>3</v>
      </c>
      <c r="G51" s="59">
        <v>3</v>
      </c>
      <c r="H51" s="59"/>
      <c r="I51" s="59"/>
      <c r="J51" s="59"/>
      <c r="K51" s="59"/>
      <c r="L51" s="117"/>
    </row>
    <row r="52" spans="1:12" ht="15.95" customHeight="1" x14ac:dyDescent="0.15">
      <c r="A52" s="115"/>
      <c r="B52" s="115"/>
      <c r="C52" s="124"/>
      <c r="D52" s="115" t="s">
        <v>361</v>
      </c>
      <c r="E52" s="115"/>
      <c r="F52" s="115" t="s">
        <v>363</v>
      </c>
      <c r="G52" s="115"/>
      <c r="H52" s="115"/>
      <c r="I52" s="115" t="s">
        <v>364</v>
      </c>
      <c r="J52" s="115"/>
      <c r="K52" s="115"/>
      <c r="L52" s="116" t="s">
        <v>365</v>
      </c>
    </row>
    <row r="53" spans="1:12" ht="15.95" customHeight="1" x14ac:dyDescent="0.15">
      <c r="A53" s="115"/>
      <c r="B53" s="115"/>
      <c r="C53" s="124"/>
      <c r="D53" s="115"/>
      <c r="E53" s="115"/>
      <c r="F53" s="59">
        <v>3</v>
      </c>
      <c r="G53" s="59">
        <v>1</v>
      </c>
      <c r="H53" s="59">
        <v>3</v>
      </c>
      <c r="I53" s="59">
        <v>3</v>
      </c>
      <c r="J53" s="59">
        <v>1</v>
      </c>
      <c r="K53" s="59">
        <v>3</v>
      </c>
      <c r="L53" s="117"/>
    </row>
    <row r="54" spans="1:12" ht="15.95" customHeight="1" x14ac:dyDescent="0.15">
      <c r="A54" s="115"/>
      <c r="B54" s="115"/>
      <c r="C54" s="124"/>
      <c r="D54" s="115" t="s">
        <v>366</v>
      </c>
      <c r="E54" s="115"/>
      <c r="F54" s="115" t="s">
        <v>367</v>
      </c>
      <c r="G54" s="115"/>
      <c r="H54" s="115"/>
      <c r="I54" s="115" t="s">
        <v>367</v>
      </c>
      <c r="J54" s="115"/>
      <c r="K54" s="115"/>
      <c r="L54" s="116"/>
    </row>
    <row r="55" spans="1:12" ht="15.95" customHeight="1" x14ac:dyDescent="0.15">
      <c r="A55" s="115"/>
      <c r="B55" s="115"/>
      <c r="C55" s="124"/>
      <c r="D55" s="115"/>
      <c r="E55" s="115"/>
      <c r="F55" s="59">
        <v>2</v>
      </c>
      <c r="G55" s="59">
        <v>1</v>
      </c>
      <c r="H55" s="59">
        <v>2</v>
      </c>
      <c r="I55" s="59">
        <v>2</v>
      </c>
      <c r="J55" s="59">
        <v>1</v>
      </c>
      <c r="K55" s="59">
        <v>2</v>
      </c>
      <c r="L55" s="117"/>
    </row>
    <row r="56" spans="1:12" ht="15.95" customHeight="1" x14ac:dyDescent="0.15">
      <c r="A56" s="115"/>
      <c r="B56" s="115"/>
      <c r="C56" s="124"/>
      <c r="D56" s="116"/>
      <c r="E56" s="116"/>
      <c r="F56" s="118"/>
      <c r="G56" s="119"/>
      <c r="H56" s="120"/>
      <c r="I56" s="118" t="s">
        <v>368</v>
      </c>
      <c r="J56" s="119"/>
      <c r="K56" s="120"/>
      <c r="L56" s="116" t="s">
        <v>369</v>
      </c>
    </row>
    <row r="57" spans="1:12" ht="15.95" customHeight="1" x14ac:dyDescent="0.15">
      <c r="A57" s="115"/>
      <c r="B57" s="115"/>
      <c r="C57" s="124"/>
      <c r="D57" s="117"/>
      <c r="E57" s="117"/>
      <c r="F57" s="59"/>
      <c r="G57" s="59"/>
      <c r="H57" s="59"/>
      <c r="I57" s="59">
        <v>2</v>
      </c>
      <c r="J57" s="59">
        <v>1</v>
      </c>
      <c r="K57" s="59">
        <v>2</v>
      </c>
      <c r="L57" s="117"/>
    </row>
    <row r="58" spans="1:12" ht="15.95" customHeight="1" x14ac:dyDescent="0.15">
      <c r="A58" s="115"/>
      <c r="B58" s="115"/>
      <c r="C58" s="124"/>
      <c r="D58" s="115" t="s">
        <v>366</v>
      </c>
      <c r="E58" s="115"/>
      <c r="F58" s="115" t="s">
        <v>371</v>
      </c>
      <c r="G58" s="115"/>
      <c r="H58" s="115"/>
      <c r="I58" s="115"/>
      <c r="J58" s="115"/>
      <c r="K58" s="115"/>
      <c r="L58" s="116"/>
    </row>
    <row r="59" spans="1:12" ht="15.95" customHeight="1" x14ac:dyDescent="0.15">
      <c r="A59" s="115"/>
      <c r="B59" s="115"/>
      <c r="C59" s="124"/>
      <c r="D59" s="115"/>
      <c r="E59" s="115"/>
      <c r="F59" s="59">
        <v>2</v>
      </c>
      <c r="G59" s="59">
        <v>1</v>
      </c>
      <c r="H59" s="59">
        <v>2</v>
      </c>
      <c r="I59" s="59"/>
      <c r="J59" s="59"/>
      <c r="K59" s="59"/>
      <c r="L59" s="117"/>
    </row>
    <row r="60" spans="1:12" ht="15.95" customHeight="1" x14ac:dyDescent="0.15">
      <c r="A60" s="115"/>
      <c r="B60" s="115"/>
      <c r="C60" s="124"/>
      <c r="D60" s="115" t="s">
        <v>366</v>
      </c>
      <c r="E60" s="116"/>
      <c r="F60" s="118" t="s">
        <v>372</v>
      </c>
      <c r="G60" s="119"/>
      <c r="H60" s="120"/>
      <c r="I60" s="118" t="s">
        <v>372</v>
      </c>
      <c r="J60" s="119"/>
      <c r="K60" s="120"/>
      <c r="L60" s="116"/>
    </row>
    <row r="61" spans="1:12" ht="15.95" customHeight="1" x14ac:dyDescent="0.15">
      <c r="A61" s="115"/>
      <c r="B61" s="115"/>
      <c r="C61" s="124"/>
      <c r="D61" s="115"/>
      <c r="E61" s="117"/>
      <c r="F61" s="59">
        <v>2</v>
      </c>
      <c r="G61" s="59">
        <v>1</v>
      </c>
      <c r="H61" s="59">
        <v>2</v>
      </c>
      <c r="I61" s="59">
        <v>2</v>
      </c>
      <c r="J61" s="59">
        <v>1</v>
      </c>
      <c r="K61" s="59">
        <v>2</v>
      </c>
      <c r="L61" s="117"/>
    </row>
    <row r="62" spans="1:12" ht="15.95" customHeight="1" x14ac:dyDescent="0.15">
      <c r="A62" s="115"/>
      <c r="B62" s="115"/>
      <c r="C62" s="124"/>
      <c r="D62" s="115" t="s">
        <v>366</v>
      </c>
      <c r="E62" s="115"/>
      <c r="F62" s="115" t="s">
        <v>373</v>
      </c>
      <c r="G62" s="115"/>
      <c r="H62" s="115"/>
      <c r="I62" s="115" t="s">
        <v>373</v>
      </c>
      <c r="J62" s="115"/>
      <c r="K62" s="115"/>
      <c r="L62" s="116"/>
    </row>
    <row r="63" spans="1:12" ht="15.95" customHeight="1" x14ac:dyDescent="0.15">
      <c r="A63" s="115"/>
      <c r="B63" s="115"/>
      <c r="C63" s="124"/>
      <c r="D63" s="115"/>
      <c r="E63" s="115"/>
      <c r="F63" s="59">
        <v>3</v>
      </c>
      <c r="G63" s="59">
        <v>1</v>
      </c>
      <c r="H63" s="59">
        <v>3</v>
      </c>
      <c r="I63" s="59">
        <v>3</v>
      </c>
      <c r="J63" s="59">
        <v>1</v>
      </c>
      <c r="K63" s="59">
        <v>3</v>
      </c>
      <c r="L63" s="117"/>
    </row>
    <row r="64" spans="1:12" ht="15.95" customHeight="1" x14ac:dyDescent="0.15">
      <c r="A64" s="115"/>
      <c r="B64" s="115"/>
      <c r="C64" s="124"/>
      <c r="D64" s="115" t="s">
        <v>366</v>
      </c>
      <c r="E64" s="116"/>
      <c r="F64" s="118" t="s">
        <v>374</v>
      </c>
      <c r="G64" s="119"/>
      <c r="H64" s="120"/>
      <c r="I64" s="118"/>
      <c r="J64" s="119"/>
      <c r="K64" s="120"/>
      <c r="L64" s="116"/>
    </row>
    <row r="65" spans="1:12" ht="15.95" customHeight="1" x14ac:dyDescent="0.15">
      <c r="A65" s="115"/>
      <c r="B65" s="115"/>
      <c r="C65" s="124"/>
      <c r="D65" s="115"/>
      <c r="E65" s="117"/>
      <c r="F65" s="59">
        <v>3</v>
      </c>
      <c r="G65" s="59">
        <v>3</v>
      </c>
      <c r="H65" s="59"/>
      <c r="I65" s="59"/>
      <c r="J65" s="59"/>
      <c r="K65" s="59"/>
      <c r="L65" s="117"/>
    </row>
    <row r="66" spans="1:12" ht="15.95" customHeight="1" x14ac:dyDescent="0.15">
      <c r="A66" s="115"/>
      <c r="B66" s="115"/>
      <c r="C66" s="124"/>
      <c r="D66" s="115"/>
      <c r="E66" s="115"/>
      <c r="F66" s="115"/>
      <c r="G66" s="115"/>
      <c r="H66" s="115"/>
      <c r="I66" s="115" t="s">
        <v>375</v>
      </c>
      <c r="J66" s="115"/>
      <c r="K66" s="115"/>
      <c r="L66" s="116" t="s">
        <v>357</v>
      </c>
    </row>
    <row r="67" spans="1:12" ht="15.95" customHeight="1" x14ac:dyDescent="0.15">
      <c r="A67" s="115"/>
      <c r="B67" s="115"/>
      <c r="C67" s="124"/>
      <c r="D67" s="115"/>
      <c r="E67" s="115"/>
      <c r="F67" s="59"/>
      <c r="G67" s="59"/>
      <c r="H67" s="59"/>
      <c r="I67" s="59">
        <v>2</v>
      </c>
      <c r="J67" s="59">
        <v>2</v>
      </c>
      <c r="K67" s="59"/>
      <c r="L67" s="117"/>
    </row>
    <row r="68" spans="1:12" ht="15.95" customHeight="1" x14ac:dyDescent="0.15">
      <c r="A68" s="115"/>
      <c r="B68" s="115"/>
      <c r="C68" s="124"/>
      <c r="D68" s="115"/>
      <c r="E68" s="115"/>
      <c r="F68" s="115"/>
      <c r="G68" s="115"/>
      <c r="H68" s="115"/>
      <c r="I68" s="115" t="s">
        <v>376</v>
      </c>
      <c r="J68" s="115"/>
      <c r="K68" s="115"/>
      <c r="L68" s="116" t="s">
        <v>377</v>
      </c>
    </row>
    <row r="69" spans="1:12" ht="15.95" customHeight="1" x14ac:dyDescent="0.15">
      <c r="A69" s="115"/>
      <c r="B69" s="115"/>
      <c r="C69" s="124"/>
      <c r="D69" s="115"/>
      <c r="E69" s="115"/>
      <c r="F69" s="59"/>
      <c r="G69" s="59"/>
      <c r="H69" s="59"/>
      <c r="I69" s="59">
        <v>2</v>
      </c>
      <c r="J69" s="59">
        <v>2</v>
      </c>
      <c r="K69" s="59"/>
      <c r="L69" s="117"/>
    </row>
    <row r="70" spans="1:12" ht="15.95" customHeight="1" x14ac:dyDescent="0.15">
      <c r="A70" s="115"/>
      <c r="B70" s="115"/>
      <c r="C70" s="124"/>
      <c r="D70" s="115"/>
      <c r="E70" s="115"/>
      <c r="F70" s="115"/>
      <c r="G70" s="115"/>
      <c r="H70" s="115"/>
      <c r="I70" s="115"/>
      <c r="J70" s="115"/>
      <c r="K70" s="115"/>
      <c r="L70" s="116"/>
    </row>
    <row r="71" spans="1:12" ht="15.95" customHeight="1" x14ac:dyDescent="0.15">
      <c r="A71" s="115"/>
      <c r="B71" s="115"/>
      <c r="C71" s="117"/>
      <c r="D71" s="115"/>
      <c r="E71" s="115"/>
      <c r="F71" s="59"/>
      <c r="G71" s="59"/>
      <c r="H71" s="59"/>
      <c r="I71" s="59"/>
      <c r="J71" s="59"/>
      <c r="K71" s="59"/>
      <c r="L71" s="117"/>
    </row>
    <row r="72" spans="1:12" ht="15.95" customHeight="1" x14ac:dyDescent="0.15">
      <c r="A72" s="115"/>
      <c r="B72" s="115"/>
      <c r="C72" s="115" t="s">
        <v>378</v>
      </c>
      <c r="D72" s="115"/>
      <c r="E72" s="115"/>
      <c r="F72" s="59">
        <f>F49+F51+F53+F55+F57+F59+F61+F63+F65+F67+F69+F71</f>
        <v>18</v>
      </c>
      <c r="G72" s="59">
        <f t="shared" ref="G72:K72" si="4">G49+G51+G53+G55+G57+G59+G61+G63+G65+G67+G69+G71</f>
        <v>11</v>
      </c>
      <c r="H72" s="59">
        <f t="shared" si="4"/>
        <v>12</v>
      </c>
      <c r="I72" s="59">
        <f t="shared" si="4"/>
        <v>18</v>
      </c>
      <c r="J72" s="59">
        <f t="shared" si="4"/>
        <v>11</v>
      </c>
      <c r="K72" s="59">
        <f t="shared" si="4"/>
        <v>12</v>
      </c>
      <c r="L72" s="59"/>
    </row>
    <row r="73" spans="1:12" ht="15.95" customHeight="1" x14ac:dyDescent="0.15">
      <c r="A73" s="115"/>
      <c r="B73" s="115" t="s">
        <v>349</v>
      </c>
      <c r="C73" s="115"/>
      <c r="D73" s="115"/>
      <c r="E73" s="115"/>
      <c r="F73" s="59">
        <f t="shared" ref="F73:K73" si="5">F47+F72</f>
        <v>21</v>
      </c>
      <c r="G73" s="59">
        <f t="shared" si="5"/>
        <v>14</v>
      </c>
      <c r="H73" s="59">
        <f t="shared" si="5"/>
        <v>12</v>
      </c>
      <c r="I73" s="59">
        <f t="shared" si="5"/>
        <v>22</v>
      </c>
      <c r="J73" s="59">
        <f t="shared" si="5"/>
        <v>14</v>
      </c>
      <c r="K73" s="59">
        <f t="shared" si="5"/>
        <v>14</v>
      </c>
      <c r="L73" s="59"/>
    </row>
    <row r="74" spans="1:12" ht="15.95" customHeight="1" x14ac:dyDescent="0.15">
      <c r="A74" s="115">
        <v>2</v>
      </c>
      <c r="B74" s="115">
        <v>1</v>
      </c>
      <c r="C74" s="133" t="s">
        <v>44</v>
      </c>
      <c r="D74" s="115" t="s">
        <v>44</v>
      </c>
      <c r="E74" s="115"/>
      <c r="F74" s="115" t="s">
        <v>130</v>
      </c>
      <c r="G74" s="115"/>
      <c r="H74" s="115"/>
      <c r="I74" s="115"/>
      <c r="J74" s="115"/>
      <c r="K74" s="115"/>
      <c r="L74" s="116"/>
    </row>
    <row r="75" spans="1:12" ht="15.95" customHeight="1" x14ac:dyDescent="0.15">
      <c r="A75" s="115"/>
      <c r="B75" s="115"/>
      <c r="C75" s="115"/>
      <c r="D75" s="115"/>
      <c r="E75" s="115"/>
      <c r="F75" s="59">
        <v>2</v>
      </c>
      <c r="G75" s="59">
        <v>2</v>
      </c>
      <c r="H75" s="59"/>
      <c r="I75" s="59"/>
      <c r="J75" s="59"/>
      <c r="K75" s="59"/>
      <c r="L75" s="117"/>
    </row>
    <row r="76" spans="1:12" ht="15.95" customHeight="1" x14ac:dyDescent="0.15">
      <c r="A76" s="115"/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6"/>
    </row>
    <row r="77" spans="1:12" ht="15.95" customHeight="1" x14ac:dyDescent="0.15">
      <c r="A77" s="115"/>
      <c r="B77" s="115"/>
      <c r="C77" s="115"/>
      <c r="D77" s="115"/>
      <c r="E77" s="115"/>
      <c r="F77" s="59"/>
      <c r="G77" s="59"/>
      <c r="H77" s="59"/>
      <c r="I77" s="59"/>
      <c r="J77" s="59"/>
      <c r="K77" s="59"/>
      <c r="L77" s="117"/>
    </row>
    <row r="78" spans="1:12" ht="15.95" customHeight="1" x14ac:dyDescent="0.15">
      <c r="A78" s="115"/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6"/>
    </row>
    <row r="79" spans="1:12" ht="15.95" customHeight="1" x14ac:dyDescent="0.15">
      <c r="A79" s="115"/>
      <c r="B79" s="115"/>
      <c r="C79" s="115"/>
      <c r="D79" s="115"/>
      <c r="E79" s="115"/>
      <c r="F79" s="59"/>
      <c r="G79" s="59"/>
      <c r="H79" s="59"/>
      <c r="I79" s="59"/>
      <c r="J79" s="59"/>
      <c r="K79" s="59"/>
      <c r="L79" s="117"/>
    </row>
    <row r="80" spans="1:12" ht="15.95" customHeight="1" x14ac:dyDescent="0.15">
      <c r="A80" s="115"/>
      <c r="B80" s="115"/>
      <c r="C80" s="115" t="s">
        <v>33</v>
      </c>
      <c r="D80" s="115"/>
      <c r="E80" s="115"/>
      <c r="F80" s="59">
        <f t="shared" ref="F80:K80" si="6">F75+F77+F79</f>
        <v>2</v>
      </c>
      <c r="G80" s="59">
        <f t="shared" si="6"/>
        <v>2</v>
      </c>
      <c r="H80" s="59">
        <f t="shared" si="6"/>
        <v>0</v>
      </c>
      <c r="I80" s="59">
        <f t="shared" si="6"/>
        <v>0</v>
      </c>
      <c r="J80" s="59">
        <f t="shared" si="6"/>
        <v>0</v>
      </c>
      <c r="K80" s="59">
        <f t="shared" si="6"/>
        <v>0</v>
      </c>
      <c r="L80" s="59"/>
    </row>
    <row r="81" spans="1:12" ht="15.95" customHeight="1" x14ac:dyDescent="0.15">
      <c r="A81" s="115"/>
      <c r="B81" s="115"/>
      <c r="C81" s="115" t="s">
        <v>12</v>
      </c>
      <c r="D81" s="115" t="s">
        <v>117</v>
      </c>
      <c r="E81" s="115"/>
      <c r="F81" s="115" t="s">
        <v>132</v>
      </c>
      <c r="G81" s="115"/>
      <c r="H81" s="115"/>
      <c r="I81" s="115" t="s">
        <v>70</v>
      </c>
      <c r="J81" s="115"/>
      <c r="K81" s="115"/>
      <c r="L81" s="116" t="s">
        <v>163</v>
      </c>
    </row>
    <row r="82" spans="1:12" ht="15.95" customHeight="1" x14ac:dyDescent="0.15">
      <c r="A82" s="115"/>
      <c r="B82" s="115"/>
      <c r="C82" s="115"/>
      <c r="D82" s="115"/>
      <c r="E82" s="115"/>
      <c r="F82" s="59">
        <v>1</v>
      </c>
      <c r="G82" s="59">
        <v>1</v>
      </c>
      <c r="H82" s="59">
        <v>1</v>
      </c>
      <c r="I82" s="59">
        <v>1</v>
      </c>
      <c r="J82" s="59">
        <v>1</v>
      </c>
      <c r="K82" s="59"/>
      <c r="L82" s="117"/>
    </row>
    <row r="83" spans="1:12" ht="15.95" customHeight="1" x14ac:dyDescent="0.15">
      <c r="A83" s="115"/>
      <c r="B83" s="115"/>
      <c r="C83" s="115"/>
      <c r="D83" s="115" t="s">
        <v>116</v>
      </c>
      <c r="E83" s="115"/>
      <c r="F83" s="115" t="s">
        <v>379</v>
      </c>
      <c r="G83" s="115"/>
      <c r="H83" s="115"/>
      <c r="I83" s="115" t="s">
        <v>380</v>
      </c>
      <c r="J83" s="115"/>
      <c r="K83" s="115"/>
      <c r="L83" s="116" t="s">
        <v>157</v>
      </c>
    </row>
    <row r="84" spans="1:12" ht="15.95" customHeight="1" x14ac:dyDescent="0.15">
      <c r="A84" s="115"/>
      <c r="B84" s="115"/>
      <c r="C84" s="115"/>
      <c r="D84" s="115"/>
      <c r="E84" s="115"/>
      <c r="F84" s="59">
        <v>3</v>
      </c>
      <c r="G84" s="59">
        <v>1</v>
      </c>
      <c r="H84" s="59">
        <v>3</v>
      </c>
      <c r="I84" s="59">
        <v>3</v>
      </c>
      <c r="J84" s="59">
        <v>1</v>
      </c>
      <c r="K84" s="59">
        <v>3</v>
      </c>
      <c r="L84" s="117"/>
    </row>
    <row r="85" spans="1:12" ht="15.95" customHeight="1" x14ac:dyDescent="0.15">
      <c r="A85" s="115"/>
      <c r="B85" s="115"/>
      <c r="C85" s="115"/>
      <c r="D85" s="116"/>
      <c r="E85" s="116"/>
      <c r="F85" s="118"/>
      <c r="G85" s="119"/>
      <c r="H85" s="120"/>
      <c r="I85" s="115" t="s">
        <v>370</v>
      </c>
      <c r="J85" s="115"/>
      <c r="K85" s="115"/>
      <c r="L85" s="116" t="s">
        <v>290</v>
      </c>
    </row>
    <row r="86" spans="1:12" ht="15.95" customHeight="1" x14ac:dyDescent="0.15">
      <c r="A86" s="115"/>
      <c r="B86" s="115"/>
      <c r="C86" s="115"/>
      <c r="D86" s="117"/>
      <c r="E86" s="117"/>
      <c r="F86" s="59"/>
      <c r="G86" s="59"/>
      <c r="H86" s="59"/>
      <c r="I86" s="59">
        <v>2</v>
      </c>
      <c r="J86" s="59">
        <v>1</v>
      </c>
      <c r="K86" s="59">
        <v>2</v>
      </c>
      <c r="L86" s="117"/>
    </row>
    <row r="87" spans="1:12" ht="15.95" customHeight="1" x14ac:dyDescent="0.15">
      <c r="A87" s="115"/>
      <c r="B87" s="115"/>
      <c r="C87" s="115"/>
      <c r="D87" s="115" t="s">
        <v>116</v>
      </c>
      <c r="E87" s="115"/>
      <c r="F87" s="115" t="s">
        <v>381</v>
      </c>
      <c r="G87" s="115"/>
      <c r="H87" s="115"/>
      <c r="I87" s="115"/>
      <c r="J87" s="115"/>
      <c r="K87" s="115"/>
      <c r="L87" s="116"/>
    </row>
    <row r="88" spans="1:12" ht="15.95" customHeight="1" x14ac:dyDescent="0.15">
      <c r="A88" s="115"/>
      <c r="B88" s="115"/>
      <c r="C88" s="115"/>
      <c r="D88" s="115"/>
      <c r="E88" s="115"/>
      <c r="F88" s="59">
        <v>2</v>
      </c>
      <c r="G88" s="59">
        <v>1</v>
      </c>
      <c r="H88" s="59">
        <v>2</v>
      </c>
      <c r="I88" s="59"/>
      <c r="J88" s="59"/>
      <c r="K88" s="59"/>
      <c r="L88" s="117"/>
    </row>
    <row r="89" spans="1:12" ht="15.95" customHeight="1" x14ac:dyDescent="0.15">
      <c r="A89" s="115"/>
      <c r="B89" s="115"/>
      <c r="C89" s="115"/>
      <c r="D89" s="115" t="s">
        <v>116</v>
      </c>
      <c r="E89" s="115"/>
      <c r="F89" s="118" t="s">
        <v>382</v>
      </c>
      <c r="G89" s="119"/>
      <c r="H89" s="120"/>
      <c r="I89" s="118" t="s">
        <v>382</v>
      </c>
      <c r="J89" s="119"/>
      <c r="K89" s="120"/>
      <c r="L89" s="116" t="s">
        <v>155</v>
      </c>
    </row>
    <row r="90" spans="1:12" ht="15.95" customHeight="1" x14ac:dyDescent="0.15">
      <c r="A90" s="115"/>
      <c r="B90" s="115"/>
      <c r="C90" s="115"/>
      <c r="D90" s="115"/>
      <c r="E90" s="115"/>
      <c r="F90" s="59">
        <v>3</v>
      </c>
      <c r="G90" s="59">
        <v>1</v>
      </c>
      <c r="H90" s="59">
        <v>3</v>
      </c>
      <c r="I90" s="59">
        <v>2</v>
      </c>
      <c r="J90" s="59">
        <v>1</v>
      </c>
      <c r="K90" s="59">
        <v>2</v>
      </c>
      <c r="L90" s="117"/>
    </row>
    <row r="91" spans="1:12" ht="15.95" customHeight="1" x14ac:dyDescent="0.15">
      <c r="A91" s="115"/>
      <c r="B91" s="115"/>
      <c r="C91" s="115"/>
      <c r="D91" s="116"/>
      <c r="E91" s="116"/>
      <c r="F91" s="118"/>
      <c r="G91" s="119"/>
      <c r="H91" s="120"/>
      <c r="I91" s="118" t="s">
        <v>383</v>
      </c>
      <c r="J91" s="119"/>
      <c r="K91" s="120"/>
      <c r="L91" s="116" t="s">
        <v>290</v>
      </c>
    </row>
    <row r="92" spans="1:12" ht="15.95" customHeight="1" x14ac:dyDescent="0.15">
      <c r="A92" s="115"/>
      <c r="B92" s="115"/>
      <c r="C92" s="115"/>
      <c r="D92" s="117"/>
      <c r="E92" s="117"/>
      <c r="F92" s="59"/>
      <c r="G92" s="59"/>
      <c r="H92" s="59"/>
      <c r="I92" s="59">
        <v>3</v>
      </c>
      <c r="J92" s="59">
        <v>1</v>
      </c>
      <c r="K92" s="59">
        <v>3</v>
      </c>
      <c r="L92" s="117"/>
    </row>
    <row r="93" spans="1:12" ht="15.95" customHeight="1" x14ac:dyDescent="0.15">
      <c r="A93" s="115"/>
      <c r="B93" s="115"/>
      <c r="C93" s="115"/>
      <c r="D93" s="116"/>
      <c r="E93" s="116"/>
      <c r="F93" s="118"/>
      <c r="G93" s="119"/>
      <c r="H93" s="120"/>
      <c r="I93" s="118" t="s">
        <v>384</v>
      </c>
      <c r="J93" s="119"/>
      <c r="K93" s="120"/>
      <c r="L93" s="116" t="s">
        <v>153</v>
      </c>
    </row>
    <row r="94" spans="1:12" ht="15.95" customHeight="1" x14ac:dyDescent="0.15">
      <c r="A94" s="115"/>
      <c r="B94" s="115"/>
      <c r="C94" s="115"/>
      <c r="D94" s="117"/>
      <c r="E94" s="117"/>
      <c r="F94" s="59"/>
      <c r="G94" s="59"/>
      <c r="H94" s="59"/>
      <c r="I94" s="59">
        <v>3</v>
      </c>
      <c r="J94" s="59">
        <v>1</v>
      </c>
      <c r="K94" s="59">
        <v>3</v>
      </c>
      <c r="L94" s="117"/>
    </row>
    <row r="95" spans="1:12" ht="15.95" customHeight="1" x14ac:dyDescent="0.15">
      <c r="A95" s="115"/>
      <c r="B95" s="115"/>
      <c r="C95" s="115"/>
      <c r="D95" s="115" t="s">
        <v>116</v>
      </c>
      <c r="E95" s="115"/>
      <c r="F95" s="115" t="s">
        <v>385</v>
      </c>
      <c r="G95" s="115"/>
      <c r="H95" s="115"/>
      <c r="I95" s="118"/>
      <c r="J95" s="119"/>
      <c r="K95" s="120"/>
      <c r="L95" s="116"/>
    </row>
    <row r="96" spans="1:12" ht="15.95" customHeight="1" x14ac:dyDescent="0.15">
      <c r="A96" s="115"/>
      <c r="B96" s="115"/>
      <c r="C96" s="115"/>
      <c r="D96" s="115"/>
      <c r="E96" s="115"/>
      <c r="F96" s="59">
        <v>3</v>
      </c>
      <c r="G96" s="59">
        <v>1</v>
      </c>
      <c r="H96" s="59">
        <v>3</v>
      </c>
      <c r="I96" s="59"/>
      <c r="J96" s="59"/>
      <c r="K96" s="59"/>
      <c r="L96" s="117"/>
    </row>
    <row r="97" spans="1:12" ht="15.95" customHeight="1" x14ac:dyDescent="0.15">
      <c r="A97" s="115"/>
      <c r="B97" s="115"/>
      <c r="C97" s="115"/>
      <c r="D97" s="115" t="s">
        <v>116</v>
      </c>
      <c r="E97" s="116"/>
      <c r="F97" s="118" t="s">
        <v>386</v>
      </c>
      <c r="G97" s="119"/>
      <c r="H97" s="120"/>
      <c r="I97" s="118" t="s">
        <v>386</v>
      </c>
      <c r="J97" s="119"/>
      <c r="K97" s="120"/>
      <c r="L97" s="116"/>
    </row>
    <row r="98" spans="1:12" ht="15.95" customHeight="1" x14ac:dyDescent="0.15">
      <c r="A98" s="115"/>
      <c r="B98" s="115"/>
      <c r="C98" s="115"/>
      <c r="D98" s="115"/>
      <c r="E98" s="117"/>
      <c r="F98" s="59">
        <v>2</v>
      </c>
      <c r="G98" s="59">
        <v>1</v>
      </c>
      <c r="H98" s="59">
        <v>2</v>
      </c>
      <c r="I98" s="59">
        <v>2</v>
      </c>
      <c r="J98" s="59">
        <v>1</v>
      </c>
      <c r="K98" s="59">
        <v>2</v>
      </c>
      <c r="L98" s="117"/>
    </row>
    <row r="99" spans="1:12" ht="15.95" customHeight="1" x14ac:dyDescent="0.15">
      <c r="A99" s="115"/>
      <c r="B99" s="115"/>
      <c r="C99" s="115"/>
      <c r="D99" s="115" t="s">
        <v>116</v>
      </c>
      <c r="E99" s="115"/>
      <c r="F99" s="115" t="s">
        <v>387</v>
      </c>
      <c r="G99" s="115"/>
      <c r="H99" s="115"/>
      <c r="I99" s="115" t="s">
        <v>387</v>
      </c>
      <c r="J99" s="115"/>
      <c r="K99" s="115"/>
      <c r="L99" s="116"/>
    </row>
    <row r="100" spans="1:12" ht="15.95" customHeight="1" x14ac:dyDescent="0.15">
      <c r="A100" s="115"/>
      <c r="B100" s="115"/>
      <c r="C100" s="115"/>
      <c r="D100" s="115"/>
      <c r="E100" s="115"/>
      <c r="F100" s="59">
        <v>3</v>
      </c>
      <c r="G100" s="59">
        <v>3</v>
      </c>
      <c r="H100" s="59"/>
      <c r="I100" s="59">
        <v>3</v>
      </c>
      <c r="J100" s="59">
        <v>3</v>
      </c>
      <c r="K100" s="59"/>
      <c r="L100" s="117"/>
    </row>
    <row r="101" spans="1:12" ht="15.95" customHeight="1" x14ac:dyDescent="0.15">
      <c r="A101" s="115"/>
      <c r="B101" s="115"/>
      <c r="C101" s="115"/>
      <c r="D101" s="115" t="s">
        <v>116</v>
      </c>
      <c r="E101" s="115"/>
      <c r="F101" s="118" t="s">
        <v>388</v>
      </c>
      <c r="G101" s="119"/>
      <c r="H101" s="120"/>
      <c r="I101" s="118" t="s">
        <v>388</v>
      </c>
      <c r="J101" s="119"/>
      <c r="K101" s="120"/>
      <c r="L101" s="116"/>
    </row>
    <row r="102" spans="1:12" ht="15.95" customHeight="1" x14ac:dyDescent="0.15">
      <c r="A102" s="115"/>
      <c r="B102" s="115"/>
      <c r="C102" s="115"/>
      <c r="D102" s="115"/>
      <c r="E102" s="115"/>
      <c r="F102" s="59">
        <v>2</v>
      </c>
      <c r="G102" s="59">
        <v>2</v>
      </c>
      <c r="H102" s="59"/>
      <c r="I102" s="59">
        <v>2</v>
      </c>
      <c r="J102" s="59">
        <v>2</v>
      </c>
      <c r="K102" s="59"/>
      <c r="L102" s="117"/>
    </row>
    <row r="103" spans="1:12" ht="15.95" customHeight="1" x14ac:dyDescent="0.15">
      <c r="A103" s="115"/>
      <c r="B103" s="115"/>
      <c r="C103" s="115"/>
      <c r="D103" s="116" t="s">
        <v>129</v>
      </c>
      <c r="E103" s="115"/>
      <c r="F103" s="115" t="s">
        <v>389</v>
      </c>
      <c r="G103" s="115"/>
      <c r="H103" s="115"/>
      <c r="I103" s="115"/>
      <c r="J103" s="115"/>
      <c r="K103" s="115"/>
      <c r="L103" s="116"/>
    </row>
    <row r="104" spans="1:12" ht="15.95" customHeight="1" x14ac:dyDescent="0.15">
      <c r="A104" s="115"/>
      <c r="B104" s="115"/>
      <c r="C104" s="115"/>
      <c r="D104" s="117"/>
      <c r="E104" s="115"/>
      <c r="F104" s="59">
        <v>2</v>
      </c>
      <c r="G104" s="59">
        <v>2</v>
      </c>
      <c r="H104" s="59"/>
      <c r="I104" s="59"/>
      <c r="J104" s="59"/>
      <c r="K104" s="59"/>
      <c r="L104" s="117"/>
    </row>
    <row r="105" spans="1:12" ht="15.95" customHeight="1" x14ac:dyDescent="0.15">
      <c r="A105" s="115"/>
      <c r="B105" s="115"/>
      <c r="C105" s="115" t="s">
        <v>13</v>
      </c>
      <c r="D105" s="115"/>
      <c r="E105" s="115"/>
      <c r="F105" s="59">
        <f>F82+F84+F86+F88+F90+F92+F94+F96+F98+F100+F102+F104</f>
        <v>21</v>
      </c>
      <c r="G105" s="59">
        <f t="shared" ref="G105:K105" si="7">G82+G84+G86+G88+G90+G92+G94+G96+G98+G100+G102+G104</f>
        <v>13</v>
      </c>
      <c r="H105" s="59">
        <f t="shared" si="7"/>
        <v>14</v>
      </c>
      <c r="I105" s="59">
        <f t="shared" si="7"/>
        <v>21</v>
      </c>
      <c r="J105" s="59">
        <f t="shared" si="7"/>
        <v>12</v>
      </c>
      <c r="K105" s="59">
        <f t="shared" si="7"/>
        <v>15</v>
      </c>
      <c r="L105" s="59"/>
    </row>
    <row r="106" spans="1:12" ht="15.95" customHeight="1" x14ac:dyDescent="0.15">
      <c r="A106" s="115"/>
      <c r="B106" s="115" t="s">
        <v>25</v>
      </c>
      <c r="C106" s="115"/>
      <c r="D106" s="115"/>
      <c r="E106" s="115"/>
      <c r="F106" s="59">
        <f t="shared" ref="F106:K106" si="8">F80+F105</f>
        <v>23</v>
      </c>
      <c r="G106" s="59">
        <f t="shared" si="8"/>
        <v>15</v>
      </c>
      <c r="H106" s="59">
        <f t="shared" si="8"/>
        <v>14</v>
      </c>
      <c r="I106" s="59">
        <f t="shared" si="8"/>
        <v>21</v>
      </c>
      <c r="J106" s="59">
        <f t="shared" si="8"/>
        <v>12</v>
      </c>
      <c r="K106" s="59">
        <f t="shared" si="8"/>
        <v>15</v>
      </c>
      <c r="L106" s="59"/>
    </row>
    <row r="107" spans="1:12" ht="15.95" customHeight="1" x14ac:dyDescent="0.15">
      <c r="A107" s="115"/>
      <c r="B107" s="115">
        <v>2</v>
      </c>
      <c r="C107" s="133" t="s">
        <v>39</v>
      </c>
      <c r="D107" s="115" t="s">
        <v>44</v>
      </c>
      <c r="E107" s="115"/>
      <c r="F107" s="115" t="s">
        <v>142</v>
      </c>
      <c r="G107" s="115"/>
      <c r="H107" s="115"/>
      <c r="I107" s="115"/>
      <c r="J107" s="115"/>
      <c r="K107" s="115"/>
      <c r="L107" s="116"/>
    </row>
    <row r="108" spans="1:12" ht="15.95" customHeight="1" x14ac:dyDescent="0.15">
      <c r="A108" s="115"/>
      <c r="B108" s="115"/>
      <c r="C108" s="115"/>
      <c r="D108" s="115"/>
      <c r="E108" s="115"/>
      <c r="F108" s="59">
        <v>2</v>
      </c>
      <c r="G108" s="59">
        <v>2</v>
      </c>
      <c r="H108" s="59"/>
      <c r="I108" s="59"/>
      <c r="J108" s="59"/>
      <c r="K108" s="59"/>
      <c r="L108" s="117"/>
    </row>
    <row r="109" spans="1:12" ht="15.95" customHeight="1" x14ac:dyDescent="0.15">
      <c r="A109" s="115"/>
      <c r="B109" s="115"/>
      <c r="C109" s="115"/>
      <c r="D109" s="115"/>
      <c r="E109" s="115"/>
      <c r="F109" s="115"/>
      <c r="G109" s="115"/>
      <c r="H109" s="115"/>
      <c r="I109" s="115"/>
      <c r="J109" s="115"/>
      <c r="K109" s="115"/>
      <c r="L109" s="116"/>
    </row>
    <row r="110" spans="1:12" ht="15.95" customHeight="1" x14ac:dyDescent="0.15">
      <c r="A110" s="115"/>
      <c r="B110" s="115"/>
      <c r="C110" s="115"/>
      <c r="D110" s="115"/>
      <c r="E110" s="115"/>
      <c r="F110" s="59"/>
      <c r="G110" s="59"/>
      <c r="H110" s="59"/>
      <c r="I110" s="59"/>
      <c r="J110" s="59"/>
      <c r="K110" s="59"/>
      <c r="L110" s="117"/>
    </row>
    <row r="111" spans="1:12" ht="15.95" customHeight="1" x14ac:dyDescent="0.15">
      <c r="A111" s="115"/>
      <c r="B111" s="115"/>
      <c r="C111" s="115"/>
      <c r="D111" s="115"/>
      <c r="E111" s="115"/>
      <c r="F111" s="115"/>
      <c r="G111" s="115"/>
      <c r="H111" s="115"/>
      <c r="I111" s="115"/>
      <c r="J111" s="115"/>
      <c r="K111" s="115"/>
      <c r="L111" s="116"/>
    </row>
    <row r="112" spans="1:12" ht="15.95" customHeight="1" x14ac:dyDescent="0.15">
      <c r="A112" s="115"/>
      <c r="B112" s="115"/>
      <c r="C112" s="115"/>
      <c r="D112" s="115"/>
      <c r="E112" s="115"/>
      <c r="F112" s="59"/>
      <c r="G112" s="59"/>
      <c r="H112" s="59"/>
      <c r="I112" s="59"/>
      <c r="J112" s="59"/>
      <c r="K112" s="59"/>
      <c r="L112" s="117"/>
    </row>
    <row r="113" spans="1:12" ht="15.95" customHeight="1" x14ac:dyDescent="0.15">
      <c r="A113" s="115"/>
      <c r="B113" s="115"/>
      <c r="C113" s="115" t="s">
        <v>33</v>
      </c>
      <c r="D113" s="115"/>
      <c r="E113" s="115"/>
      <c r="F113" s="59">
        <f t="shared" ref="F113:K113" si="9">F108+F110+F112</f>
        <v>2</v>
      </c>
      <c r="G113" s="59">
        <f t="shared" si="9"/>
        <v>2</v>
      </c>
      <c r="H113" s="59">
        <f t="shared" si="9"/>
        <v>0</v>
      </c>
      <c r="I113" s="59">
        <f t="shared" si="9"/>
        <v>0</v>
      </c>
      <c r="J113" s="59">
        <f t="shared" si="9"/>
        <v>0</v>
      </c>
      <c r="K113" s="59">
        <f t="shared" si="9"/>
        <v>0</v>
      </c>
      <c r="L113" s="59"/>
    </row>
    <row r="114" spans="1:12" ht="15.95" customHeight="1" x14ac:dyDescent="0.15">
      <c r="A114" s="115"/>
      <c r="B114" s="115"/>
      <c r="C114" s="115" t="s">
        <v>12</v>
      </c>
      <c r="D114" s="115" t="s">
        <v>117</v>
      </c>
      <c r="E114" s="115"/>
      <c r="F114" s="115" t="s">
        <v>143</v>
      </c>
      <c r="G114" s="115"/>
      <c r="H114" s="115"/>
      <c r="I114" s="115" t="s">
        <v>164</v>
      </c>
      <c r="J114" s="115"/>
      <c r="K114" s="115"/>
      <c r="L114" s="116" t="s">
        <v>163</v>
      </c>
    </row>
    <row r="115" spans="1:12" ht="15.95" customHeight="1" x14ac:dyDescent="0.15">
      <c r="A115" s="115"/>
      <c r="B115" s="115"/>
      <c r="C115" s="115"/>
      <c r="D115" s="115"/>
      <c r="E115" s="115"/>
      <c r="F115" s="59">
        <v>1</v>
      </c>
      <c r="G115" s="59">
        <v>1</v>
      </c>
      <c r="H115" s="59">
        <v>1</v>
      </c>
      <c r="I115" s="59">
        <v>1</v>
      </c>
      <c r="J115" s="59">
        <v>1</v>
      </c>
      <c r="K115" s="59"/>
      <c r="L115" s="117"/>
    </row>
    <row r="116" spans="1:12" ht="15.95" customHeight="1" x14ac:dyDescent="0.15">
      <c r="A116" s="115"/>
      <c r="B116" s="115"/>
      <c r="C116" s="115"/>
      <c r="D116" s="115" t="s">
        <v>129</v>
      </c>
      <c r="E116" s="115"/>
      <c r="F116" s="115" t="s">
        <v>88</v>
      </c>
      <c r="G116" s="115"/>
      <c r="H116" s="115"/>
      <c r="I116" s="115" t="s">
        <v>88</v>
      </c>
      <c r="J116" s="115"/>
      <c r="K116" s="115"/>
      <c r="L116" s="116"/>
    </row>
    <row r="117" spans="1:12" ht="15.95" customHeight="1" x14ac:dyDescent="0.15">
      <c r="A117" s="115"/>
      <c r="B117" s="115"/>
      <c r="C117" s="115"/>
      <c r="D117" s="115"/>
      <c r="E117" s="115"/>
      <c r="F117" s="59">
        <v>3</v>
      </c>
      <c r="G117" s="59"/>
      <c r="H117" s="59"/>
      <c r="I117" s="59">
        <v>3</v>
      </c>
      <c r="J117" s="59"/>
      <c r="K117" s="59"/>
      <c r="L117" s="117"/>
    </row>
    <row r="118" spans="1:12" ht="15.95" customHeight="1" x14ac:dyDescent="0.15">
      <c r="A118" s="115"/>
      <c r="B118" s="115"/>
      <c r="C118" s="115"/>
      <c r="D118" s="116"/>
      <c r="E118" s="116"/>
      <c r="F118" s="118"/>
      <c r="G118" s="119"/>
      <c r="H118" s="120"/>
      <c r="I118" s="115" t="s">
        <v>389</v>
      </c>
      <c r="J118" s="115"/>
      <c r="K118" s="115"/>
      <c r="L118" s="116" t="s">
        <v>290</v>
      </c>
    </row>
    <row r="119" spans="1:12" ht="15.95" customHeight="1" x14ac:dyDescent="0.15">
      <c r="A119" s="115"/>
      <c r="B119" s="115"/>
      <c r="C119" s="115"/>
      <c r="D119" s="117"/>
      <c r="E119" s="117"/>
      <c r="F119" s="59"/>
      <c r="G119" s="59"/>
      <c r="H119" s="59"/>
      <c r="I119" s="59">
        <v>2</v>
      </c>
      <c r="J119" s="59">
        <v>2</v>
      </c>
      <c r="K119" s="59"/>
      <c r="L119" s="117"/>
    </row>
    <row r="120" spans="1:12" ht="15.95" customHeight="1" x14ac:dyDescent="0.15">
      <c r="A120" s="115"/>
      <c r="B120" s="115"/>
      <c r="C120" s="115"/>
      <c r="D120" s="116"/>
      <c r="E120" s="116"/>
      <c r="F120" s="118"/>
      <c r="G120" s="119"/>
      <c r="H120" s="120"/>
      <c r="I120" s="118" t="s">
        <v>390</v>
      </c>
      <c r="J120" s="119"/>
      <c r="K120" s="120"/>
      <c r="L120" s="116" t="s">
        <v>153</v>
      </c>
    </row>
    <row r="121" spans="1:12" ht="15.95" customHeight="1" x14ac:dyDescent="0.15">
      <c r="A121" s="115"/>
      <c r="B121" s="115"/>
      <c r="C121" s="115"/>
      <c r="D121" s="117"/>
      <c r="E121" s="117"/>
      <c r="F121" s="59"/>
      <c r="G121" s="59"/>
      <c r="H121" s="59"/>
      <c r="I121" s="59">
        <v>3</v>
      </c>
      <c r="J121" s="59">
        <v>1</v>
      </c>
      <c r="K121" s="59">
        <v>3</v>
      </c>
      <c r="L121" s="117"/>
    </row>
    <row r="122" spans="1:12" ht="15.95" customHeight="1" x14ac:dyDescent="0.15">
      <c r="A122" s="115"/>
      <c r="B122" s="115"/>
      <c r="C122" s="115"/>
      <c r="D122" s="116"/>
      <c r="E122" s="116"/>
      <c r="F122" s="118"/>
      <c r="G122" s="119"/>
      <c r="H122" s="120"/>
      <c r="I122" s="118" t="s">
        <v>391</v>
      </c>
      <c r="J122" s="119"/>
      <c r="K122" s="120"/>
      <c r="L122" s="116" t="s">
        <v>153</v>
      </c>
    </row>
    <row r="123" spans="1:12" ht="15.95" customHeight="1" x14ac:dyDescent="0.15">
      <c r="A123" s="115"/>
      <c r="B123" s="115"/>
      <c r="C123" s="115"/>
      <c r="D123" s="117"/>
      <c r="E123" s="117"/>
      <c r="F123" s="59"/>
      <c r="G123" s="59"/>
      <c r="H123" s="59"/>
      <c r="I123" s="59">
        <v>2</v>
      </c>
      <c r="J123" s="59">
        <v>1</v>
      </c>
      <c r="K123" s="59">
        <v>2</v>
      </c>
      <c r="L123" s="117"/>
    </row>
    <row r="124" spans="1:12" ht="15.95" customHeight="1" x14ac:dyDescent="0.15">
      <c r="A124" s="115"/>
      <c r="B124" s="115"/>
      <c r="C124" s="115"/>
      <c r="D124" s="116"/>
      <c r="E124" s="116"/>
      <c r="F124" s="118"/>
      <c r="G124" s="119"/>
      <c r="H124" s="120"/>
      <c r="I124" s="118" t="s">
        <v>334</v>
      </c>
      <c r="J124" s="119"/>
      <c r="K124" s="120"/>
      <c r="L124" s="116" t="s">
        <v>153</v>
      </c>
    </row>
    <row r="125" spans="1:12" ht="15.95" customHeight="1" x14ac:dyDescent="0.15">
      <c r="A125" s="115"/>
      <c r="B125" s="115"/>
      <c r="C125" s="115"/>
      <c r="D125" s="117"/>
      <c r="E125" s="117"/>
      <c r="F125" s="59"/>
      <c r="G125" s="59"/>
      <c r="H125" s="59"/>
      <c r="I125" s="59">
        <v>3</v>
      </c>
      <c r="J125" s="59">
        <v>1</v>
      </c>
      <c r="K125" s="59">
        <v>3</v>
      </c>
      <c r="L125" s="117"/>
    </row>
    <row r="126" spans="1:12" ht="15.95" customHeight="1" x14ac:dyDescent="0.15">
      <c r="A126" s="115"/>
      <c r="B126" s="115"/>
      <c r="C126" s="115"/>
      <c r="D126" s="116"/>
      <c r="E126" s="116"/>
      <c r="F126" s="118"/>
      <c r="G126" s="119"/>
      <c r="H126" s="120"/>
      <c r="I126" s="118" t="s">
        <v>392</v>
      </c>
      <c r="J126" s="119"/>
      <c r="K126" s="120"/>
      <c r="L126" s="116" t="s">
        <v>153</v>
      </c>
    </row>
    <row r="127" spans="1:12" ht="15.95" customHeight="1" x14ac:dyDescent="0.15">
      <c r="A127" s="115"/>
      <c r="B127" s="115"/>
      <c r="C127" s="115"/>
      <c r="D127" s="117"/>
      <c r="E127" s="117"/>
      <c r="F127" s="59"/>
      <c r="G127" s="59"/>
      <c r="H127" s="59"/>
      <c r="I127" s="59">
        <v>2</v>
      </c>
      <c r="J127" s="59">
        <v>2</v>
      </c>
      <c r="K127" s="59"/>
      <c r="L127" s="117"/>
    </row>
    <row r="128" spans="1:12" ht="15.95" customHeight="1" x14ac:dyDescent="0.15">
      <c r="A128" s="115"/>
      <c r="B128" s="115"/>
      <c r="C128" s="115"/>
      <c r="D128" s="115" t="s">
        <v>129</v>
      </c>
      <c r="E128" s="116"/>
      <c r="F128" s="118" t="s">
        <v>383</v>
      </c>
      <c r="G128" s="119"/>
      <c r="H128" s="120"/>
      <c r="I128" s="118"/>
      <c r="J128" s="119"/>
      <c r="K128" s="120"/>
      <c r="L128" s="116"/>
    </row>
    <row r="129" spans="1:12" ht="15.95" customHeight="1" x14ac:dyDescent="0.15">
      <c r="A129" s="115"/>
      <c r="B129" s="115"/>
      <c r="C129" s="115"/>
      <c r="D129" s="115"/>
      <c r="E129" s="117"/>
      <c r="F129" s="59">
        <v>3</v>
      </c>
      <c r="G129" s="59">
        <v>1</v>
      </c>
      <c r="H129" s="59">
        <v>3</v>
      </c>
      <c r="I129" s="59"/>
      <c r="J129" s="59"/>
      <c r="K129" s="59"/>
      <c r="L129" s="117"/>
    </row>
    <row r="130" spans="1:12" ht="15.95" customHeight="1" x14ac:dyDescent="0.15">
      <c r="A130" s="115"/>
      <c r="B130" s="115"/>
      <c r="C130" s="115"/>
      <c r="D130" s="115" t="s">
        <v>129</v>
      </c>
      <c r="E130" s="115"/>
      <c r="F130" s="115" t="s">
        <v>331</v>
      </c>
      <c r="G130" s="115"/>
      <c r="H130" s="115"/>
      <c r="I130" s="115" t="s">
        <v>331</v>
      </c>
      <c r="J130" s="115"/>
      <c r="K130" s="115"/>
      <c r="L130" s="116"/>
    </row>
    <row r="131" spans="1:12" ht="15.95" customHeight="1" x14ac:dyDescent="0.15">
      <c r="A131" s="115"/>
      <c r="B131" s="115"/>
      <c r="C131" s="115"/>
      <c r="D131" s="115"/>
      <c r="E131" s="115"/>
      <c r="F131" s="59">
        <v>2</v>
      </c>
      <c r="G131" s="59">
        <v>1</v>
      </c>
      <c r="H131" s="59">
        <v>2</v>
      </c>
      <c r="I131" s="59">
        <v>2</v>
      </c>
      <c r="J131" s="59">
        <v>1</v>
      </c>
      <c r="K131" s="59">
        <v>2</v>
      </c>
      <c r="L131" s="117"/>
    </row>
    <row r="132" spans="1:12" ht="15.95" customHeight="1" x14ac:dyDescent="0.15">
      <c r="A132" s="115"/>
      <c r="B132" s="115"/>
      <c r="C132" s="115"/>
      <c r="D132" s="115" t="s">
        <v>129</v>
      </c>
      <c r="E132" s="115"/>
      <c r="F132" s="115" t="s">
        <v>393</v>
      </c>
      <c r="G132" s="115"/>
      <c r="H132" s="115"/>
      <c r="I132" s="115"/>
      <c r="J132" s="115"/>
      <c r="K132" s="115"/>
      <c r="L132" s="116"/>
    </row>
    <row r="133" spans="1:12" ht="15.95" customHeight="1" x14ac:dyDescent="0.15">
      <c r="A133" s="115"/>
      <c r="B133" s="115"/>
      <c r="C133" s="115"/>
      <c r="D133" s="115"/>
      <c r="E133" s="115"/>
      <c r="F133" s="59">
        <v>2</v>
      </c>
      <c r="G133" s="59">
        <v>1</v>
      </c>
      <c r="H133" s="59">
        <v>2</v>
      </c>
      <c r="I133" s="59"/>
      <c r="J133" s="59"/>
      <c r="K133" s="59"/>
      <c r="L133" s="117"/>
    </row>
    <row r="134" spans="1:12" ht="15.95" customHeight="1" x14ac:dyDescent="0.15">
      <c r="A134" s="115"/>
      <c r="B134" s="115"/>
      <c r="C134" s="115"/>
      <c r="D134" s="115" t="s">
        <v>129</v>
      </c>
      <c r="E134" s="115"/>
      <c r="F134" s="115" t="s">
        <v>394</v>
      </c>
      <c r="G134" s="115"/>
      <c r="H134" s="115"/>
      <c r="I134" s="115"/>
      <c r="J134" s="115"/>
      <c r="K134" s="115"/>
      <c r="L134" s="116"/>
    </row>
    <row r="135" spans="1:12" ht="15.95" customHeight="1" x14ac:dyDescent="0.15">
      <c r="A135" s="115"/>
      <c r="B135" s="115"/>
      <c r="C135" s="115"/>
      <c r="D135" s="115"/>
      <c r="E135" s="115"/>
      <c r="F135" s="59">
        <v>3</v>
      </c>
      <c r="G135" s="59">
        <v>1</v>
      </c>
      <c r="H135" s="59">
        <v>3</v>
      </c>
      <c r="I135" s="59"/>
      <c r="J135" s="59"/>
      <c r="K135" s="59"/>
      <c r="L135" s="117"/>
    </row>
    <row r="136" spans="1:12" ht="15.95" customHeight="1" x14ac:dyDescent="0.15">
      <c r="A136" s="115"/>
      <c r="B136" s="115"/>
      <c r="C136" s="115"/>
      <c r="D136" s="115" t="s">
        <v>129</v>
      </c>
      <c r="E136" s="115"/>
      <c r="F136" s="115" t="s">
        <v>395</v>
      </c>
      <c r="G136" s="115"/>
      <c r="H136" s="115"/>
      <c r="I136" s="115"/>
      <c r="J136" s="115"/>
      <c r="K136" s="115"/>
      <c r="L136" s="116"/>
    </row>
    <row r="137" spans="1:12" ht="15.95" customHeight="1" x14ac:dyDescent="0.15">
      <c r="A137" s="115"/>
      <c r="B137" s="115"/>
      <c r="C137" s="115"/>
      <c r="D137" s="115"/>
      <c r="E137" s="115"/>
      <c r="F137" s="59">
        <v>3</v>
      </c>
      <c r="G137" s="59">
        <v>1</v>
      </c>
      <c r="H137" s="59">
        <v>3</v>
      </c>
      <c r="I137" s="59"/>
      <c r="J137" s="59"/>
      <c r="K137" s="59"/>
      <c r="L137" s="117"/>
    </row>
    <row r="138" spans="1:12" ht="15.95" customHeight="1" x14ac:dyDescent="0.15">
      <c r="A138" s="115"/>
      <c r="B138" s="115"/>
      <c r="C138" s="115"/>
      <c r="D138" s="115" t="s">
        <v>129</v>
      </c>
      <c r="E138" s="115"/>
      <c r="F138" s="115" t="s">
        <v>396</v>
      </c>
      <c r="G138" s="115"/>
      <c r="H138" s="115"/>
      <c r="I138" s="115"/>
      <c r="J138" s="115"/>
      <c r="K138" s="115"/>
      <c r="L138" s="116"/>
    </row>
    <row r="139" spans="1:12" ht="15.95" customHeight="1" x14ac:dyDescent="0.15">
      <c r="A139" s="115"/>
      <c r="B139" s="115"/>
      <c r="C139" s="115"/>
      <c r="D139" s="115"/>
      <c r="E139" s="115"/>
      <c r="F139" s="59">
        <v>3</v>
      </c>
      <c r="G139" s="59">
        <v>1</v>
      </c>
      <c r="H139" s="59">
        <v>3</v>
      </c>
      <c r="I139" s="59"/>
      <c r="J139" s="59"/>
      <c r="K139" s="59"/>
      <c r="L139" s="117"/>
    </row>
    <row r="140" spans="1:12" ht="15.95" customHeight="1" x14ac:dyDescent="0.15">
      <c r="A140" s="115"/>
      <c r="B140" s="115"/>
      <c r="C140" s="115"/>
      <c r="D140" s="115" t="s">
        <v>129</v>
      </c>
      <c r="E140" s="115"/>
      <c r="F140" s="115" t="s">
        <v>337</v>
      </c>
      <c r="G140" s="115"/>
      <c r="H140" s="115"/>
      <c r="I140" s="115" t="s">
        <v>337</v>
      </c>
      <c r="J140" s="115"/>
      <c r="K140" s="115"/>
      <c r="L140" s="116"/>
    </row>
    <row r="141" spans="1:12" ht="15.95" customHeight="1" x14ac:dyDescent="0.15">
      <c r="A141" s="115"/>
      <c r="B141" s="115"/>
      <c r="C141" s="115"/>
      <c r="D141" s="115"/>
      <c r="E141" s="115"/>
      <c r="F141" s="59">
        <v>3</v>
      </c>
      <c r="G141" s="59">
        <v>1</v>
      </c>
      <c r="H141" s="59">
        <v>3</v>
      </c>
      <c r="I141" s="59">
        <v>3</v>
      </c>
      <c r="J141" s="59">
        <v>1</v>
      </c>
      <c r="K141" s="59">
        <v>3</v>
      </c>
      <c r="L141" s="117"/>
    </row>
    <row r="142" spans="1:12" ht="15.95" customHeight="1" x14ac:dyDescent="0.15">
      <c r="A142" s="115"/>
      <c r="B142" s="115"/>
      <c r="C142" s="115" t="s">
        <v>13</v>
      </c>
      <c r="D142" s="115"/>
      <c r="E142" s="115"/>
      <c r="F142" s="59">
        <f>F115+F117+F119+F121+F123+F125+F127+F129+F131+F133+F135+F137+F139+F141</f>
        <v>23</v>
      </c>
      <c r="G142" s="59">
        <f t="shared" ref="G142:K142" si="10">G115+G117+G119+G121+G123+G125+G127+G129+G131+G133+G135+G137+G139+G141</f>
        <v>8</v>
      </c>
      <c r="H142" s="59">
        <f t="shared" si="10"/>
        <v>20</v>
      </c>
      <c r="I142" s="59">
        <f t="shared" si="10"/>
        <v>21</v>
      </c>
      <c r="J142" s="59">
        <f t="shared" si="10"/>
        <v>10</v>
      </c>
      <c r="K142" s="59">
        <f t="shared" si="10"/>
        <v>13</v>
      </c>
      <c r="L142" s="59"/>
    </row>
    <row r="143" spans="1:12" ht="15.95" customHeight="1" x14ac:dyDescent="0.15">
      <c r="A143" s="115"/>
      <c r="B143" s="115" t="s">
        <v>25</v>
      </c>
      <c r="C143" s="115"/>
      <c r="D143" s="115"/>
      <c r="E143" s="115"/>
      <c r="F143" s="59">
        <f t="shared" ref="F143:K143" si="11">F113+F142</f>
        <v>25</v>
      </c>
      <c r="G143" s="59">
        <f t="shared" si="11"/>
        <v>10</v>
      </c>
      <c r="H143" s="59">
        <f t="shared" si="11"/>
        <v>20</v>
      </c>
      <c r="I143" s="59">
        <f t="shared" si="11"/>
        <v>21</v>
      </c>
      <c r="J143" s="59">
        <f t="shared" si="11"/>
        <v>10</v>
      </c>
      <c r="K143" s="59">
        <f t="shared" si="11"/>
        <v>13</v>
      </c>
      <c r="L143" s="59"/>
    </row>
    <row r="144" spans="1:12" ht="15.95" customHeight="1" x14ac:dyDescent="0.15">
      <c r="A144" s="115" t="s">
        <v>26</v>
      </c>
      <c r="B144" s="115"/>
      <c r="C144" s="115"/>
      <c r="D144" s="115"/>
      <c r="E144" s="115"/>
      <c r="F144" s="59">
        <f t="shared" ref="F144:K144" si="12">F40+F73+F106+F143</f>
        <v>93</v>
      </c>
      <c r="G144" s="59">
        <f t="shared" si="12"/>
        <v>59</v>
      </c>
      <c r="H144" s="59">
        <f t="shared" si="12"/>
        <v>53</v>
      </c>
      <c r="I144" s="59">
        <f t="shared" si="12"/>
        <v>85</v>
      </c>
      <c r="J144" s="59">
        <f t="shared" si="12"/>
        <v>50</v>
      </c>
      <c r="K144" s="59">
        <f t="shared" si="12"/>
        <v>53</v>
      </c>
      <c r="L144" s="59"/>
    </row>
    <row r="145" spans="1:12" ht="15.95" customHeight="1" x14ac:dyDescent="0.15">
      <c r="A145" s="118" t="s">
        <v>55</v>
      </c>
      <c r="B145" s="119"/>
      <c r="C145" s="119"/>
      <c r="D145" s="119"/>
      <c r="E145" s="119"/>
      <c r="F145" s="119"/>
      <c r="G145" s="119"/>
      <c r="H145" s="119"/>
      <c r="I145" s="119"/>
      <c r="J145" s="119"/>
      <c r="K145" s="120"/>
      <c r="L145" s="59"/>
    </row>
    <row r="146" spans="1:12" ht="15.95" customHeight="1" x14ac:dyDescent="0.15">
      <c r="A146" s="115" t="s">
        <v>27</v>
      </c>
      <c r="B146" s="115"/>
      <c r="C146" s="115" t="s">
        <v>63</v>
      </c>
      <c r="D146" s="115"/>
      <c r="E146" s="115"/>
      <c r="F146" s="115" t="s">
        <v>64</v>
      </c>
      <c r="G146" s="115"/>
      <c r="H146" s="115"/>
      <c r="I146" s="115"/>
      <c r="J146" s="115"/>
      <c r="K146" s="115"/>
      <c r="L146" s="59" t="s">
        <v>29</v>
      </c>
    </row>
    <row r="147" spans="1:12" ht="15.95" customHeight="1" x14ac:dyDescent="0.15">
      <c r="A147" s="115"/>
      <c r="B147" s="115"/>
      <c r="C147" s="115">
        <v>2</v>
      </c>
      <c r="D147" s="115"/>
      <c r="E147" s="115"/>
      <c r="F147" s="115">
        <v>74</v>
      </c>
      <c r="G147" s="115"/>
      <c r="H147" s="115"/>
      <c r="I147" s="115"/>
      <c r="J147" s="115"/>
      <c r="K147" s="115"/>
      <c r="L147" s="11">
        <f>C147+F147</f>
        <v>76</v>
      </c>
    </row>
    <row r="148" spans="1:12" ht="15.95" customHeight="1" x14ac:dyDescent="0.15">
      <c r="A148" s="126" t="s">
        <v>28</v>
      </c>
      <c r="B148" s="127"/>
      <c r="C148" s="115" t="s">
        <v>37</v>
      </c>
      <c r="D148" s="115"/>
      <c r="E148" s="115"/>
      <c r="F148" s="115" t="s">
        <v>38</v>
      </c>
      <c r="G148" s="115"/>
      <c r="H148" s="115"/>
      <c r="I148" s="115" t="s">
        <v>41</v>
      </c>
      <c r="J148" s="115"/>
      <c r="K148" s="115"/>
      <c r="L148" s="12" t="s">
        <v>42</v>
      </c>
    </row>
    <row r="149" spans="1:12" ht="15.95" customHeight="1" x14ac:dyDescent="0.15">
      <c r="A149" s="128"/>
      <c r="B149" s="129"/>
      <c r="C149" s="118">
        <f>I12+I47</f>
        <v>9</v>
      </c>
      <c r="D149" s="119"/>
      <c r="E149" s="120"/>
      <c r="F149" s="118">
        <v>0</v>
      </c>
      <c r="G149" s="119"/>
      <c r="H149" s="120"/>
      <c r="I149" s="118">
        <f>C149+F149</f>
        <v>9</v>
      </c>
      <c r="J149" s="119"/>
      <c r="K149" s="120"/>
      <c r="L149" s="11">
        <f>L147+I149</f>
        <v>85</v>
      </c>
    </row>
    <row r="150" spans="1:12" ht="15" customHeight="1" x14ac:dyDescent="0.15">
      <c r="A150" s="130" t="s">
        <v>43</v>
      </c>
      <c r="B150" s="131"/>
      <c r="C150" s="131"/>
      <c r="D150" s="131"/>
      <c r="E150" s="132"/>
      <c r="F150" s="135">
        <v>0</v>
      </c>
      <c r="G150" s="135"/>
      <c r="H150" s="135"/>
      <c r="I150" s="135" t="s">
        <v>40</v>
      </c>
      <c r="J150" s="135"/>
      <c r="K150" s="135"/>
      <c r="L150" s="10">
        <v>39</v>
      </c>
    </row>
  </sheetData>
  <mergeCells count="375">
    <mergeCell ref="A150:E150"/>
    <mergeCell ref="F150:H150"/>
    <mergeCell ref="I150:K150"/>
    <mergeCell ref="A148:B149"/>
    <mergeCell ref="C148:E148"/>
    <mergeCell ref="F148:H148"/>
    <mergeCell ref="I148:K148"/>
    <mergeCell ref="C149:E149"/>
    <mergeCell ref="F149:H149"/>
    <mergeCell ref="I149:K149"/>
    <mergeCell ref="B143:E143"/>
    <mergeCell ref="A144:E144"/>
    <mergeCell ref="A145:K145"/>
    <mergeCell ref="A146:B147"/>
    <mergeCell ref="C146:E146"/>
    <mergeCell ref="F146:H146"/>
    <mergeCell ref="I146:K146"/>
    <mergeCell ref="C147:E147"/>
    <mergeCell ref="F147:H147"/>
    <mergeCell ref="I147:K147"/>
    <mergeCell ref="A74:A143"/>
    <mergeCell ref="C142:E142"/>
    <mergeCell ref="D136:D137"/>
    <mergeCell ref="E136:E137"/>
    <mergeCell ref="F136:H136"/>
    <mergeCell ref="I136:K136"/>
    <mergeCell ref="D140:D141"/>
    <mergeCell ref="E140:E141"/>
    <mergeCell ref="F140:H140"/>
    <mergeCell ref="I140:K140"/>
    <mergeCell ref="I124:K124"/>
    <mergeCell ref="I107:K107"/>
    <mergeCell ref="C105:E105"/>
    <mergeCell ref="D99:D100"/>
    <mergeCell ref="L140:L141"/>
    <mergeCell ref="D130:D131"/>
    <mergeCell ref="E130:E131"/>
    <mergeCell ref="F130:H130"/>
    <mergeCell ref="I130:K130"/>
    <mergeCell ref="L130:L131"/>
    <mergeCell ref="D132:D133"/>
    <mergeCell ref="E132:E133"/>
    <mergeCell ref="F132:H132"/>
    <mergeCell ref="I132:K132"/>
    <mergeCell ref="L132:L133"/>
    <mergeCell ref="L136:L137"/>
    <mergeCell ref="D138:D139"/>
    <mergeCell ref="E138:E139"/>
    <mergeCell ref="F138:H138"/>
    <mergeCell ref="I138:K138"/>
    <mergeCell ref="L138:L139"/>
    <mergeCell ref="D134:D135"/>
    <mergeCell ref="E134:E135"/>
    <mergeCell ref="F134:H134"/>
    <mergeCell ref="I134:K134"/>
    <mergeCell ref="L134:L135"/>
    <mergeCell ref="D126:D127"/>
    <mergeCell ref="E126:E127"/>
    <mergeCell ref="F126:H126"/>
    <mergeCell ref="I126:K126"/>
    <mergeCell ref="L126:L127"/>
    <mergeCell ref="D128:D129"/>
    <mergeCell ref="E128:E129"/>
    <mergeCell ref="F128:H128"/>
    <mergeCell ref="I128:K128"/>
    <mergeCell ref="L128:L129"/>
    <mergeCell ref="I111:K111"/>
    <mergeCell ref="L111:L112"/>
    <mergeCell ref="C113:E113"/>
    <mergeCell ref="C114:C141"/>
    <mergeCell ref="D114:D115"/>
    <mergeCell ref="E114:E115"/>
    <mergeCell ref="F114:H114"/>
    <mergeCell ref="I114:K114"/>
    <mergeCell ref="L114:L115"/>
    <mergeCell ref="D116:D117"/>
    <mergeCell ref="D120:D121"/>
    <mergeCell ref="E120:E121"/>
    <mergeCell ref="F120:H120"/>
    <mergeCell ref="I120:K120"/>
    <mergeCell ref="L120:L121"/>
    <mergeCell ref="D122:D123"/>
    <mergeCell ref="E122:E123"/>
    <mergeCell ref="F122:H122"/>
    <mergeCell ref="I122:K122"/>
    <mergeCell ref="L122:L123"/>
    <mergeCell ref="D124:D125"/>
    <mergeCell ref="E124:E125"/>
    <mergeCell ref="F124:H124"/>
    <mergeCell ref="L124:L125"/>
    <mergeCell ref="L107:L108"/>
    <mergeCell ref="D109:D110"/>
    <mergeCell ref="E109:E110"/>
    <mergeCell ref="F109:H109"/>
    <mergeCell ref="I109:K109"/>
    <mergeCell ref="L109:L110"/>
    <mergeCell ref="B106:E106"/>
    <mergeCell ref="B107:B142"/>
    <mergeCell ref="C107:C112"/>
    <mergeCell ref="D107:D108"/>
    <mergeCell ref="E107:E108"/>
    <mergeCell ref="F107:H107"/>
    <mergeCell ref="D111:D112"/>
    <mergeCell ref="E111:E112"/>
    <mergeCell ref="F111:H111"/>
    <mergeCell ref="E116:E117"/>
    <mergeCell ref="F116:H116"/>
    <mergeCell ref="I116:K116"/>
    <mergeCell ref="L116:L117"/>
    <mergeCell ref="D118:D119"/>
    <mergeCell ref="E118:E119"/>
    <mergeCell ref="F118:H118"/>
    <mergeCell ref="I118:K118"/>
    <mergeCell ref="L118:L119"/>
    <mergeCell ref="D97:D98"/>
    <mergeCell ref="E97:E98"/>
    <mergeCell ref="F97:H97"/>
    <mergeCell ref="I97:K97"/>
    <mergeCell ref="L97:L98"/>
    <mergeCell ref="D103:D104"/>
    <mergeCell ref="E103:E104"/>
    <mergeCell ref="F103:H103"/>
    <mergeCell ref="I103:K103"/>
    <mergeCell ref="L103:L104"/>
    <mergeCell ref="E99:E100"/>
    <mergeCell ref="F99:H99"/>
    <mergeCell ref="I99:K99"/>
    <mergeCell ref="L99:L100"/>
    <mergeCell ref="D101:D102"/>
    <mergeCell ref="E101:E102"/>
    <mergeCell ref="F101:H101"/>
    <mergeCell ref="I101:K101"/>
    <mergeCell ref="L101:L102"/>
    <mergeCell ref="I91:K91"/>
    <mergeCell ref="L91:L92"/>
    <mergeCell ref="D93:D94"/>
    <mergeCell ref="E93:E94"/>
    <mergeCell ref="F93:H93"/>
    <mergeCell ref="I93:K93"/>
    <mergeCell ref="L93:L94"/>
    <mergeCell ref="D95:D96"/>
    <mergeCell ref="E95:E96"/>
    <mergeCell ref="F95:H95"/>
    <mergeCell ref="I95:K95"/>
    <mergeCell ref="L95:L96"/>
    <mergeCell ref="L85:L86"/>
    <mergeCell ref="F78:H78"/>
    <mergeCell ref="I78:K78"/>
    <mergeCell ref="L78:L79"/>
    <mergeCell ref="C80:E80"/>
    <mergeCell ref="C81:C104"/>
    <mergeCell ref="D81:D82"/>
    <mergeCell ref="E81:E82"/>
    <mergeCell ref="F81:H81"/>
    <mergeCell ref="I81:K81"/>
    <mergeCell ref="L81:L82"/>
    <mergeCell ref="D87:D88"/>
    <mergeCell ref="E87:E88"/>
    <mergeCell ref="F87:H87"/>
    <mergeCell ref="I87:K87"/>
    <mergeCell ref="L87:L88"/>
    <mergeCell ref="D89:D90"/>
    <mergeCell ref="E89:E90"/>
    <mergeCell ref="F89:H89"/>
    <mergeCell ref="I89:K89"/>
    <mergeCell ref="L89:L90"/>
    <mergeCell ref="D91:D92"/>
    <mergeCell ref="E91:E92"/>
    <mergeCell ref="F91:H91"/>
    <mergeCell ref="F74:H74"/>
    <mergeCell ref="I74:K74"/>
    <mergeCell ref="L74:L75"/>
    <mergeCell ref="D76:D77"/>
    <mergeCell ref="E76:E77"/>
    <mergeCell ref="F76:H76"/>
    <mergeCell ref="I76:K76"/>
    <mergeCell ref="L76:L77"/>
    <mergeCell ref="B73:E73"/>
    <mergeCell ref="B74:B105"/>
    <mergeCell ref="C74:C79"/>
    <mergeCell ref="D74:D75"/>
    <mergeCell ref="E74:E75"/>
    <mergeCell ref="D78:D79"/>
    <mergeCell ref="E78:E79"/>
    <mergeCell ref="D83:D84"/>
    <mergeCell ref="E83:E84"/>
    <mergeCell ref="F83:H83"/>
    <mergeCell ref="I83:K83"/>
    <mergeCell ref="L83:L84"/>
    <mergeCell ref="D85:D86"/>
    <mergeCell ref="E85:E86"/>
    <mergeCell ref="F85:H85"/>
    <mergeCell ref="I85:K85"/>
    <mergeCell ref="D70:D71"/>
    <mergeCell ref="E70:E71"/>
    <mergeCell ref="F70:H70"/>
    <mergeCell ref="I70:K70"/>
    <mergeCell ref="L70:L71"/>
    <mergeCell ref="C72:E72"/>
    <mergeCell ref="D66:D67"/>
    <mergeCell ref="E66:E67"/>
    <mergeCell ref="F66:H66"/>
    <mergeCell ref="I66:K66"/>
    <mergeCell ref="L66:L67"/>
    <mergeCell ref="D68:D69"/>
    <mergeCell ref="E68:E69"/>
    <mergeCell ref="F68:H68"/>
    <mergeCell ref="I68:K68"/>
    <mergeCell ref="L68:L69"/>
    <mergeCell ref="I60:K60"/>
    <mergeCell ref="L60:L61"/>
    <mergeCell ref="D62:D63"/>
    <mergeCell ref="E62:E63"/>
    <mergeCell ref="F62:H62"/>
    <mergeCell ref="I62:K62"/>
    <mergeCell ref="L62:L63"/>
    <mergeCell ref="D64:D65"/>
    <mergeCell ref="E64:E65"/>
    <mergeCell ref="F64:H64"/>
    <mergeCell ref="I64:K64"/>
    <mergeCell ref="L64:L65"/>
    <mergeCell ref="L45:L46"/>
    <mergeCell ref="C47:E47"/>
    <mergeCell ref="C48:C71"/>
    <mergeCell ref="D48:D49"/>
    <mergeCell ref="E48:E49"/>
    <mergeCell ref="F48:H48"/>
    <mergeCell ref="I48:K48"/>
    <mergeCell ref="L48:L49"/>
    <mergeCell ref="D54:D55"/>
    <mergeCell ref="E54:E55"/>
    <mergeCell ref="F54:H54"/>
    <mergeCell ref="I54:K54"/>
    <mergeCell ref="L54:L55"/>
    <mergeCell ref="D56:D57"/>
    <mergeCell ref="E56:E57"/>
    <mergeCell ref="F56:H56"/>
    <mergeCell ref="I56:K56"/>
    <mergeCell ref="L56:L57"/>
    <mergeCell ref="D58:D59"/>
    <mergeCell ref="E58:E59"/>
    <mergeCell ref="F58:H58"/>
    <mergeCell ref="I58:K58"/>
    <mergeCell ref="L58:L59"/>
    <mergeCell ref="D60:D61"/>
    <mergeCell ref="L41:L42"/>
    <mergeCell ref="D43:D44"/>
    <mergeCell ref="E43:E44"/>
    <mergeCell ref="F43:H43"/>
    <mergeCell ref="I43:K43"/>
    <mergeCell ref="L43:L44"/>
    <mergeCell ref="C39:E39"/>
    <mergeCell ref="B40:E40"/>
    <mergeCell ref="B41:B72"/>
    <mergeCell ref="C41:C46"/>
    <mergeCell ref="D41:D42"/>
    <mergeCell ref="E41:E42"/>
    <mergeCell ref="D45:D46"/>
    <mergeCell ref="E45:E46"/>
    <mergeCell ref="D50:D51"/>
    <mergeCell ref="E50:E51"/>
    <mergeCell ref="F50:H50"/>
    <mergeCell ref="I50:K50"/>
    <mergeCell ref="L50:L51"/>
    <mergeCell ref="D52:D53"/>
    <mergeCell ref="E52:E53"/>
    <mergeCell ref="F52:H52"/>
    <mergeCell ref="I52:K52"/>
    <mergeCell ref="L52:L53"/>
    <mergeCell ref="L33:L34"/>
    <mergeCell ref="D35:D36"/>
    <mergeCell ref="E35:E36"/>
    <mergeCell ref="F35:H35"/>
    <mergeCell ref="I35:K35"/>
    <mergeCell ref="L35:L36"/>
    <mergeCell ref="D37:D38"/>
    <mergeCell ref="E37:E38"/>
    <mergeCell ref="F37:H37"/>
    <mergeCell ref="I37:K37"/>
    <mergeCell ref="L37:L38"/>
    <mergeCell ref="L27:L28"/>
    <mergeCell ref="D29:D30"/>
    <mergeCell ref="E29:E30"/>
    <mergeCell ref="F29:H29"/>
    <mergeCell ref="I29:K29"/>
    <mergeCell ref="L29:L30"/>
    <mergeCell ref="D31:D32"/>
    <mergeCell ref="E31:E32"/>
    <mergeCell ref="F31:H31"/>
    <mergeCell ref="I31:K31"/>
    <mergeCell ref="L31:L32"/>
    <mergeCell ref="L21:L22"/>
    <mergeCell ref="D23:D24"/>
    <mergeCell ref="E23:E24"/>
    <mergeCell ref="F23:H23"/>
    <mergeCell ref="I23:K23"/>
    <mergeCell ref="L23:L24"/>
    <mergeCell ref="D25:D26"/>
    <mergeCell ref="E25:E26"/>
    <mergeCell ref="F25:H25"/>
    <mergeCell ref="I25:K25"/>
    <mergeCell ref="L25:L26"/>
    <mergeCell ref="L15:L16"/>
    <mergeCell ref="D17:D18"/>
    <mergeCell ref="E17:E18"/>
    <mergeCell ref="F17:H17"/>
    <mergeCell ref="I17:K17"/>
    <mergeCell ref="L17:L18"/>
    <mergeCell ref="C13:C38"/>
    <mergeCell ref="D13:D14"/>
    <mergeCell ref="E13:E14"/>
    <mergeCell ref="F13:H13"/>
    <mergeCell ref="I13:K13"/>
    <mergeCell ref="L13:L14"/>
    <mergeCell ref="D15:D16"/>
    <mergeCell ref="E15:E16"/>
    <mergeCell ref="F15:H15"/>
    <mergeCell ref="I15:K15"/>
    <mergeCell ref="D19:D20"/>
    <mergeCell ref="E19:E20"/>
    <mergeCell ref="F19:H19"/>
    <mergeCell ref="I19:K19"/>
    <mergeCell ref="L19:L20"/>
    <mergeCell ref="D21:D22"/>
    <mergeCell ref="E21:E22"/>
    <mergeCell ref="F21:H21"/>
    <mergeCell ref="L10:L11"/>
    <mergeCell ref="C12:E12"/>
    <mergeCell ref="F6:H6"/>
    <mergeCell ref="I6:K6"/>
    <mergeCell ref="L6:L7"/>
    <mergeCell ref="D8:D9"/>
    <mergeCell ref="E8:E9"/>
    <mergeCell ref="F8:H8"/>
    <mergeCell ref="I8:K8"/>
    <mergeCell ref="L8:L9"/>
    <mergeCell ref="A6:A73"/>
    <mergeCell ref="B6:B39"/>
    <mergeCell ref="C6:C11"/>
    <mergeCell ref="D6:D7"/>
    <mergeCell ref="E6:E7"/>
    <mergeCell ref="D10:D11"/>
    <mergeCell ref="E10:E11"/>
    <mergeCell ref="F10:H10"/>
    <mergeCell ref="I10:K10"/>
    <mergeCell ref="I21:K21"/>
    <mergeCell ref="D27:D28"/>
    <mergeCell ref="E27:E28"/>
    <mergeCell ref="F27:H27"/>
    <mergeCell ref="I27:K27"/>
    <mergeCell ref="D33:D34"/>
    <mergeCell ref="E33:E34"/>
    <mergeCell ref="F33:H33"/>
    <mergeCell ref="I33:K33"/>
    <mergeCell ref="F41:H41"/>
    <mergeCell ref="I41:K41"/>
    <mergeCell ref="F45:H45"/>
    <mergeCell ref="I45:K45"/>
    <mergeCell ref="E60:E61"/>
    <mergeCell ref="F60:H60"/>
    <mergeCell ref="A1:L1"/>
    <mergeCell ref="A2:A5"/>
    <mergeCell ref="B2:B5"/>
    <mergeCell ref="C2:C5"/>
    <mergeCell ref="D2:D5"/>
    <mergeCell ref="E2:E5"/>
    <mergeCell ref="F2:H2"/>
    <mergeCell ref="I2:K2"/>
    <mergeCell ref="L2:L5"/>
    <mergeCell ref="F3:H3"/>
    <mergeCell ref="I3:K3"/>
    <mergeCell ref="F4:F5"/>
    <mergeCell ref="G4:H4"/>
    <mergeCell ref="I4:I5"/>
    <mergeCell ref="J4:K4"/>
  </mergeCells>
  <phoneticPr fontId="1" type="noConversion"/>
  <printOptions horizontalCentered="1"/>
  <pageMargins left="0.55118110236220474" right="0.55118110236220474" top="0.78740157480314965" bottom="0.59055118110236227" header="0.51181102362204722" footer="0.51181102362204722"/>
  <pageSetup paperSize="9" scale="70" orientation="portrait" horizontalDpi="4294967292" r:id="rId1"/>
  <headerFooter alignWithMargins="0">
    <oddHeader xml:space="preserve">&amp;L&amp;12붙임.  라&amp;C&amp;"굴림체,굵게"&amp;20신구교과목대비표
</oddHeader>
  </headerFooter>
  <rowBreaks count="1" manualBreakCount="1">
    <brk id="7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workbookViewId="0">
      <selection activeCell="B14" sqref="B14"/>
    </sheetView>
  </sheetViews>
  <sheetFormatPr defaultRowHeight="13.5" x14ac:dyDescent="0.15"/>
  <cols>
    <col min="1" max="1" width="12.33203125" customWidth="1"/>
    <col min="2" max="7" width="13.21875" customWidth="1"/>
    <col min="8" max="8" width="8.21875" customWidth="1"/>
  </cols>
  <sheetData>
    <row r="1" spans="1:8" ht="19.5" x14ac:dyDescent="0.15">
      <c r="A1" s="153" t="s">
        <v>291</v>
      </c>
      <c r="B1" s="153"/>
      <c r="C1" s="153"/>
      <c r="D1" s="153"/>
      <c r="E1" s="153"/>
      <c r="F1" s="153"/>
      <c r="G1" s="153"/>
      <c r="H1" s="153"/>
    </row>
    <row r="2" spans="1:8" x14ac:dyDescent="0.15">
      <c r="A2" s="29"/>
      <c r="B2" s="30"/>
      <c r="C2" s="30"/>
      <c r="D2" s="30"/>
      <c r="E2" s="30"/>
      <c r="F2" s="30"/>
      <c r="G2" s="30"/>
      <c r="H2" s="30"/>
    </row>
    <row r="3" spans="1:8" ht="15.95" customHeight="1" x14ac:dyDescent="0.15">
      <c r="A3" s="154" t="s">
        <v>292</v>
      </c>
      <c r="B3" s="156" t="s">
        <v>47</v>
      </c>
      <c r="C3" s="157"/>
      <c r="D3" s="157"/>
      <c r="E3" s="157"/>
      <c r="F3" s="157"/>
      <c r="G3" s="158"/>
      <c r="H3" s="154" t="s">
        <v>48</v>
      </c>
    </row>
    <row r="4" spans="1:8" ht="15.95" customHeight="1" x14ac:dyDescent="0.15">
      <c r="A4" s="155"/>
      <c r="B4" s="159" t="s">
        <v>293</v>
      </c>
      <c r="C4" s="160"/>
      <c r="D4" s="161"/>
      <c r="E4" s="159" t="s">
        <v>294</v>
      </c>
      <c r="F4" s="160"/>
      <c r="G4" s="161"/>
      <c r="H4" s="155"/>
    </row>
    <row r="5" spans="1:8" ht="15.95" customHeight="1" x14ac:dyDescent="0.15">
      <c r="A5" s="155"/>
      <c r="B5" s="159" t="s">
        <v>3</v>
      </c>
      <c r="C5" s="160"/>
      <c r="D5" s="161"/>
      <c r="E5" s="159" t="s">
        <v>3</v>
      </c>
      <c r="F5" s="160"/>
      <c r="G5" s="161"/>
      <c r="H5" s="155"/>
    </row>
    <row r="6" spans="1:8" ht="15.95" customHeight="1" x14ac:dyDescent="0.15">
      <c r="A6" s="155"/>
      <c r="B6" s="31" t="s">
        <v>49</v>
      </c>
      <c r="C6" s="31" t="s">
        <v>50</v>
      </c>
      <c r="D6" s="31" t="s">
        <v>51</v>
      </c>
      <c r="E6" s="31" t="s">
        <v>49</v>
      </c>
      <c r="F6" s="31" t="s">
        <v>50</v>
      </c>
      <c r="G6" s="31" t="s">
        <v>51</v>
      </c>
      <c r="H6" s="155"/>
    </row>
    <row r="7" spans="1:8" ht="15.95" customHeight="1" x14ac:dyDescent="0.15">
      <c r="A7" s="148" t="s">
        <v>297</v>
      </c>
      <c r="B7" s="142"/>
      <c r="C7" s="143"/>
      <c r="D7" s="144"/>
      <c r="E7" s="142"/>
      <c r="F7" s="143"/>
      <c r="G7" s="144"/>
      <c r="H7" s="151"/>
    </row>
    <row r="8" spans="1:8" ht="15.95" customHeight="1" x14ac:dyDescent="0.15">
      <c r="A8" s="149"/>
      <c r="B8" s="32"/>
      <c r="C8" s="32"/>
      <c r="D8" s="32"/>
      <c r="E8" s="32"/>
      <c r="F8" s="32"/>
      <c r="G8" s="32"/>
      <c r="H8" s="152"/>
    </row>
    <row r="9" spans="1:8" ht="15.95" customHeight="1" x14ac:dyDescent="0.15">
      <c r="A9" s="149"/>
      <c r="B9" s="142"/>
      <c r="C9" s="143"/>
      <c r="D9" s="144"/>
      <c r="E9" s="142"/>
      <c r="F9" s="143"/>
      <c r="G9" s="144"/>
      <c r="H9" s="151"/>
    </row>
    <row r="10" spans="1:8" ht="15.95" customHeight="1" x14ac:dyDescent="0.15">
      <c r="A10" s="149"/>
      <c r="B10" s="32"/>
      <c r="C10" s="32"/>
      <c r="D10" s="32"/>
      <c r="E10" s="32"/>
      <c r="F10" s="32"/>
      <c r="G10" s="32"/>
      <c r="H10" s="152"/>
    </row>
    <row r="11" spans="1:8" ht="15.95" customHeight="1" x14ac:dyDescent="0.15">
      <c r="A11" s="149"/>
      <c r="B11" s="145"/>
      <c r="C11" s="146"/>
      <c r="D11" s="147"/>
      <c r="E11" s="145"/>
      <c r="F11" s="146"/>
      <c r="G11" s="147"/>
      <c r="H11" s="151"/>
    </row>
    <row r="12" spans="1:8" ht="15.95" customHeight="1" x14ac:dyDescent="0.15">
      <c r="A12" s="149"/>
      <c r="B12" s="33"/>
      <c r="C12" s="33"/>
      <c r="D12" s="33"/>
      <c r="E12" s="33"/>
      <c r="F12" s="33"/>
      <c r="G12" s="33"/>
      <c r="H12" s="152"/>
    </row>
    <row r="13" spans="1:8" ht="15.95" customHeight="1" x14ac:dyDescent="0.15">
      <c r="A13" s="149"/>
      <c r="B13" s="145"/>
      <c r="C13" s="146"/>
      <c r="D13" s="147"/>
      <c r="E13" s="145"/>
      <c r="F13" s="146"/>
      <c r="G13" s="147"/>
      <c r="H13" s="151"/>
    </row>
    <row r="14" spans="1:8" ht="15.95" customHeight="1" x14ac:dyDescent="0.15">
      <c r="A14" s="149"/>
      <c r="B14" s="33"/>
      <c r="C14" s="33"/>
      <c r="D14" s="33"/>
      <c r="E14" s="33"/>
      <c r="F14" s="33"/>
      <c r="G14" s="33"/>
      <c r="H14" s="152"/>
    </row>
    <row r="15" spans="1:8" ht="15.95" customHeight="1" x14ac:dyDescent="0.15">
      <c r="A15" s="149"/>
      <c r="B15" s="142"/>
      <c r="C15" s="143"/>
      <c r="D15" s="144"/>
      <c r="E15" s="142"/>
      <c r="F15" s="143"/>
      <c r="G15" s="144"/>
      <c r="H15" s="151"/>
    </row>
    <row r="16" spans="1:8" ht="15.95" customHeight="1" x14ac:dyDescent="0.15">
      <c r="A16" s="149"/>
      <c r="B16" s="32"/>
      <c r="C16" s="32"/>
      <c r="D16" s="32"/>
      <c r="E16" s="32"/>
      <c r="F16" s="32"/>
      <c r="G16" s="32"/>
      <c r="H16" s="152"/>
    </row>
    <row r="17" spans="1:8" ht="15.95" customHeight="1" x14ac:dyDescent="0.15">
      <c r="A17" s="149"/>
      <c r="B17" s="145"/>
      <c r="C17" s="146"/>
      <c r="D17" s="147"/>
      <c r="E17" s="145"/>
      <c r="F17" s="146"/>
      <c r="G17" s="147"/>
      <c r="H17" s="151"/>
    </row>
    <row r="18" spans="1:8" ht="15.95" customHeight="1" x14ac:dyDescent="0.15">
      <c r="A18" s="149"/>
      <c r="B18" s="33"/>
      <c r="C18" s="33"/>
      <c r="D18" s="33"/>
      <c r="E18" s="33"/>
      <c r="F18" s="33"/>
      <c r="G18" s="33"/>
      <c r="H18" s="152"/>
    </row>
    <row r="19" spans="1:8" ht="15.95" customHeight="1" x14ac:dyDescent="0.15">
      <c r="A19" s="149"/>
      <c r="B19" s="142"/>
      <c r="C19" s="143"/>
      <c r="D19" s="144"/>
      <c r="E19" s="145"/>
      <c r="F19" s="146"/>
      <c r="G19" s="147"/>
      <c r="H19" s="151"/>
    </row>
    <row r="20" spans="1:8" ht="15.95" customHeight="1" x14ac:dyDescent="0.15">
      <c r="A20" s="149"/>
      <c r="B20" s="32"/>
      <c r="C20" s="32"/>
      <c r="D20" s="32"/>
      <c r="E20" s="33"/>
      <c r="F20" s="33"/>
      <c r="G20" s="33"/>
      <c r="H20" s="152"/>
    </row>
    <row r="21" spans="1:8" ht="15.95" customHeight="1" x14ac:dyDescent="0.15">
      <c r="A21" s="149"/>
      <c r="B21" s="145"/>
      <c r="C21" s="146"/>
      <c r="D21" s="147"/>
      <c r="E21" s="145"/>
      <c r="F21" s="146"/>
      <c r="G21" s="147"/>
      <c r="H21" s="151"/>
    </row>
    <row r="22" spans="1:8" ht="15.95" customHeight="1" x14ac:dyDescent="0.15">
      <c r="A22" s="149"/>
      <c r="B22" s="32"/>
      <c r="C22" s="32"/>
      <c r="D22" s="32"/>
      <c r="E22" s="33"/>
      <c r="F22" s="33"/>
      <c r="G22" s="33"/>
      <c r="H22" s="152"/>
    </row>
    <row r="23" spans="1:8" ht="15.95" customHeight="1" x14ac:dyDescent="0.15">
      <c r="A23" s="149"/>
      <c r="B23" s="142"/>
      <c r="C23" s="143"/>
      <c r="D23" s="144"/>
      <c r="E23" s="145"/>
      <c r="F23" s="146"/>
      <c r="G23" s="147"/>
      <c r="H23" s="151"/>
    </row>
    <row r="24" spans="1:8" ht="15.95" customHeight="1" x14ac:dyDescent="0.15">
      <c r="A24" s="149"/>
      <c r="B24" s="32"/>
      <c r="C24" s="32"/>
      <c r="D24" s="32"/>
      <c r="E24" s="33"/>
      <c r="F24" s="33"/>
      <c r="G24" s="33"/>
      <c r="H24" s="152"/>
    </row>
    <row r="25" spans="1:8" ht="15.95" customHeight="1" x14ac:dyDescent="0.15">
      <c r="A25" s="149"/>
      <c r="B25" s="142"/>
      <c r="C25" s="143"/>
      <c r="D25" s="144"/>
      <c r="E25" s="145"/>
      <c r="F25" s="146"/>
      <c r="G25" s="147"/>
      <c r="H25" s="151"/>
    </row>
    <row r="26" spans="1:8" ht="15.95" customHeight="1" x14ac:dyDescent="0.15">
      <c r="A26" s="149"/>
      <c r="B26" s="32"/>
      <c r="C26" s="32"/>
      <c r="D26" s="32"/>
      <c r="E26" s="33"/>
      <c r="F26" s="33"/>
      <c r="G26" s="33"/>
      <c r="H26" s="152"/>
    </row>
    <row r="27" spans="1:8" ht="15.95" customHeight="1" x14ac:dyDescent="0.15">
      <c r="A27" s="149"/>
      <c r="B27" s="145"/>
      <c r="C27" s="146"/>
      <c r="D27" s="147"/>
      <c r="E27" s="145"/>
      <c r="F27" s="146"/>
      <c r="G27" s="147"/>
      <c r="H27" s="151"/>
    </row>
    <row r="28" spans="1:8" ht="15.95" customHeight="1" x14ac:dyDescent="0.15">
      <c r="A28" s="149"/>
      <c r="B28" s="33"/>
      <c r="C28" s="33"/>
      <c r="D28" s="33"/>
      <c r="E28" s="33"/>
      <c r="F28" s="33"/>
      <c r="G28" s="33"/>
      <c r="H28" s="152"/>
    </row>
    <row r="29" spans="1:8" ht="15.95" customHeight="1" x14ac:dyDescent="0.15">
      <c r="A29" s="149"/>
      <c r="B29" s="145"/>
      <c r="C29" s="146"/>
      <c r="D29" s="147"/>
      <c r="E29" s="145"/>
      <c r="F29" s="146"/>
      <c r="G29" s="147"/>
      <c r="H29" s="151"/>
    </row>
    <row r="30" spans="1:8" ht="15.95" customHeight="1" x14ac:dyDescent="0.15">
      <c r="A30" s="149"/>
      <c r="B30" s="33"/>
      <c r="C30" s="33"/>
      <c r="D30" s="33"/>
      <c r="E30" s="33"/>
      <c r="F30" s="33"/>
      <c r="G30" s="33"/>
      <c r="H30" s="152"/>
    </row>
    <row r="31" spans="1:8" ht="15.95" customHeight="1" x14ac:dyDescent="0.15">
      <c r="A31" s="149"/>
      <c r="B31" s="145"/>
      <c r="C31" s="146"/>
      <c r="D31" s="147"/>
      <c r="E31" s="145"/>
      <c r="F31" s="146"/>
      <c r="G31" s="147"/>
      <c r="H31" s="151"/>
    </row>
    <row r="32" spans="1:8" ht="15.95" customHeight="1" x14ac:dyDescent="0.15">
      <c r="A32" s="149"/>
      <c r="B32" s="33"/>
      <c r="C32" s="33"/>
      <c r="D32" s="33"/>
      <c r="E32" s="33"/>
      <c r="F32" s="33"/>
      <c r="G32" s="33"/>
      <c r="H32" s="152"/>
    </row>
    <row r="33" spans="1:8" ht="15.95" customHeight="1" x14ac:dyDescent="0.15">
      <c r="A33" s="149"/>
      <c r="B33" s="145"/>
      <c r="C33" s="146"/>
      <c r="D33" s="147"/>
      <c r="E33" s="145"/>
      <c r="F33" s="146"/>
      <c r="G33" s="147"/>
      <c r="H33" s="151"/>
    </row>
    <row r="34" spans="1:8" ht="15.95" customHeight="1" x14ac:dyDescent="0.15">
      <c r="A34" s="149"/>
      <c r="B34" s="33"/>
      <c r="C34" s="33"/>
      <c r="D34" s="33"/>
      <c r="E34" s="33"/>
      <c r="F34" s="33"/>
      <c r="G34" s="33"/>
      <c r="H34" s="152"/>
    </row>
    <row r="35" spans="1:8" ht="15.95" customHeight="1" x14ac:dyDescent="0.15">
      <c r="A35" s="149"/>
      <c r="B35" s="142"/>
      <c r="C35" s="143"/>
      <c r="D35" s="144"/>
      <c r="E35" s="145"/>
      <c r="F35" s="146"/>
      <c r="G35" s="147"/>
      <c r="H35" s="151"/>
    </row>
    <row r="36" spans="1:8" ht="15.95" customHeight="1" x14ac:dyDescent="0.15">
      <c r="A36" s="149"/>
      <c r="B36" s="32"/>
      <c r="C36" s="32"/>
      <c r="D36" s="32"/>
      <c r="E36" s="33"/>
      <c r="F36" s="33"/>
      <c r="G36" s="33"/>
      <c r="H36" s="152"/>
    </row>
    <row r="37" spans="1:8" ht="15.95" customHeight="1" x14ac:dyDescent="0.15">
      <c r="A37" s="149"/>
      <c r="B37" s="142"/>
      <c r="C37" s="143"/>
      <c r="D37" s="144"/>
      <c r="E37" s="145"/>
      <c r="F37" s="146"/>
      <c r="G37" s="147"/>
      <c r="H37" s="151"/>
    </row>
    <row r="38" spans="1:8" ht="15.95" customHeight="1" x14ac:dyDescent="0.15">
      <c r="A38" s="149"/>
      <c r="B38" s="32"/>
      <c r="C38" s="32"/>
      <c r="D38" s="32"/>
      <c r="E38" s="33"/>
      <c r="F38" s="33"/>
      <c r="G38" s="33"/>
      <c r="H38" s="152"/>
    </row>
    <row r="39" spans="1:8" ht="15.95" customHeight="1" x14ac:dyDescent="0.15">
      <c r="A39" s="149"/>
      <c r="B39" s="142"/>
      <c r="C39" s="143"/>
      <c r="D39" s="144"/>
      <c r="E39" s="145"/>
      <c r="F39" s="146"/>
      <c r="G39" s="147"/>
      <c r="H39" s="151"/>
    </row>
    <row r="40" spans="1:8" ht="15.95" customHeight="1" x14ac:dyDescent="0.15">
      <c r="A40" s="149"/>
      <c r="B40" s="32"/>
      <c r="C40" s="32"/>
      <c r="D40" s="32"/>
      <c r="E40" s="33"/>
      <c r="F40" s="33"/>
      <c r="G40" s="33"/>
      <c r="H40" s="152"/>
    </row>
    <row r="41" spans="1:8" ht="15.95" customHeight="1" x14ac:dyDescent="0.15">
      <c r="A41" s="149"/>
      <c r="B41" s="142"/>
      <c r="C41" s="143"/>
      <c r="D41" s="144"/>
      <c r="E41" s="145"/>
      <c r="F41" s="146"/>
      <c r="G41" s="147"/>
      <c r="H41" s="61"/>
    </row>
    <row r="42" spans="1:8" ht="15.95" customHeight="1" x14ac:dyDescent="0.15">
      <c r="A42" s="149"/>
      <c r="B42" s="32"/>
      <c r="C42" s="32"/>
      <c r="D42" s="32"/>
      <c r="E42" s="32"/>
      <c r="F42" s="32"/>
      <c r="G42" s="32"/>
      <c r="H42" s="62"/>
    </row>
    <row r="43" spans="1:8" ht="15.95" customHeight="1" x14ac:dyDescent="0.15">
      <c r="A43" s="149"/>
      <c r="B43" s="136"/>
      <c r="C43" s="137"/>
      <c r="D43" s="138"/>
      <c r="E43" s="136"/>
      <c r="F43" s="137"/>
      <c r="G43" s="138"/>
      <c r="H43" s="139"/>
    </row>
    <row r="44" spans="1:8" ht="15.95" customHeight="1" x14ac:dyDescent="0.15">
      <c r="A44" s="149"/>
      <c r="B44" s="36"/>
      <c r="C44" s="36"/>
      <c r="D44" s="36"/>
      <c r="E44" s="36"/>
      <c r="F44" s="36"/>
      <c r="G44" s="36"/>
      <c r="H44" s="140"/>
    </row>
    <row r="45" spans="1:8" ht="15.95" customHeight="1" x14ac:dyDescent="0.15">
      <c r="A45" s="149"/>
      <c r="B45" s="136"/>
      <c r="C45" s="137"/>
      <c r="D45" s="138"/>
      <c r="E45" s="136"/>
      <c r="F45" s="137"/>
      <c r="G45" s="138"/>
      <c r="H45" s="139"/>
    </row>
    <row r="46" spans="1:8" ht="15.95" customHeight="1" x14ac:dyDescent="0.15">
      <c r="A46" s="149"/>
      <c r="B46" s="36"/>
      <c r="C46" s="36"/>
      <c r="D46" s="36"/>
      <c r="E46" s="36"/>
      <c r="F46" s="36"/>
      <c r="G46" s="36"/>
      <c r="H46" s="140"/>
    </row>
    <row r="47" spans="1:8" ht="15.95" customHeight="1" x14ac:dyDescent="0.15">
      <c r="A47" s="149"/>
      <c r="B47" s="136"/>
      <c r="C47" s="137"/>
      <c r="D47" s="138"/>
      <c r="E47" s="136"/>
      <c r="F47" s="137"/>
      <c r="G47" s="138"/>
      <c r="H47" s="139"/>
    </row>
    <row r="48" spans="1:8" ht="15.95" customHeight="1" x14ac:dyDescent="0.15">
      <c r="A48" s="150"/>
      <c r="B48" s="36"/>
      <c r="C48" s="36"/>
      <c r="D48" s="36"/>
      <c r="E48" s="36"/>
      <c r="F48" s="36"/>
      <c r="G48" s="36"/>
      <c r="H48" s="140"/>
    </row>
    <row r="49" spans="1:8" x14ac:dyDescent="0.15">
      <c r="A49" s="141" t="s">
        <v>296</v>
      </c>
      <c r="B49" s="141"/>
      <c r="C49" s="141"/>
      <c r="D49" s="141"/>
      <c r="E49" s="141"/>
      <c r="F49" s="141"/>
      <c r="G49" s="141"/>
      <c r="H49" s="141"/>
    </row>
  </sheetData>
  <mergeCells count="72">
    <mergeCell ref="B47:D47"/>
    <mergeCell ref="E47:G47"/>
    <mergeCell ref="H47:H48"/>
    <mergeCell ref="A49:H49"/>
    <mergeCell ref="B41:D41"/>
    <mergeCell ref="E41:G41"/>
    <mergeCell ref="B43:D43"/>
    <mergeCell ref="E43:G43"/>
    <mergeCell ref="H43:H44"/>
    <mergeCell ref="B45:D45"/>
    <mergeCell ref="E45:G45"/>
    <mergeCell ref="H45:H46"/>
    <mergeCell ref="A7:A48"/>
    <mergeCell ref="B7:D7"/>
    <mergeCell ref="E7:G7"/>
    <mergeCell ref="H7:H8"/>
    <mergeCell ref="B37:D37"/>
    <mergeCell ref="E37:G37"/>
    <mergeCell ref="H37:H38"/>
    <mergeCell ref="B39:D39"/>
    <mergeCell ref="E39:G39"/>
    <mergeCell ref="H39:H40"/>
    <mergeCell ref="B33:D33"/>
    <mergeCell ref="E33:G33"/>
    <mergeCell ref="H33:H34"/>
    <mergeCell ref="B35:D35"/>
    <mergeCell ref="E35:G35"/>
    <mergeCell ref="H35:H36"/>
    <mergeCell ref="B29:D29"/>
    <mergeCell ref="E29:G29"/>
    <mergeCell ref="H29:H30"/>
    <mergeCell ref="B31:D31"/>
    <mergeCell ref="E31:G31"/>
    <mergeCell ref="H31:H32"/>
    <mergeCell ref="B25:D25"/>
    <mergeCell ref="E25:G25"/>
    <mergeCell ref="H25:H26"/>
    <mergeCell ref="B27:D27"/>
    <mergeCell ref="E27:G27"/>
    <mergeCell ref="H27:H28"/>
    <mergeCell ref="B21:D21"/>
    <mergeCell ref="E21:G21"/>
    <mergeCell ref="H21:H22"/>
    <mergeCell ref="B23:D23"/>
    <mergeCell ref="E23:G23"/>
    <mergeCell ref="H23:H24"/>
    <mergeCell ref="B17:D17"/>
    <mergeCell ref="E17:G17"/>
    <mergeCell ref="H17:H18"/>
    <mergeCell ref="B19:D19"/>
    <mergeCell ref="E19:G19"/>
    <mergeCell ref="H19:H20"/>
    <mergeCell ref="B13:D13"/>
    <mergeCell ref="E13:G13"/>
    <mergeCell ref="H13:H14"/>
    <mergeCell ref="B15:D15"/>
    <mergeCell ref="E15:G15"/>
    <mergeCell ref="H15:H16"/>
    <mergeCell ref="B9:D9"/>
    <mergeCell ref="E9:G9"/>
    <mergeCell ref="H9:H10"/>
    <mergeCell ref="B11:D11"/>
    <mergeCell ref="E11:G11"/>
    <mergeCell ref="H11:H12"/>
    <mergeCell ref="A1:H1"/>
    <mergeCell ref="A3:A6"/>
    <mergeCell ref="B3:G3"/>
    <mergeCell ref="H3:H6"/>
    <mergeCell ref="B4:D4"/>
    <mergeCell ref="E4:G4"/>
    <mergeCell ref="B5:D5"/>
    <mergeCell ref="E5:G5"/>
  </mergeCells>
  <phoneticPr fontId="1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12</vt:i4>
      </vt:variant>
      <vt:variant>
        <vt:lpstr>이름이 지정된 범위</vt:lpstr>
      </vt:variant>
      <vt:variant>
        <vt:i4>4</vt:i4>
      </vt:variant>
    </vt:vector>
  </HeadingPairs>
  <TitlesOfParts>
    <vt:vector size="16" baseType="lpstr">
      <vt:lpstr>교육과정구성표(정비)</vt:lpstr>
      <vt:lpstr>신구교과목대비표(정비)</vt:lpstr>
      <vt:lpstr>교육과정변경현황(정비)</vt:lpstr>
      <vt:lpstr>교육과정구성표(수입차)</vt:lpstr>
      <vt:lpstr>신구교과목대비표(수입차)</vt:lpstr>
      <vt:lpstr>교육과정변경현황(수입차)</vt:lpstr>
      <vt:lpstr>교육과정구성표(설계)</vt:lpstr>
      <vt:lpstr>신구교과목대비표(설계)</vt:lpstr>
      <vt:lpstr>교육과정변경현황(설계)</vt:lpstr>
      <vt:lpstr>교육과정구성표(기계)</vt:lpstr>
      <vt:lpstr>신구교과목대비표(기계)</vt:lpstr>
      <vt:lpstr>교육과정변경현황(기계)</vt:lpstr>
      <vt:lpstr>'신구교과목대비표(기계)'!Print_Titles</vt:lpstr>
      <vt:lpstr>'신구교과목대비표(설계)'!Print_Titles</vt:lpstr>
      <vt:lpstr>'신구교과목대비표(수입차)'!Print_Titles</vt:lpstr>
      <vt:lpstr>'신구교과목대비표(정비)'!Print_Titles</vt:lpstr>
    </vt:vector>
  </TitlesOfParts>
  <Company>경문대학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컴퓨터정보과</dc:creator>
  <cp:lastModifiedBy>신수진</cp:lastModifiedBy>
  <cp:lastPrinted>2014-02-25T05:10:17Z</cp:lastPrinted>
  <dcterms:created xsi:type="dcterms:W3CDTF">2003-09-29T07:06:00Z</dcterms:created>
  <dcterms:modified xsi:type="dcterms:W3CDTF">2014-02-25T05:25:19Z</dcterms:modified>
</cp:coreProperties>
</file>