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955" activeTab="0"/>
  </bookViews>
  <sheets>
    <sheet name="교육과정구성표" sheetId="1" r:id="rId1"/>
    <sheet name="신구교과목대비표" sheetId="2" r:id="rId2"/>
    <sheet name="교육과정변경현황" sheetId="3" r:id="rId3"/>
  </sheets>
  <definedNames>
    <definedName name="_xlnm.Print_Titles" localSheetId="1">'신구교과목대비표'!$2:$5</definedName>
  </definedNames>
  <calcPr fullCalcOnLoad="1"/>
</workbook>
</file>

<file path=xl/sharedStrings.xml><?xml version="1.0" encoding="utf-8"?>
<sst xmlns="http://schemas.openxmlformats.org/spreadsheetml/2006/main" count="264" uniqueCount="151">
  <si>
    <t>교과목명</t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</si>
  <si>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</si>
  <si>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</si>
  <si>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</si>
  <si>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</si>
  <si>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</si>
  <si>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</si>
  <si>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</si>
  <si>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</si>
  <si>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</si>
  <si>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</si>
  <si>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</si>
  <si>
    <t>전공</t>
  </si>
  <si>
    <t>전공 계</t>
  </si>
  <si>
    <t>학년</t>
  </si>
  <si>
    <t>학기</t>
  </si>
  <si>
    <t>이수
구분</t>
  </si>
  <si>
    <t>학점</t>
  </si>
  <si>
    <t>시간</t>
  </si>
  <si>
    <t>이론</t>
  </si>
  <si>
    <t>실습</t>
  </si>
  <si>
    <t>비고</t>
  </si>
  <si>
    <t>교양</t>
  </si>
  <si>
    <t>교과목코드</t>
  </si>
  <si>
    <t>학기 계</t>
  </si>
  <si>
    <t>총계</t>
  </si>
  <si>
    <t>전공학점</t>
  </si>
  <si>
    <t>교양학점</t>
  </si>
  <si>
    <t>전공기초 개설학점</t>
  </si>
  <si>
    <t>전공심화 개설학점</t>
  </si>
  <si>
    <t>전공응용 개설학점</t>
  </si>
  <si>
    <t>전공 개설학점 계</t>
  </si>
  <si>
    <t>교양 계</t>
  </si>
  <si>
    <t>전공</t>
  </si>
  <si>
    <t>전공
기초</t>
  </si>
  <si>
    <t>전공
심화</t>
  </si>
  <si>
    <t>전공
응용</t>
  </si>
  <si>
    <t>전공 계</t>
  </si>
  <si>
    <t>교직 계</t>
  </si>
  <si>
    <t>학점</t>
  </si>
  <si>
    <t>실습</t>
  </si>
  <si>
    <t>교양 개설학점</t>
  </si>
  <si>
    <t>교직 개설학점</t>
  </si>
  <si>
    <t>교양
및
교직</t>
  </si>
  <si>
    <t>2012~2013학년도 교육과정</t>
  </si>
  <si>
    <t>2012~2013 학년도 교육과정</t>
  </si>
  <si>
    <t>전체 교과목 수</t>
  </si>
  <si>
    <t>교양.교직 개설학점 계</t>
  </si>
  <si>
    <t>총 개설학점</t>
  </si>
  <si>
    <t>산업체 직무형 교과목 수</t>
  </si>
  <si>
    <t>교직</t>
  </si>
  <si>
    <t>학과(계열)/전공명: 철도전기과</t>
  </si>
  <si>
    <t>영어기초</t>
  </si>
  <si>
    <t>수학의이해</t>
  </si>
  <si>
    <t>한국문화사</t>
  </si>
  <si>
    <t>사회봉사활동</t>
  </si>
  <si>
    <r>
      <t>전기회로이론</t>
    </r>
    <r>
      <rPr>
        <sz val="9"/>
        <rFont val="맑은 고딕"/>
        <family val="3"/>
      </rPr>
      <t>Ⅰ</t>
    </r>
  </si>
  <si>
    <r>
      <t>전기자기학</t>
    </r>
    <r>
      <rPr>
        <sz val="9"/>
        <rFont val="맑은 고딕"/>
        <family val="3"/>
      </rPr>
      <t>Ⅰ</t>
    </r>
  </si>
  <si>
    <r>
      <t>전기기기</t>
    </r>
    <r>
      <rPr>
        <sz val="9"/>
        <rFont val="맑은 고딕"/>
        <family val="3"/>
      </rPr>
      <t>Ⅰ</t>
    </r>
  </si>
  <si>
    <t>직류전철시스템</t>
  </si>
  <si>
    <t>직류전철시스템</t>
  </si>
  <si>
    <t>기초전기전자실습</t>
  </si>
  <si>
    <t>기초전기전자실습</t>
  </si>
  <si>
    <r>
      <t>철도동력기계실습</t>
    </r>
    <r>
      <rPr>
        <sz val="9"/>
        <rFont val="맑은 고딕"/>
        <family val="3"/>
      </rPr>
      <t>Ⅰ</t>
    </r>
  </si>
  <si>
    <r>
      <t>전기회로이론</t>
    </r>
    <r>
      <rPr>
        <sz val="9"/>
        <rFont val="맑은 고딕"/>
        <family val="3"/>
      </rPr>
      <t>Ⅱ</t>
    </r>
  </si>
  <si>
    <r>
      <t>전기자기학</t>
    </r>
    <r>
      <rPr>
        <sz val="9"/>
        <rFont val="맑은 고딕"/>
        <family val="3"/>
      </rPr>
      <t>Ⅱ</t>
    </r>
  </si>
  <si>
    <r>
      <t>전기기기</t>
    </r>
    <r>
      <rPr>
        <sz val="9"/>
        <rFont val="맑은 고딕"/>
        <family val="3"/>
      </rPr>
      <t>Ⅱ</t>
    </r>
  </si>
  <si>
    <t>교류전철시스템</t>
  </si>
  <si>
    <t>교류전철시스템</t>
  </si>
  <si>
    <t>CAD실습</t>
  </si>
  <si>
    <t>CAD실습</t>
  </si>
  <si>
    <r>
      <t>철도동력기계실습</t>
    </r>
    <r>
      <rPr>
        <sz val="9"/>
        <rFont val="맑은 고딕"/>
        <family val="3"/>
      </rPr>
      <t>Ⅱ</t>
    </r>
  </si>
  <si>
    <t>디지털공학실습</t>
  </si>
  <si>
    <r>
      <t>발송배전공학</t>
    </r>
    <r>
      <rPr>
        <sz val="9"/>
        <rFont val="맑은 고딕"/>
        <family val="3"/>
      </rPr>
      <t>Ⅰ</t>
    </r>
  </si>
  <si>
    <r>
      <t>전력전자공학</t>
    </r>
    <r>
      <rPr>
        <sz val="9"/>
        <rFont val="맑은 고딕"/>
        <family val="3"/>
      </rPr>
      <t>Ⅰ</t>
    </r>
  </si>
  <si>
    <t>전기설비설계</t>
  </si>
  <si>
    <t>전기설비설계</t>
  </si>
  <si>
    <t>전기철도구조물공학</t>
  </si>
  <si>
    <t>전기철도구조물공학</t>
  </si>
  <si>
    <r>
      <t>철도신호공학</t>
    </r>
    <r>
      <rPr>
        <sz val="9"/>
        <rFont val="맑은 고딕"/>
        <family val="3"/>
      </rPr>
      <t>Ⅰ</t>
    </r>
  </si>
  <si>
    <t>전력변환제어실습</t>
  </si>
  <si>
    <t>전력변환제어실습</t>
  </si>
  <si>
    <r>
      <t>발송배전공학</t>
    </r>
    <r>
      <rPr>
        <sz val="9"/>
        <rFont val="맑은 고딕"/>
        <family val="3"/>
      </rPr>
      <t>Ⅱ</t>
    </r>
  </si>
  <si>
    <r>
      <t>전력전자공학</t>
    </r>
    <r>
      <rPr>
        <sz val="9"/>
        <rFont val="맑은 고딕"/>
        <family val="3"/>
      </rPr>
      <t>Ⅱ</t>
    </r>
  </si>
  <si>
    <r>
      <t>철도신호공학</t>
    </r>
    <r>
      <rPr>
        <sz val="9"/>
        <rFont val="맑은 고딕"/>
        <family val="3"/>
      </rPr>
      <t>Ⅱ</t>
    </r>
  </si>
  <si>
    <t>전기철도급전실습</t>
  </si>
  <si>
    <r>
      <t>자동제어실습</t>
    </r>
    <r>
      <rPr>
        <sz val="9"/>
        <rFont val="맑은 고딕"/>
        <family val="3"/>
      </rPr>
      <t>Ⅰ</t>
    </r>
  </si>
  <si>
    <r>
      <t>자동제어실습</t>
    </r>
    <r>
      <rPr>
        <sz val="9"/>
        <rFont val="맑은 고딕"/>
        <family val="3"/>
      </rPr>
      <t>Ⅱ</t>
    </r>
  </si>
  <si>
    <t>전기철도설비설계</t>
  </si>
  <si>
    <t>전기철도설비설계</t>
  </si>
  <si>
    <t>전철변전시스템</t>
  </si>
  <si>
    <t>전철변전시스템</t>
  </si>
  <si>
    <t>철도차량제어실습</t>
  </si>
  <si>
    <t>철도차량제어실습</t>
  </si>
  <si>
    <t>현장실습</t>
  </si>
  <si>
    <t>현장실습</t>
  </si>
  <si>
    <t>학과/전공 : 철도전기과</t>
  </si>
  <si>
    <t>2011~2012학년도 교육과정</t>
  </si>
  <si>
    <t>전기회로이론Ⅰ</t>
  </si>
  <si>
    <t>전기자기학Ⅰ</t>
  </si>
  <si>
    <t>전기기기Ⅰ</t>
  </si>
  <si>
    <t>철도동력기계실습Ⅰ</t>
  </si>
  <si>
    <t>중국어기초</t>
  </si>
  <si>
    <t>전기회로이론Ⅱ</t>
  </si>
  <si>
    <t>전기자기학Ⅱ</t>
  </si>
  <si>
    <t>전기기기Ⅱ</t>
  </si>
  <si>
    <t>철도동력기계실습Ⅱ</t>
  </si>
  <si>
    <t>발송배전공학Ⅰ</t>
  </si>
  <si>
    <t>전력전자공학Ⅰ</t>
  </si>
  <si>
    <t>철도신호공학Ⅰ</t>
  </si>
  <si>
    <t>마이크로프로세서실습</t>
  </si>
  <si>
    <t>자동제어실습Ⅰ</t>
  </si>
  <si>
    <t>발송배전공학Ⅱ</t>
  </si>
  <si>
    <t>전력전자공학Ⅱ</t>
  </si>
  <si>
    <t>철도신호공학Ⅱ</t>
  </si>
  <si>
    <t>자동제어실습Ⅱ</t>
  </si>
  <si>
    <t>과목
구분</t>
  </si>
  <si>
    <t>기초</t>
  </si>
  <si>
    <t>심화</t>
  </si>
  <si>
    <t>응용</t>
  </si>
  <si>
    <r>
      <t>대학생활</t>
    </r>
    <r>
      <rPr>
        <sz val="11"/>
        <rFont val="맑은 고딕"/>
        <family val="3"/>
      </rPr>
      <t>Ⅰ</t>
    </r>
  </si>
  <si>
    <r>
      <t>대학생활</t>
    </r>
    <r>
      <rPr>
        <sz val="11"/>
        <rFont val="맑은 고딕"/>
        <family val="3"/>
      </rPr>
      <t>Ⅱ</t>
    </r>
  </si>
  <si>
    <r>
      <t>취업준비실무</t>
    </r>
    <r>
      <rPr>
        <sz val="11"/>
        <rFont val="맑은 고딕"/>
        <family val="3"/>
      </rPr>
      <t>Ⅰ</t>
    </r>
  </si>
  <si>
    <r>
      <t>취업준비실무</t>
    </r>
    <r>
      <rPr>
        <sz val="11"/>
        <rFont val="맑은 고딕"/>
        <family val="3"/>
      </rPr>
      <t>Ⅱ</t>
    </r>
  </si>
  <si>
    <t>한국문화사</t>
  </si>
  <si>
    <t>2012~2013학년도 교육과정 변경 현황</t>
  </si>
  <si>
    <t>과(계열)명
/
전공명</t>
  </si>
  <si>
    <t>변 경 사 항</t>
  </si>
  <si>
    <t>비 고</t>
  </si>
  <si>
    <t>변경 전(2011~2012)</t>
  </si>
  <si>
    <t>변경 후(2012~2013)</t>
  </si>
  <si>
    <t>학점</t>
  </si>
  <si>
    <t>이론</t>
  </si>
  <si>
    <t>실습</t>
  </si>
  <si>
    <t>중국어기초</t>
  </si>
  <si>
    <t>교과목 폐지</t>
  </si>
  <si>
    <t>마이크로프로세서실습</t>
  </si>
  <si>
    <r>
      <t>대학생활</t>
    </r>
    <r>
      <rPr>
        <sz val="9"/>
        <color indexed="8"/>
        <rFont val="맑은 고딕"/>
        <family val="3"/>
      </rPr>
      <t>Ⅰ</t>
    </r>
  </si>
  <si>
    <t>교과목 개설</t>
  </si>
  <si>
    <t>* 교과목 폐지, 학기 변경(1-1 -&gt; 2-1) , 학점 변경, 시수변경, 학기및학점 변경, 교과목 개설</t>
  </si>
  <si>
    <r>
      <t>대학생활</t>
    </r>
    <r>
      <rPr>
        <sz val="9"/>
        <color indexed="8"/>
        <rFont val="맑은 고딕"/>
        <family val="3"/>
      </rPr>
      <t>Ⅱ</t>
    </r>
  </si>
  <si>
    <t>교과목 개설</t>
  </si>
  <si>
    <r>
      <t>취업준비실무</t>
    </r>
    <r>
      <rPr>
        <sz val="9"/>
        <color indexed="8"/>
        <rFont val="맑은 고딕"/>
        <family val="3"/>
      </rPr>
      <t>Ⅰ</t>
    </r>
  </si>
  <si>
    <r>
      <t>취업준비실무</t>
    </r>
    <r>
      <rPr>
        <sz val="9"/>
        <color indexed="8"/>
        <rFont val="맑은 고딕"/>
        <family val="3"/>
      </rPr>
      <t>Ⅱ</t>
    </r>
  </si>
  <si>
    <t>철도전기과</t>
  </si>
  <si>
    <t>교과목 폐지</t>
  </si>
  <si>
    <t>교과목 개설</t>
  </si>
  <si>
    <r>
      <t>대학생활</t>
    </r>
    <r>
      <rPr>
        <b/>
        <sz val="9"/>
        <color indexed="10"/>
        <rFont val="맑은 고딕"/>
        <family val="3"/>
      </rPr>
      <t>Ⅰ(교필)</t>
    </r>
  </si>
  <si>
    <r>
      <t>대학생활</t>
    </r>
    <r>
      <rPr>
        <b/>
        <sz val="9"/>
        <color indexed="10"/>
        <rFont val="맑은 고딕"/>
        <family val="3"/>
      </rPr>
      <t>Ⅱ (교필)</t>
    </r>
  </si>
  <si>
    <r>
      <t>취업준비실무</t>
    </r>
    <r>
      <rPr>
        <b/>
        <sz val="9"/>
        <color indexed="10"/>
        <rFont val="맑은 고딕"/>
        <family val="3"/>
      </rPr>
      <t>Ⅰ(전필)</t>
    </r>
  </si>
  <si>
    <r>
      <t>취업준비실무</t>
    </r>
    <r>
      <rPr>
        <b/>
        <sz val="9"/>
        <color indexed="10"/>
        <rFont val="맑은 고딕"/>
        <family val="3"/>
      </rPr>
      <t>Ⅱ(전필)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</si>
</sst>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66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b/>
      <sz val="14"/>
      <name val="굴림체"/>
      <family val="3"/>
    </font>
    <font>
      <sz val="10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11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9"/>
      <name val="돋움"/>
      <family val="3"/>
    </font>
    <font>
      <b/>
      <sz val="9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b/>
      <sz val="15"/>
      <color indexed="8"/>
      <name val="굴림체"/>
      <family val="3"/>
    </font>
    <font>
      <sz val="12"/>
      <color indexed="8"/>
      <name val="굴림체"/>
      <family val="3"/>
    </font>
    <font>
      <b/>
      <sz val="9"/>
      <color indexed="8"/>
      <name val="굴림체"/>
      <family val="3"/>
    </font>
    <font>
      <b/>
      <sz val="9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체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b/>
      <sz val="9"/>
      <color rgb="FFFF0000"/>
      <name val="굴림체"/>
      <family val="3"/>
    </font>
    <font>
      <b/>
      <sz val="9"/>
      <color theme="1"/>
      <name val="굴림체"/>
      <family val="3"/>
    </font>
    <font>
      <b/>
      <sz val="15"/>
      <color rgb="FF000000"/>
      <name val="굴림체"/>
      <family val="3"/>
    </font>
    <font>
      <sz val="12"/>
      <color rgb="FF000000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>
        <color indexed="63"/>
      </right>
      <top style="dashed"/>
      <bottom style="dashed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medium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34" borderId="17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8" xfId="0" applyFont="1" applyBorder="1" applyAlignment="1">
      <alignment vertical="center"/>
    </xf>
    <xf numFmtId="0" fontId="62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3" fillId="0" borderId="45" xfId="0" applyFont="1" applyBorder="1" applyAlignment="1">
      <alignment horizontal="left" vertical="center"/>
    </xf>
    <xf numFmtId="0" fontId="61" fillId="0" borderId="42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34" borderId="17" xfId="0" applyFont="1" applyFill="1" applyBorder="1" applyAlignment="1">
      <alignment horizontal="center" vertical="center" wrapText="1"/>
    </xf>
    <xf numFmtId="0" fontId="65" fillId="34" borderId="46" xfId="0" applyFont="1" applyFill="1" applyBorder="1" applyAlignment="1">
      <alignment horizontal="center" vertical="center" wrapText="1"/>
    </xf>
    <xf numFmtId="0" fontId="65" fillId="34" borderId="42" xfId="0" applyFont="1" applyFill="1" applyBorder="1" applyAlignment="1">
      <alignment horizontal="center" vertical="center" wrapText="1"/>
    </xf>
    <xf numFmtId="0" fontId="65" fillId="34" borderId="43" xfId="0" applyFont="1" applyFill="1" applyBorder="1" applyAlignment="1">
      <alignment horizontal="center" vertical="center" wrapText="1"/>
    </xf>
    <xf numFmtId="0" fontId="65" fillId="34" borderId="44" xfId="0" applyFont="1" applyFill="1" applyBorder="1" applyAlignment="1">
      <alignment horizontal="center" vertical="center" wrapText="1"/>
    </xf>
    <xf numFmtId="0" fontId="60" fillId="34" borderId="42" xfId="0" applyFont="1" applyFill="1" applyBorder="1" applyAlignment="1">
      <alignment horizontal="center" vertical="center" wrapText="1"/>
    </xf>
    <xf numFmtId="0" fontId="60" fillId="34" borderId="43" xfId="0" applyFont="1" applyFill="1" applyBorder="1" applyAlignment="1">
      <alignment horizontal="center" vertical="center" wrapText="1"/>
    </xf>
    <xf numFmtId="0" fontId="60" fillId="34" borderId="44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8" sqref="C48"/>
    </sheetView>
  </sheetViews>
  <sheetFormatPr defaultColWidth="8.88671875" defaultRowHeight="13.5"/>
  <cols>
    <col min="1" max="1" width="2.88671875" style="1" customWidth="1"/>
    <col min="2" max="2" width="4.21484375" style="1" bestFit="1" customWidth="1"/>
    <col min="3" max="3" width="14.6640625" style="1" bestFit="1" customWidth="1"/>
    <col min="4" max="10" width="4.21484375" style="18" bestFit="1" customWidth="1"/>
    <col min="11" max="11" width="4.5546875" style="18" customWidth="1"/>
    <col min="12" max="18" width="4.21484375" style="18" bestFit="1" customWidth="1"/>
    <col min="19" max="16384" width="8.88671875" style="1" customWidth="1"/>
  </cols>
  <sheetData>
    <row r="1" spans="1:53" s="2" customFormat="1" ht="15.75" customHeight="1" thickBot="1">
      <c r="A1" s="1" t="s">
        <v>51</v>
      </c>
      <c r="B1" s="1"/>
      <c r="C1" s="1"/>
      <c r="D1" s="18"/>
      <c r="E1" s="18"/>
      <c r="F1" s="18"/>
      <c r="G1" s="18"/>
      <c r="H1" s="18"/>
      <c r="I1" s="18"/>
      <c r="J1" s="18"/>
      <c r="K1" s="18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3" customFormat="1" ht="13.5">
      <c r="A2" s="53" t="s">
        <v>2</v>
      </c>
      <c r="B2" s="31"/>
      <c r="C2" s="31" t="s">
        <v>3</v>
      </c>
      <c r="D2" s="31" t="s">
        <v>4</v>
      </c>
      <c r="E2" s="31"/>
      <c r="F2" s="31"/>
      <c r="G2" s="31"/>
      <c r="H2" s="31"/>
      <c r="I2" s="54"/>
      <c r="J2" s="31" t="s">
        <v>5</v>
      </c>
      <c r="K2" s="55"/>
      <c r="L2" s="31"/>
      <c r="M2" s="31"/>
      <c r="N2" s="31"/>
      <c r="O2" s="31"/>
      <c r="P2" s="30" t="s">
        <v>6</v>
      </c>
      <c r="Q2" s="31"/>
      <c r="R2" s="3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3" customFormat="1" ht="13.5">
      <c r="A3" s="40"/>
      <c r="B3" s="34"/>
      <c r="C3" s="34"/>
      <c r="D3" s="34" t="s">
        <v>7</v>
      </c>
      <c r="E3" s="34"/>
      <c r="F3" s="34"/>
      <c r="G3" s="34" t="s">
        <v>8</v>
      </c>
      <c r="H3" s="34"/>
      <c r="I3" s="36"/>
      <c r="J3" s="34" t="s">
        <v>7</v>
      </c>
      <c r="K3" s="37"/>
      <c r="L3" s="34"/>
      <c r="M3" s="34" t="s">
        <v>8</v>
      </c>
      <c r="N3" s="34"/>
      <c r="O3" s="34"/>
      <c r="P3" s="33"/>
      <c r="Q3" s="34"/>
      <c r="R3" s="35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s="5" customFormat="1" ht="11.25">
      <c r="A4" s="40"/>
      <c r="B4" s="34"/>
      <c r="C4" s="34"/>
      <c r="D4" s="3" t="s">
        <v>39</v>
      </c>
      <c r="E4" s="3" t="s">
        <v>19</v>
      </c>
      <c r="F4" s="3" t="s">
        <v>40</v>
      </c>
      <c r="G4" s="3" t="s">
        <v>39</v>
      </c>
      <c r="H4" s="3" t="s">
        <v>19</v>
      </c>
      <c r="I4" s="3" t="s">
        <v>40</v>
      </c>
      <c r="J4" s="3" t="s">
        <v>39</v>
      </c>
      <c r="K4" s="3" t="s">
        <v>19</v>
      </c>
      <c r="L4" s="3" t="s">
        <v>40</v>
      </c>
      <c r="M4" s="3" t="s">
        <v>39</v>
      </c>
      <c r="N4" s="3" t="s">
        <v>19</v>
      </c>
      <c r="O4" s="3" t="s">
        <v>40</v>
      </c>
      <c r="P4" s="3" t="s">
        <v>39</v>
      </c>
      <c r="Q4" s="3" t="s">
        <v>19</v>
      </c>
      <c r="R4" s="4" t="s">
        <v>40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5" customFormat="1" ht="13.5">
      <c r="A5" s="40" t="s">
        <v>1</v>
      </c>
      <c r="B5" s="44" t="s">
        <v>22</v>
      </c>
      <c r="C5" s="5" t="s">
        <v>52</v>
      </c>
      <c r="D5" s="5">
        <v>2</v>
      </c>
      <c r="E5" s="5">
        <v>2</v>
      </c>
      <c r="I5" s="10"/>
      <c r="M5" s="19"/>
      <c r="N5" s="3"/>
      <c r="O5" s="3"/>
      <c r="P5" s="6">
        <f aca="true" t="shared" si="0" ref="P5:R10">D5+G5+J5+M5</f>
        <v>2</v>
      </c>
      <c r="Q5" s="6">
        <f t="shared" si="0"/>
        <v>2</v>
      </c>
      <c r="R5" s="4">
        <f t="shared" si="0"/>
        <v>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5" customFormat="1" ht="13.5">
      <c r="A6" s="40"/>
      <c r="B6" s="45"/>
      <c r="C6" s="5" t="s">
        <v>53</v>
      </c>
      <c r="D6" s="5">
        <v>2</v>
      </c>
      <c r="E6" s="5">
        <v>2</v>
      </c>
      <c r="I6" s="10"/>
      <c r="O6" s="19"/>
      <c r="P6" s="6">
        <f t="shared" si="0"/>
        <v>2</v>
      </c>
      <c r="Q6" s="6">
        <f t="shared" si="0"/>
        <v>2</v>
      </c>
      <c r="R6" s="4">
        <f t="shared" si="0"/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18" ht="13.5">
      <c r="A7" s="40"/>
      <c r="B7" s="45"/>
      <c r="C7" s="29" t="s">
        <v>147</v>
      </c>
      <c r="D7" s="5">
        <v>1</v>
      </c>
      <c r="E7" s="5">
        <v>1</v>
      </c>
      <c r="F7" s="5"/>
      <c r="G7" s="5"/>
      <c r="H7" s="5"/>
      <c r="I7" s="10"/>
      <c r="J7" s="5"/>
      <c r="K7" s="5"/>
      <c r="L7" s="5"/>
      <c r="M7" s="5"/>
      <c r="N7" s="5"/>
      <c r="O7" s="5"/>
      <c r="P7" s="6">
        <f t="shared" si="0"/>
        <v>1</v>
      </c>
      <c r="Q7" s="6">
        <f t="shared" si="0"/>
        <v>1</v>
      </c>
      <c r="R7" s="4">
        <f t="shared" si="0"/>
        <v>0</v>
      </c>
    </row>
    <row r="8" spans="1:18" ht="13.5">
      <c r="A8" s="40"/>
      <c r="B8" s="45"/>
      <c r="C8" s="29" t="s">
        <v>148</v>
      </c>
      <c r="D8" s="5"/>
      <c r="E8" s="5"/>
      <c r="F8" s="5"/>
      <c r="G8" s="5">
        <v>1</v>
      </c>
      <c r="H8" s="5">
        <v>1</v>
      </c>
      <c r="I8" s="10"/>
      <c r="J8" s="5"/>
      <c r="K8" s="5"/>
      <c r="L8" s="5"/>
      <c r="M8" s="5"/>
      <c r="N8" s="5"/>
      <c r="O8" s="5"/>
      <c r="P8" s="6">
        <f t="shared" si="0"/>
        <v>1</v>
      </c>
      <c r="Q8" s="6">
        <f t="shared" si="0"/>
        <v>1</v>
      </c>
      <c r="R8" s="4">
        <f t="shared" si="0"/>
        <v>0</v>
      </c>
    </row>
    <row r="9" spans="1:18" ht="13.5">
      <c r="A9" s="40"/>
      <c r="B9" s="45"/>
      <c r="C9" s="5" t="s">
        <v>54</v>
      </c>
      <c r="D9" s="5"/>
      <c r="E9" s="5"/>
      <c r="F9" s="5"/>
      <c r="G9" s="5">
        <v>2</v>
      </c>
      <c r="H9" s="5">
        <v>2</v>
      </c>
      <c r="I9" s="10"/>
      <c r="J9" s="5"/>
      <c r="K9" s="5"/>
      <c r="L9" s="5"/>
      <c r="M9" s="5"/>
      <c r="N9" s="5"/>
      <c r="O9" s="5"/>
      <c r="P9" s="6">
        <f t="shared" si="0"/>
        <v>2</v>
      </c>
      <c r="Q9" s="6">
        <f t="shared" si="0"/>
        <v>2</v>
      </c>
      <c r="R9" s="4">
        <f t="shared" si="0"/>
        <v>0</v>
      </c>
    </row>
    <row r="10" spans="1:18" ht="13.5">
      <c r="A10" s="40"/>
      <c r="B10" s="46"/>
      <c r="C10" s="5" t="s">
        <v>55</v>
      </c>
      <c r="D10" s="5"/>
      <c r="E10" s="5"/>
      <c r="F10" s="5"/>
      <c r="G10" s="5"/>
      <c r="H10" s="5"/>
      <c r="I10" s="10"/>
      <c r="J10" s="5"/>
      <c r="K10" s="5"/>
      <c r="L10" s="5"/>
      <c r="M10" s="5">
        <v>1</v>
      </c>
      <c r="N10" s="5"/>
      <c r="O10" s="5"/>
      <c r="P10" s="6">
        <f t="shared" si="0"/>
        <v>1</v>
      </c>
      <c r="Q10" s="6">
        <f t="shared" si="0"/>
        <v>0</v>
      </c>
      <c r="R10" s="4">
        <f t="shared" si="0"/>
        <v>0</v>
      </c>
    </row>
    <row r="11" spans="1:18" ht="13.5">
      <c r="A11" s="40"/>
      <c r="B11" s="36" t="s">
        <v>32</v>
      </c>
      <c r="C11" s="33"/>
      <c r="D11" s="3">
        <f>SUM(D5:D10)</f>
        <v>5</v>
      </c>
      <c r="E11" s="3">
        <f aca="true" t="shared" si="1" ref="E11:O11">SUM(E5:E10)</f>
        <v>5</v>
      </c>
      <c r="F11" s="3">
        <f t="shared" si="1"/>
        <v>0</v>
      </c>
      <c r="G11" s="3">
        <f t="shared" si="1"/>
        <v>3</v>
      </c>
      <c r="H11" s="3">
        <f t="shared" si="1"/>
        <v>3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1</v>
      </c>
      <c r="N11" s="3">
        <f t="shared" si="1"/>
        <v>0</v>
      </c>
      <c r="O11" s="3">
        <f t="shared" si="1"/>
        <v>0</v>
      </c>
      <c r="P11" s="3">
        <f>SUM(P5:P10)</f>
        <v>9</v>
      </c>
      <c r="Q11" s="3">
        <f>SUM(Q5:Q10)</f>
        <v>8</v>
      </c>
      <c r="R11" s="4">
        <f>SUM(R5:R10)</f>
        <v>0</v>
      </c>
    </row>
    <row r="12" spans="1:18" ht="13.5">
      <c r="A12" s="41" t="s">
        <v>33</v>
      </c>
      <c r="B12" s="44" t="s">
        <v>34</v>
      </c>
      <c r="C12" s="5" t="s">
        <v>56</v>
      </c>
      <c r="D12" s="5">
        <v>3</v>
      </c>
      <c r="E12" s="5">
        <v>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>D12+G12+J12+M12</f>
        <v>3</v>
      </c>
      <c r="Q12" s="6">
        <f>E12+H12+K12+N12</f>
        <v>3</v>
      </c>
      <c r="R12" s="4">
        <f>F12+I12+L12+O12</f>
        <v>0</v>
      </c>
    </row>
    <row r="13" spans="1:18" ht="13.5">
      <c r="A13" s="42"/>
      <c r="B13" s="45"/>
      <c r="C13" s="5" t="s">
        <v>57</v>
      </c>
      <c r="D13" s="5">
        <v>3</v>
      </c>
      <c r="E13" s="5">
        <v>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aca="true" t="shared" si="2" ref="P13:P46">D13+G13+J13+M13</f>
        <v>3</v>
      </c>
      <c r="Q13" s="6">
        <f aca="true" t="shared" si="3" ref="Q13:Q46">E13+H13+K13+N13</f>
        <v>3</v>
      </c>
      <c r="R13" s="4">
        <f aca="true" t="shared" si="4" ref="R13:R46">F13+I13+L13+O13</f>
        <v>0</v>
      </c>
    </row>
    <row r="14" spans="1:18" ht="13.5">
      <c r="A14" s="42"/>
      <c r="B14" s="45"/>
      <c r="C14" s="5" t="s">
        <v>58</v>
      </c>
      <c r="D14" s="5">
        <v>3</v>
      </c>
      <c r="E14" s="5"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2"/>
        <v>3</v>
      </c>
      <c r="Q14" s="6">
        <f t="shared" si="3"/>
        <v>3</v>
      </c>
      <c r="R14" s="4">
        <f t="shared" si="4"/>
        <v>0</v>
      </c>
    </row>
    <row r="15" spans="1:18" ht="13.5">
      <c r="A15" s="42"/>
      <c r="B15" s="45"/>
      <c r="C15" s="5" t="s">
        <v>60</v>
      </c>
      <c r="D15" s="5">
        <v>3</v>
      </c>
      <c r="E15" s="5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2"/>
        <v>3</v>
      </c>
      <c r="Q15" s="6">
        <f t="shared" si="3"/>
        <v>3</v>
      </c>
      <c r="R15" s="4">
        <f t="shared" si="4"/>
        <v>0</v>
      </c>
    </row>
    <row r="16" spans="1:18" ht="13.5">
      <c r="A16" s="42"/>
      <c r="B16" s="45"/>
      <c r="C16" s="5" t="s">
        <v>62</v>
      </c>
      <c r="D16" s="5">
        <v>2</v>
      </c>
      <c r="E16" s="5"/>
      <c r="F16" s="5">
        <v>4</v>
      </c>
      <c r="G16" s="5"/>
      <c r="H16" s="5"/>
      <c r="I16" s="5"/>
      <c r="J16" s="5"/>
      <c r="K16" s="5"/>
      <c r="L16" s="5"/>
      <c r="M16" s="5"/>
      <c r="N16" s="5"/>
      <c r="O16" s="5"/>
      <c r="P16" s="6">
        <f t="shared" si="2"/>
        <v>2</v>
      </c>
      <c r="Q16" s="6">
        <f t="shared" si="3"/>
        <v>0</v>
      </c>
      <c r="R16" s="4">
        <f t="shared" si="4"/>
        <v>4</v>
      </c>
    </row>
    <row r="17" spans="1:18" ht="13.5" customHeight="1">
      <c r="A17" s="42"/>
      <c r="B17" s="45"/>
      <c r="C17" s="5" t="s">
        <v>63</v>
      </c>
      <c r="D17" s="5">
        <v>2</v>
      </c>
      <c r="E17" s="5"/>
      <c r="F17" s="5">
        <v>4</v>
      </c>
      <c r="G17" s="5"/>
      <c r="H17" s="5"/>
      <c r="I17" s="5"/>
      <c r="J17" s="5"/>
      <c r="K17" s="5"/>
      <c r="L17" s="5"/>
      <c r="M17" s="5"/>
      <c r="N17" s="5"/>
      <c r="O17" s="5"/>
      <c r="P17" s="6">
        <f t="shared" si="2"/>
        <v>2</v>
      </c>
      <c r="Q17" s="6">
        <f t="shared" si="3"/>
        <v>0</v>
      </c>
      <c r="R17" s="4">
        <f t="shared" si="4"/>
        <v>4</v>
      </c>
    </row>
    <row r="18" spans="1:18" ht="13.5" customHeight="1">
      <c r="A18" s="42"/>
      <c r="B18" s="45"/>
      <c r="C18" s="29" t="s">
        <v>149</v>
      </c>
      <c r="D18" s="5"/>
      <c r="E18" s="5"/>
      <c r="F18" s="5"/>
      <c r="G18" s="5"/>
      <c r="H18" s="5"/>
      <c r="I18" s="5"/>
      <c r="J18" s="5">
        <v>1</v>
      </c>
      <c r="K18" s="5">
        <v>1</v>
      </c>
      <c r="L18" s="5"/>
      <c r="M18" s="5"/>
      <c r="N18" s="5"/>
      <c r="O18" s="5"/>
      <c r="P18" s="6">
        <f t="shared" si="2"/>
        <v>1</v>
      </c>
      <c r="Q18" s="6">
        <f t="shared" si="3"/>
        <v>1</v>
      </c>
      <c r="R18" s="4">
        <f t="shared" si="4"/>
        <v>0</v>
      </c>
    </row>
    <row r="19" spans="1:18" ht="13.5" customHeight="1">
      <c r="A19" s="42"/>
      <c r="B19" s="45"/>
      <c r="C19" s="29" t="s">
        <v>150</v>
      </c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>
        <v>1</v>
      </c>
      <c r="O19" s="5"/>
      <c r="P19" s="6">
        <f t="shared" si="2"/>
        <v>1</v>
      </c>
      <c r="Q19" s="6">
        <f t="shared" si="3"/>
        <v>1</v>
      </c>
      <c r="R19" s="4">
        <f t="shared" si="4"/>
        <v>0</v>
      </c>
    </row>
    <row r="20" spans="1:18" ht="13.5" customHeight="1">
      <c r="A20" s="42"/>
      <c r="B20" s="46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6"/>
      <c r="Q20" s="6"/>
      <c r="R20" s="4"/>
    </row>
    <row r="21" spans="1:18" ht="13.5" customHeight="1">
      <c r="A21" s="42"/>
      <c r="B21" s="44" t="s">
        <v>35</v>
      </c>
      <c r="C21" s="5" t="s">
        <v>64</v>
      </c>
      <c r="D21" s="5"/>
      <c r="E21" s="5"/>
      <c r="F21" s="5"/>
      <c r="G21" s="5">
        <v>3</v>
      </c>
      <c r="H21" s="5">
        <v>3</v>
      </c>
      <c r="I21" s="5"/>
      <c r="J21" s="5"/>
      <c r="K21" s="5"/>
      <c r="L21" s="5"/>
      <c r="M21" s="5"/>
      <c r="N21" s="5"/>
      <c r="O21" s="5"/>
      <c r="P21" s="6">
        <f t="shared" si="2"/>
        <v>3</v>
      </c>
      <c r="Q21" s="6">
        <f t="shared" si="3"/>
        <v>3</v>
      </c>
      <c r="R21" s="4">
        <f t="shared" si="4"/>
        <v>0</v>
      </c>
    </row>
    <row r="22" spans="1:18" ht="13.5" customHeight="1">
      <c r="A22" s="42"/>
      <c r="B22" s="45"/>
      <c r="C22" s="5" t="s">
        <v>65</v>
      </c>
      <c r="D22" s="5"/>
      <c r="E22" s="5"/>
      <c r="F22" s="5"/>
      <c r="G22" s="5">
        <v>3</v>
      </c>
      <c r="H22" s="5">
        <v>3</v>
      </c>
      <c r="I22" s="5"/>
      <c r="J22" s="5"/>
      <c r="K22" s="5"/>
      <c r="L22" s="5"/>
      <c r="M22" s="5"/>
      <c r="N22" s="5"/>
      <c r="O22" s="5"/>
      <c r="P22" s="6">
        <f t="shared" si="2"/>
        <v>3</v>
      </c>
      <c r="Q22" s="6">
        <f t="shared" si="3"/>
        <v>3</v>
      </c>
      <c r="R22" s="4">
        <f t="shared" si="4"/>
        <v>0</v>
      </c>
    </row>
    <row r="23" spans="1:18" ht="13.5" customHeight="1">
      <c r="A23" s="42"/>
      <c r="B23" s="45"/>
      <c r="C23" s="5" t="s">
        <v>66</v>
      </c>
      <c r="D23" s="5"/>
      <c r="E23" s="5"/>
      <c r="F23" s="5"/>
      <c r="G23" s="5">
        <v>3</v>
      </c>
      <c r="H23" s="5">
        <v>3</v>
      </c>
      <c r="I23" s="5"/>
      <c r="J23" s="5"/>
      <c r="K23" s="5"/>
      <c r="L23" s="5"/>
      <c r="M23" s="5"/>
      <c r="N23" s="5"/>
      <c r="O23" s="5"/>
      <c r="P23" s="6">
        <f t="shared" si="2"/>
        <v>3</v>
      </c>
      <c r="Q23" s="6">
        <f t="shared" si="3"/>
        <v>3</v>
      </c>
      <c r="R23" s="4">
        <f t="shared" si="4"/>
        <v>0</v>
      </c>
    </row>
    <row r="24" spans="1:18" ht="13.5" customHeight="1">
      <c r="A24" s="42"/>
      <c r="B24" s="45"/>
      <c r="C24" s="5" t="s">
        <v>68</v>
      </c>
      <c r="D24" s="5"/>
      <c r="E24" s="5"/>
      <c r="F24" s="5"/>
      <c r="G24" s="5">
        <v>3</v>
      </c>
      <c r="H24" s="5">
        <v>3</v>
      </c>
      <c r="I24" s="5"/>
      <c r="J24" s="5"/>
      <c r="K24" s="5"/>
      <c r="L24" s="5"/>
      <c r="M24" s="5"/>
      <c r="N24" s="5"/>
      <c r="O24" s="5"/>
      <c r="P24" s="6">
        <f t="shared" si="2"/>
        <v>3</v>
      </c>
      <c r="Q24" s="6">
        <f t="shared" si="3"/>
        <v>3</v>
      </c>
      <c r="R24" s="4">
        <f t="shared" si="4"/>
        <v>0</v>
      </c>
    </row>
    <row r="25" spans="1:18" ht="13.5" customHeight="1">
      <c r="A25" s="42"/>
      <c r="B25" s="45"/>
      <c r="C25" s="5" t="s">
        <v>70</v>
      </c>
      <c r="D25" s="5"/>
      <c r="E25" s="5"/>
      <c r="F25" s="5"/>
      <c r="G25" s="5">
        <v>2</v>
      </c>
      <c r="H25" s="5"/>
      <c r="I25" s="5">
        <v>4</v>
      </c>
      <c r="J25" s="5"/>
      <c r="K25" s="5"/>
      <c r="L25" s="5"/>
      <c r="M25" s="5"/>
      <c r="N25" s="5"/>
      <c r="O25" s="5"/>
      <c r="P25" s="6">
        <f t="shared" si="2"/>
        <v>2</v>
      </c>
      <c r="Q25" s="6">
        <f t="shared" si="3"/>
        <v>0</v>
      </c>
      <c r="R25" s="4">
        <f t="shared" si="4"/>
        <v>4</v>
      </c>
    </row>
    <row r="26" spans="1:18" ht="13.5" customHeight="1">
      <c r="A26" s="42"/>
      <c r="B26" s="45"/>
      <c r="C26" s="5" t="s">
        <v>71</v>
      </c>
      <c r="D26" s="5"/>
      <c r="E26" s="5"/>
      <c r="F26" s="5"/>
      <c r="G26" s="5">
        <v>2</v>
      </c>
      <c r="H26" s="5"/>
      <c r="I26" s="5">
        <v>4</v>
      </c>
      <c r="J26" s="5"/>
      <c r="K26" s="5"/>
      <c r="L26" s="5"/>
      <c r="M26" s="5"/>
      <c r="N26" s="5"/>
      <c r="O26" s="5"/>
      <c r="P26" s="6">
        <f t="shared" si="2"/>
        <v>2</v>
      </c>
      <c r="Q26" s="6">
        <f t="shared" si="3"/>
        <v>0</v>
      </c>
      <c r="R26" s="4">
        <f t="shared" si="4"/>
        <v>4</v>
      </c>
    </row>
    <row r="27" spans="1:18" ht="13.5" customHeight="1">
      <c r="A27" s="42"/>
      <c r="B27" s="45"/>
      <c r="C27" s="5" t="s">
        <v>72</v>
      </c>
      <c r="D27" s="5"/>
      <c r="E27" s="5"/>
      <c r="F27" s="5"/>
      <c r="G27" s="5">
        <v>2</v>
      </c>
      <c r="H27" s="5"/>
      <c r="I27" s="5">
        <v>4</v>
      </c>
      <c r="J27" s="5"/>
      <c r="K27" s="5"/>
      <c r="L27" s="5"/>
      <c r="M27" s="5"/>
      <c r="N27" s="5"/>
      <c r="O27" s="5"/>
      <c r="P27" s="6">
        <f t="shared" si="2"/>
        <v>2</v>
      </c>
      <c r="Q27" s="6">
        <f t="shared" si="3"/>
        <v>0</v>
      </c>
      <c r="R27" s="4">
        <f t="shared" si="4"/>
        <v>4</v>
      </c>
    </row>
    <row r="28" spans="1:18" ht="13.5" customHeight="1">
      <c r="A28" s="42"/>
      <c r="B28" s="45"/>
      <c r="C28" s="5" t="s">
        <v>73</v>
      </c>
      <c r="D28" s="5"/>
      <c r="E28" s="5"/>
      <c r="F28" s="5"/>
      <c r="G28" s="5"/>
      <c r="H28" s="5"/>
      <c r="I28" s="5"/>
      <c r="J28" s="5">
        <v>3</v>
      </c>
      <c r="K28" s="5">
        <v>3</v>
      </c>
      <c r="L28" s="5"/>
      <c r="M28" s="5"/>
      <c r="N28" s="5"/>
      <c r="O28" s="5"/>
      <c r="P28" s="6">
        <f t="shared" si="2"/>
        <v>3</v>
      </c>
      <c r="Q28" s="6">
        <f t="shared" si="3"/>
        <v>3</v>
      </c>
      <c r="R28" s="4">
        <f t="shared" si="4"/>
        <v>0</v>
      </c>
    </row>
    <row r="29" spans="1:18" ht="13.5" customHeight="1">
      <c r="A29" s="42"/>
      <c r="B29" s="45"/>
      <c r="C29" s="5" t="s">
        <v>74</v>
      </c>
      <c r="D29" s="5"/>
      <c r="E29" s="5"/>
      <c r="F29" s="5"/>
      <c r="G29" s="5"/>
      <c r="H29" s="5"/>
      <c r="I29" s="5"/>
      <c r="J29" s="5">
        <v>3</v>
      </c>
      <c r="K29" s="5">
        <v>3</v>
      </c>
      <c r="L29" s="5"/>
      <c r="M29" s="5"/>
      <c r="N29" s="5"/>
      <c r="O29" s="5"/>
      <c r="P29" s="6">
        <f t="shared" si="2"/>
        <v>3</v>
      </c>
      <c r="Q29" s="6">
        <f t="shared" si="3"/>
        <v>3</v>
      </c>
      <c r="R29" s="4">
        <f t="shared" si="4"/>
        <v>0</v>
      </c>
    </row>
    <row r="30" spans="1:18" ht="13.5" customHeight="1">
      <c r="A30" s="42"/>
      <c r="B30" s="45"/>
      <c r="C30" s="5" t="s">
        <v>76</v>
      </c>
      <c r="D30" s="5"/>
      <c r="E30" s="5"/>
      <c r="F30" s="5"/>
      <c r="G30" s="5"/>
      <c r="H30" s="5"/>
      <c r="I30" s="5"/>
      <c r="J30" s="5">
        <v>3</v>
      </c>
      <c r="K30" s="5">
        <v>3</v>
      </c>
      <c r="L30" s="5"/>
      <c r="M30" s="5"/>
      <c r="N30" s="5"/>
      <c r="O30" s="5"/>
      <c r="P30" s="6">
        <f t="shared" si="2"/>
        <v>3</v>
      </c>
      <c r="Q30" s="6">
        <f t="shared" si="3"/>
        <v>3</v>
      </c>
      <c r="R30" s="4">
        <f t="shared" si="4"/>
        <v>0</v>
      </c>
    </row>
    <row r="31" spans="1:18" ht="13.5" customHeight="1">
      <c r="A31" s="42"/>
      <c r="B31" s="45"/>
      <c r="C31" s="5" t="s">
        <v>78</v>
      </c>
      <c r="D31" s="5"/>
      <c r="E31" s="5"/>
      <c r="F31" s="5"/>
      <c r="G31" s="5"/>
      <c r="H31" s="5"/>
      <c r="I31" s="5"/>
      <c r="J31" s="5">
        <v>3</v>
      </c>
      <c r="K31" s="5">
        <v>3</v>
      </c>
      <c r="L31" s="5"/>
      <c r="M31" s="5"/>
      <c r="N31" s="5"/>
      <c r="O31" s="5"/>
      <c r="P31" s="6">
        <f t="shared" si="2"/>
        <v>3</v>
      </c>
      <c r="Q31" s="6">
        <f t="shared" si="3"/>
        <v>3</v>
      </c>
      <c r="R31" s="4">
        <f t="shared" si="4"/>
        <v>0</v>
      </c>
    </row>
    <row r="32" spans="1:18" ht="13.5" customHeight="1">
      <c r="A32" s="42"/>
      <c r="B32" s="45"/>
      <c r="C32" s="5" t="s">
        <v>79</v>
      </c>
      <c r="D32" s="5"/>
      <c r="E32" s="5"/>
      <c r="F32" s="5"/>
      <c r="G32" s="5"/>
      <c r="H32" s="5"/>
      <c r="I32" s="5"/>
      <c r="J32" s="5">
        <v>3</v>
      </c>
      <c r="K32" s="5">
        <v>3</v>
      </c>
      <c r="L32" s="5"/>
      <c r="M32" s="5"/>
      <c r="N32" s="5"/>
      <c r="O32" s="5"/>
      <c r="P32" s="6">
        <f t="shared" si="2"/>
        <v>3</v>
      </c>
      <c r="Q32" s="6">
        <f t="shared" si="3"/>
        <v>3</v>
      </c>
      <c r="R32" s="4">
        <f t="shared" si="4"/>
        <v>0</v>
      </c>
    </row>
    <row r="33" spans="1:18" ht="13.5" customHeight="1">
      <c r="A33" s="42"/>
      <c r="B33" s="45"/>
      <c r="C33" s="5" t="s">
        <v>81</v>
      </c>
      <c r="D33" s="5"/>
      <c r="E33" s="5"/>
      <c r="F33" s="5"/>
      <c r="G33" s="5"/>
      <c r="H33" s="5"/>
      <c r="I33" s="5"/>
      <c r="J33" s="5">
        <v>2</v>
      </c>
      <c r="K33" s="5"/>
      <c r="L33" s="5">
        <v>4</v>
      </c>
      <c r="M33" s="5"/>
      <c r="N33" s="5"/>
      <c r="O33" s="5"/>
      <c r="P33" s="6">
        <f t="shared" si="2"/>
        <v>2</v>
      </c>
      <c r="Q33" s="6">
        <f>E33+H33+K33+N33</f>
        <v>0</v>
      </c>
      <c r="R33" s="4">
        <f t="shared" si="4"/>
        <v>4</v>
      </c>
    </row>
    <row r="34" spans="1:18" ht="13.5" customHeight="1">
      <c r="A34" s="42"/>
      <c r="B34" s="45"/>
      <c r="C34" s="5" t="s">
        <v>82</v>
      </c>
      <c r="D34" s="5"/>
      <c r="E34" s="5"/>
      <c r="F34" s="5"/>
      <c r="G34" s="5"/>
      <c r="H34" s="5"/>
      <c r="I34" s="5"/>
      <c r="J34" s="5"/>
      <c r="K34" s="5"/>
      <c r="L34" s="5"/>
      <c r="M34" s="5">
        <v>3</v>
      </c>
      <c r="N34" s="5">
        <v>3</v>
      </c>
      <c r="O34" s="5"/>
      <c r="P34" s="6">
        <f t="shared" si="2"/>
        <v>3</v>
      </c>
      <c r="Q34" s="6">
        <f t="shared" si="3"/>
        <v>3</v>
      </c>
      <c r="R34" s="4">
        <f t="shared" si="4"/>
        <v>0</v>
      </c>
    </row>
    <row r="35" spans="1:18" ht="13.5" customHeight="1">
      <c r="A35" s="42"/>
      <c r="B35" s="45"/>
      <c r="C35" s="5" t="s">
        <v>83</v>
      </c>
      <c r="D35" s="5"/>
      <c r="E35" s="5"/>
      <c r="F35" s="5"/>
      <c r="G35" s="5"/>
      <c r="H35" s="5"/>
      <c r="I35" s="5"/>
      <c r="J35" s="5"/>
      <c r="K35" s="5"/>
      <c r="L35" s="5"/>
      <c r="M35" s="5">
        <v>3</v>
      </c>
      <c r="N35" s="5">
        <v>3</v>
      </c>
      <c r="O35" s="5"/>
      <c r="P35" s="6">
        <f>D35+G35+J35+M35</f>
        <v>3</v>
      </c>
      <c r="Q35" s="6">
        <f t="shared" si="3"/>
        <v>3</v>
      </c>
      <c r="R35" s="4">
        <f t="shared" si="4"/>
        <v>0</v>
      </c>
    </row>
    <row r="36" spans="1:18" ht="13.5" customHeight="1">
      <c r="A36" s="42"/>
      <c r="B36" s="45"/>
      <c r="C36" s="5" t="s">
        <v>84</v>
      </c>
      <c r="D36" s="5"/>
      <c r="E36" s="5"/>
      <c r="F36" s="5"/>
      <c r="G36" s="5"/>
      <c r="H36" s="5"/>
      <c r="I36" s="5"/>
      <c r="J36" s="5"/>
      <c r="K36" s="5"/>
      <c r="L36" s="5"/>
      <c r="M36" s="5">
        <v>3</v>
      </c>
      <c r="N36" s="5">
        <v>3</v>
      </c>
      <c r="O36" s="5"/>
      <c r="P36" s="6">
        <f t="shared" si="2"/>
        <v>3</v>
      </c>
      <c r="Q36" s="6">
        <f t="shared" si="3"/>
        <v>3</v>
      </c>
      <c r="R36" s="4">
        <f t="shared" si="4"/>
        <v>0</v>
      </c>
    </row>
    <row r="37" spans="1:18" ht="13.5" customHeight="1">
      <c r="A37" s="42"/>
      <c r="B37" s="4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6"/>
      <c r="R37" s="4"/>
    </row>
    <row r="38" spans="1:18" ht="13.5" customHeight="1">
      <c r="A38" s="42"/>
      <c r="B38" s="4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6"/>
      <c r="R38" s="4"/>
    </row>
    <row r="39" spans="1:18" ht="13.5" customHeight="1">
      <c r="A39" s="42"/>
      <c r="B39" s="4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6"/>
      <c r="R39" s="4"/>
    </row>
    <row r="40" spans="1:18" ht="13.5" customHeight="1">
      <c r="A40" s="42"/>
      <c r="B40" s="44" t="s">
        <v>36</v>
      </c>
      <c r="C40" s="5" t="s">
        <v>85</v>
      </c>
      <c r="D40" s="5"/>
      <c r="E40" s="5"/>
      <c r="F40" s="5"/>
      <c r="G40" s="5">
        <v>2</v>
      </c>
      <c r="H40" s="5"/>
      <c r="I40" s="5">
        <v>4</v>
      </c>
      <c r="J40" s="5"/>
      <c r="K40" s="5"/>
      <c r="L40" s="5"/>
      <c r="M40" s="5"/>
      <c r="N40" s="5"/>
      <c r="O40" s="5"/>
      <c r="P40" s="6">
        <f t="shared" si="2"/>
        <v>2</v>
      </c>
      <c r="Q40" s="6">
        <f t="shared" si="3"/>
        <v>0</v>
      </c>
      <c r="R40" s="4">
        <f t="shared" si="4"/>
        <v>4</v>
      </c>
    </row>
    <row r="41" spans="1:18" ht="13.5" customHeight="1">
      <c r="A41" s="42"/>
      <c r="B41" s="45"/>
      <c r="C41" s="5" t="s">
        <v>86</v>
      </c>
      <c r="D41" s="5"/>
      <c r="E41" s="5"/>
      <c r="F41" s="5"/>
      <c r="G41" s="5"/>
      <c r="H41" s="5"/>
      <c r="I41" s="5"/>
      <c r="J41" s="5">
        <v>2</v>
      </c>
      <c r="K41" s="5"/>
      <c r="L41" s="5">
        <v>4</v>
      </c>
      <c r="M41" s="5"/>
      <c r="N41" s="5"/>
      <c r="O41" s="5"/>
      <c r="P41" s="6">
        <f t="shared" si="2"/>
        <v>2</v>
      </c>
      <c r="Q41" s="6">
        <f t="shared" si="3"/>
        <v>0</v>
      </c>
      <c r="R41" s="4">
        <f t="shared" si="4"/>
        <v>4</v>
      </c>
    </row>
    <row r="42" spans="1:18" ht="13.5" customHeight="1">
      <c r="A42" s="42"/>
      <c r="B42" s="45"/>
      <c r="C42" s="5" t="s">
        <v>87</v>
      </c>
      <c r="D42" s="5"/>
      <c r="E42" s="5"/>
      <c r="F42" s="5"/>
      <c r="G42" s="5"/>
      <c r="H42" s="5"/>
      <c r="I42" s="5"/>
      <c r="J42" s="5"/>
      <c r="K42" s="5"/>
      <c r="L42" s="5"/>
      <c r="M42" s="5">
        <v>2</v>
      </c>
      <c r="N42" s="5"/>
      <c r="O42" s="5">
        <v>4</v>
      </c>
      <c r="P42" s="6">
        <f t="shared" si="2"/>
        <v>2</v>
      </c>
      <c r="Q42" s="6">
        <f t="shared" si="3"/>
        <v>0</v>
      </c>
      <c r="R42" s="4">
        <f t="shared" si="4"/>
        <v>4</v>
      </c>
    </row>
    <row r="43" spans="1:18" ht="13.5" customHeight="1">
      <c r="A43" s="42"/>
      <c r="B43" s="45"/>
      <c r="C43" s="5" t="s">
        <v>89</v>
      </c>
      <c r="D43" s="5"/>
      <c r="E43" s="5"/>
      <c r="F43" s="5"/>
      <c r="G43" s="5"/>
      <c r="H43" s="5"/>
      <c r="I43" s="5"/>
      <c r="J43" s="5"/>
      <c r="K43" s="5"/>
      <c r="L43" s="5"/>
      <c r="M43" s="5">
        <v>3</v>
      </c>
      <c r="N43" s="5">
        <v>3</v>
      </c>
      <c r="O43" s="5"/>
      <c r="P43" s="6">
        <f t="shared" si="2"/>
        <v>3</v>
      </c>
      <c r="Q43" s="6">
        <f t="shared" si="3"/>
        <v>3</v>
      </c>
      <c r="R43" s="4">
        <f t="shared" si="4"/>
        <v>0</v>
      </c>
    </row>
    <row r="44" spans="1:18" ht="13.5" customHeight="1">
      <c r="A44" s="42"/>
      <c r="B44" s="45"/>
      <c r="C44" s="5" t="s">
        <v>91</v>
      </c>
      <c r="D44" s="5"/>
      <c r="E44" s="5"/>
      <c r="F44" s="5"/>
      <c r="G44" s="5"/>
      <c r="H44" s="5"/>
      <c r="I44" s="5"/>
      <c r="J44" s="5"/>
      <c r="K44" s="5"/>
      <c r="L44" s="5"/>
      <c r="M44" s="5">
        <v>3</v>
      </c>
      <c r="N44" s="5">
        <v>3</v>
      </c>
      <c r="O44" s="5"/>
      <c r="P44" s="6">
        <f t="shared" si="2"/>
        <v>3</v>
      </c>
      <c r="Q44" s="6">
        <f t="shared" si="3"/>
        <v>3</v>
      </c>
      <c r="R44" s="4">
        <f t="shared" si="4"/>
        <v>0</v>
      </c>
    </row>
    <row r="45" spans="1:18" ht="13.5" customHeight="1">
      <c r="A45" s="42"/>
      <c r="B45" s="45"/>
      <c r="C45" s="5" t="s">
        <v>93</v>
      </c>
      <c r="D45" s="5"/>
      <c r="E45" s="5"/>
      <c r="F45" s="5"/>
      <c r="G45" s="5"/>
      <c r="H45" s="5"/>
      <c r="I45" s="5"/>
      <c r="J45" s="5"/>
      <c r="K45" s="5"/>
      <c r="L45" s="5"/>
      <c r="M45" s="5">
        <v>2</v>
      </c>
      <c r="N45" s="5"/>
      <c r="O45" s="5">
        <v>4</v>
      </c>
      <c r="P45" s="6">
        <f t="shared" si="2"/>
        <v>2</v>
      </c>
      <c r="Q45" s="6">
        <f t="shared" si="3"/>
        <v>0</v>
      </c>
      <c r="R45" s="4">
        <f t="shared" si="4"/>
        <v>4</v>
      </c>
    </row>
    <row r="46" spans="1:18" ht="13.5" customHeight="1">
      <c r="A46" s="42"/>
      <c r="B46" s="45"/>
      <c r="C46" s="5" t="s">
        <v>95</v>
      </c>
      <c r="D46" s="5"/>
      <c r="E46" s="5"/>
      <c r="F46" s="5"/>
      <c r="G46" s="5"/>
      <c r="H46" s="5"/>
      <c r="I46" s="5"/>
      <c r="J46" s="5"/>
      <c r="K46" s="5"/>
      <c r="L46" s="5"/>
      <c r="M46" s="5">
        <v>3</v>
      </c>
      <c r="N46" s="5"/>
      <c r="O46" s="5"/>
      <c r="P46" s="6">
        <f t="shared" si="2"/>
        <v>3</v>
      </c>
      <c r="Q46" s="6">
        <f t="shared" si="3"/>
        <v>0</v>
      </c>
      <c r="R46" s="4">
        <f t="shared" si="4"/>
        <v>0</v>
      </c>
    </row>
    <row r="47" spans="1:18" ht="13.5" customHeight="1">
      <c r="A47" s="42"/>
      <c r="B47" s="4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6"/>
      <c r="R47" s="4"/>
    </row>
    <row r="48" spans="1:18" ht="13.5" customHeight="1">
      <c r="A48" s="42"/>
      <c r="B48" s="4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6"/>
      <c r="R48" s="4"/>
    </row>
    <row r="49" spans="1:18" ht="13.5" customHeight="1">
      <c r="A49" s="42"/>
      <c r="B49" s="4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6"/>
      <c r="R49" s="4"/>
    </row>
    <row r="50" spans="1:18" ht="13.5" customHeight="1">
      <c r="A50" s="42"/>
      <c r="B50" s="4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6"/>
      <c r="R50" s="4"/>
    </row>
    <row r="51" spans="1:18" ht="13.5" customHeight="1">
      <c r="A51" s="42"/>
      <c r="B51" s="4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6"/>
      <c r="R51" s="4"/>
    </row>
    <row r="52" spans="1:18" ht="13.5" customHeight="1">
      <c r="A52" s="43"/>
      <c r="B52" s="34" t="s">
        <v>37</v>
      </c>
      <c r="C52" s="34"/>
      <c r="D52" s="3">
        <f>SUM(D12:D51)</f>
        <v>16</v>
      </c>
      <c r="E52" s="3">
        <f aca="true" t="shared" si="5" ref="E52:R52">SUM(E12:E51)</f>
        <v>12</v>
      </c>
      <c r="F52" s="3">
        <f t="shared" si="5"/>
        <v>8</v>
      </c>
      <c r="G52" s="3">
        <f t="shared" si="5"/>
        <v>20</v>
      </c>
      <c r="H52" s="3">
        <f t="shared" si="5"/>
        <v>12</v>
      </c>
      <c r="I52" s="3">
        <f t="shared" si="5"/>
        <v>16</v>
      </c>
      <c r="J52" s="3">
        <f t="shared" si="5"/>
        <v>20</v>
      </c>
      <c r="K52" s="3">
        <f t="shared" si="5"/>
        <v>16</v>
      </c>
      <c r="L52" s="3">
        <f t="shared" si="5"/>
        <v>8</v>
      </c>
      <c r="M52" s="3">
        <f t="shared" si="5"/>
        <v>23</v>
      </c>
      <c r="N52" s="3">
        <f t="shared" si="5"/>
        <v>16</v>
      </c>
      <c r="O52" s="3">
        <f t="shared" si="5"/>
        <v>8</v>
      </c>
      <c r="P52" s="3">
        <f t="shared" si="5"/>
        <v>79</v>
      </c>
      <c r="Q52" s="3">
        <f t="shared" si="5"/>
        <v>56</v>
      </c>
      <c r="R52" s="4">
        <f t="shared" si="5"/>
        <v>40</v>
      </c>
    </row>
    <row r="53" spans="1:18" ht="13.5" customHeight="1">
      <c r="A53" s="47" t="s">
        <v>9</v>
      </c>
      <c r="B53" s="4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6"/>
      <c r="Q53" s="6"/>
      <c r="R53" s="4"/>
    </row>
    <row r="54" spans="1:18" ht="13.5" customHeight="1">
      <c r="A54" s="49"/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6"/>
      <c r="Q54" s="6"/>
      <c r="R54" s="4"/>
    </row>
    <row r="55" spans="1:18" ht="13.5" customHeight="1">
      <c r="A55" s="49"/>
      <c r="B55" s="50"/>
      <c r="C55" s="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6"/>
      <c r="R55" s="4"/>
    </row>
    <row r="56" spans="1:18" ht="13.5" customHeight="1">
      <c r="A56" s="49"/>
      <c r="B56" s="50"/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Q56" s="6"/>
      <c r="R56" s="4"/>
    </row>
    <row r="57" spans="1:18" ht="13.5" customHeight="1">
      <c r="A57" s="51"/>
      <c r="B57" s="52"/>
      <c r="C57" s="3" t="s">
        <v>38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"/>
    </row>
    <row r="58" spans="1:18" ht="13.5" customHeight="1" thickBot="1">
      <c r="A58" s="38" t="s">
        <v>10</v>
      </c>
      <c r="B58" s="39"/>
      <c r="C58" s="39"/>
      <c r="D58" s="8">
        <f>D11+D57+D52</f>
        <v>21</v>
      </c>
      <c r="E58" s="8">
        <f aca="true" t="shared" si="6" ref="E58:N58">E11+E57+E52</f>
        <v>17</v>
      </c>
      <c r="F58" s="8">
        <f t="shared" si="6"/>
        <v>8</v>
      </c>
      <c r="G58" s="8">
        <f t="shared" si="6"/>
        <v>23</v>
      </c>
      <c r="H58" s="8">
        <f t="shared" si="6"/>
        <v>15</v>
      </c>
      <c r="I58" s="8">
        <f t="shared" si="6"/>
        <v>16</v>
      </c>
      <c r="J58" s="8">
        <f t="shared" si="6"/>
        <v>20</v>
      </c>
      <c r="K58" s="8">
        <f t="shared" si="6"/>
        <v>16</v>
      </c>
      <c r="L58" s="8">
        <f t="shared" si="6"/>
        <v>8</v>
      </c>
      <c r="M58" s="8">
        <f t="shared" si="6"/>
        <v>24</v>
      </c>
      <c r="N58" s="8">
        <f t="shared" si="6"/>
        <v>16</v>
      </c>
      <c r="O58" s="8">
        <f>O11+O57+O52</f>
        <v>8</v>
      </c>
      <c r="P58" s="8">
        <f>P11+P57+P52</f>
        <v>88</v>
      </c>
      <c r="Q58" s="8">
        <f>Q11+Q57+Q52</f>
        <v>64</v>
      </c>
      <c r="R58" s="9">
        <f>R11+R57+R52</f>
        <v>40</v>
      </c>
    </row>
  </sheetData>
  <sheetProtection/>
  <mergeCells count="19">
    <mergeCell ref="A53:B57"/>
    <mergeCell ref="A2:B4"/>
    <mergeCell ref="C2:C4"/>
    <mergeCell ref="B52:C52"/>
    <mergeCell ref="D2:I2"/>
    <mergeCell ref="J2:O2"/>
    <mergeCell ref="B40:B51"/>
    <mergeCell ref="B21:B39"/>
    <mergeCell ref="B5:B10"/>
    <mergeCell ref="P2:R3"/>
    <mergeCell ref="D3:F3"/>
    <mergeCell ref="G3:I3"/>
    <mergeCell ref="J3:L3"/>
    <mergeCell ref="M3:O3"/>
    <mergeCell ref="A58:C58"/>
    <mergeCell ref="A5:A11"/>
    <mergeCell ref="B11:C11"/>
    <mergeCell ref="A12:A52"/>
    <mergeCell ref="B12:B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80" r:id="rId1"/>
  <headerFooter>
    <oddHeader>&amp;C&amp;"HY신명조,굵게"&amp;20 &amp;"굴림체,굵게"2012~2013학년도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85" zoomScaleSheetLayoutView="85" zoomScalePageLayoutView="0" workbookViewId="0" topLeftCell="A1">
      <pane xSplit="5" ySplit="5" topLeftCell="F6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113" sqref="L113"/>
    </sheetView>
  </sheetViews>
  <sheetFormatPr defaultColWidth="8.88671875" defaultRowHeight="13.5"/>
  <cols>
    <col min="1" max="4" width="4.77734375" style="13" customWidth="1"/>
    <col min="5" max="5" width="10.77734375" style="13" customWidth="1"/>
    <col min="6" max="8" width="6.77734375" style="13" customWidth="1"/>
    <col min="9" max="11" width="8.77734375" style="13" customWidth="1"/>
    <col min="12" max="12" width="24.3359375" style="13" customWidth="1"/>
    <col min="13" max="16384" width="8.88671875" style="13" customWidth="1"/>
  </cols>
  <sheetData>
    <row r="1" spans="1:12" ht="23.25" customHeigh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 customHeight="1">
      <c r="A2" s="60" t="s">
        <v>14</v>
      </c>
      <c r="B2" s="60" t="s">
        <v>15</v>
      </c>
      <c r="C2" s="71" t="s">
        <v>16</v>
      </c>
      <c r="D2" s="71" t="s">
        <v>116</v>
      </c>
      <c r="E2" s="71" t="s">
        <v>23</v>
      </c>
      <c r="F2" s="73" t="s">
        <v>97</v>
      </c>
      <c r="G2" s="73"/>
      <c r="H2" s="73"/>
      <c r="I2" s="73" t="s">
        <v>44</v>
      </c>
      <c r="J2" s="73"/>
      <c r="K2" s="73"/>
      <c r="L2" s="60" t="s">
        <v>21</v>
      </c>
    </row>
    <row r="3" spans="1:12" ht="15.75" customHeight="1">
      <c r="A3" s="60"/>
      <c r="B3" s="60"/>
      <c r="C3" s="71"/>
      <c r="D3" s="71"/>
      <c r="E3" s="71"/>
      <c r="F3" s="60" t="s">
        <v>0</v>
      </c>
      <c r="G3" s="60"/>
      <c r="H3" s="60"/>
      <c r="I3" s="60" t="s">
        <v>0</v>
      </c>
      <c r="J3" s="60"/>
      <c r="K3" s="60"/>
      <c r="L3" s="60"/>
    </row>
    <row r="4" spans="1:12" ht="15.75" customHeight="1">
      <c r="A4" s="60"/>
      <c r="B4" s="60"/>
      <c r="C4" s="71"/>
      <c r="D4" s="71"/>
      <c r="E4" s="71"/>
      <c r="F4" s="60" t="s">
        <v>17</v>
      </c>
      <c r="G4" s="60" t="s">
        <v>18</v>
      </c>
      <c r="H4" s="60"/>
      <c r="I4" s="60" t="s">
        <v>17</v>
      </c>
      <c r="J4" s="60" t="s">
        <v>18</v>
      </c>
      <c r="K4" s="60"/>
      <c r="L4" s="60"/>
    </row>
    <row r="5" spans="1:12" ht="15.75" customHeight="1">
      <c r="A5" s="60"/>
      <c r="B5" s="60"/>
      <c r="C5" s="71"/>
      <c r="D5" s="71"/>
      <c r="E5" s="71"/>
      <c r="F5" s="60"/>
      <c r="G5" s="14" t="s">
        <v>19</v>
      </c>
      <c r="H5" s="14" t="s">
        <v>20</v>
      </c>
      <c r="I5" s="60"/>
      <c r="J5" s="14" t="s">
        <v>19</v>
      </c>
      <c r="K5" s="14" t="s">
        <v>20</v>
      </c>
      <c r="L5" s="60"/>
    </row>
    <row r="6" spans="1:12" ht="15.75" customHeight="1">
      <c r="A6" s="60">
        <v>1</v>
      </c>
      <c r="B6" s="60">
        <v>1</v>
      </c>
      <c r="C6" s="60" t="s">
        <v>22</v>
      </c>
      <c r="D6" s="37"/>
      <c r="E6" s="60"/>
      <c r="F6" s="60" t="s">
        <v>52</v>
      </c>
      <c r="G6" s="60"/>
      <c r="H6" s="60"/>
      <c r="I6" s="60" t="s">
        <v>52</v>
      </c>
      <c r="J6" s="60"/>
      <c r="K6" s="60"/>
      <c r="L6" s="14"/>
    </row>
    <row r="7" spans="1:12" ht="15.75" customHeight="1">
      <c r="A7" s="60"/>
      <c r="B7" s="60"/>
      <c r="C7" s="60"/>
      <c r="D7" s="37"/>
      <c r="E7" s="60"/>
      <c r="F7" s="14">
        <v>2</v>
      </c>
      <c r="G7" s="14">
        <v>2</v>
      </c>
      <c r="H7" s="14"/>
      <c r="I7" s="14">
        <v>2</v>
      </c>
      <c r="J7" s="14">
        <v>2</v>
      </c>
      <c r="K7" s="14"/>
      <c r="L7" s="14"/>
    </row>
    <row r="8" spans="1:12" ht="15.75" customHeight="1">
      <c r="A8" s="60"/>
      <c r="B8" s="60"/>
      <c r="C8" s="60"/>
      <c r="D8" s="37"/>
      <c r="E8" s="60"/>
      <c r="F8" s="60" t="s">
        <v>53</v>
      </c>
      <c r="G8" s="60"/>
      <c r="H8" s="60"/>
      <c r="I8" s="60" t="s">
        <v>53</v>
      </c>
      <c r="J8" s="60"/>
      <c r="K8" s="60"/>
      <c r="L8" s="14"/>
    </row>
    <row r="9" spans="1:12" ht="15.75" customHeight="1">
      <c r="A9" s="60"/>
      <c r="B9" s="60"/>
      <c r="C9" s="60"/>
      <c r="D9" s="37"/>
      <c r="E9" s="60"/>
      <c r="F9" s="14">
        <v>2</v>
      </c>
      <c r="G9" s="14">
        <v>2</v>
      </c>
      <c r="H9" s="14"/>
      <c r="I9" s="14">
        <v>2</v>
      </c>
      <c r="J9" s="14">
        <v>2</v>
      </c>
      <c r="K9" s="14"/>
      <c r="L9" s="14"/>
    </row>
    <row r="10" spans="1:12" ht="15.75" customHeight="1">
      <c r="A10" s="60"/>
      <c r="B10" s="60"/>
      <c r="C10" s="60"/>
      <c r="D10" s="37"/>
      <c r="E10" s="60"/>
      <c r="F10" s="60"/>
      <c r="G10" s="60"/>
      <c r="H10" s="60"/>
      <c r="I10" s="60" t="s">
        <v>120</v>
      </c>
      <c r="J10" s="60"/>
      <c r="K10" s="60"/>
      <c r="L10" s="14" t="s">
        <v>141</v>
      </c>
    </row>
    <row r="11" spans="1:12" ht="15.75" customHeight="1">
      <c r="A11" s="60"/>
      <c r="B11" s="60"/>
      <c r="C11" s="60"/>
      <c r="D11" s="37"/>
      <c r="E11" s="60"/>
      <c r="F11" s="14"/>
      <c r="G11" s="14"/>
      <c r="H11" s="14"/>
      <c r="I11" s="14">
        <v>1</v>
      </c>
      <c r="J11" s="14">
        <v>1</v>
      </c>
      <c r="K11" s="14"/>
      <c r="L11" s="14"/>
    </row>
    <row r="12" spans="1:12" ht="15.75" customHeight="1">
      <c r="A12" s="60"/>
      <c r="B12" s="60"/>
      <c r="C12" s="60" t="s">
        <v>11</v>
      </c>
      <c r="D12" s="60"/>
      <c r="E12" s="60"/>
      <c r="F12" s="14">
        <f aca="true" t="shared" si="0" ref="F12:K12">F7+F9+F11</f>
        <v>4</v>
      </c>
      <c r="G12" s="14">
        <f t="shared" si="0"/>
        <v>4</v>
      </c>
      <c r="H12" s="14">
        <f t="shared" si="0"/>
        <v>0</v>
      </c>
      <c r="I12" s="14">
        <f t="shared" si="0"/>
        <v>5</v>
      </c>
      <c r="J12" s="14">
        <f t="shared" si="0"/>
        <v>5</v>
      </c>
      <c r="K12" s="14">
        <f t="shared" si="0"/>
        <v>0</v>
      </c>
      <c r="L12" s="14"/>
    </row>
    <row r="13" spans="1:12" ht="15.75" customHeight="1">
      <c r="A13" s="60"/>
      <c r="B13" s="60"/>
      <c r="C13" s="60" t="s">
        <v>12</v>
      </c>
      <c r="D13" s="37" t="s">
        <v>117</v>
      </c>
      <c r="E13" s="60"/>
      <c r="F13" s="37" t="s">
        <v>98</v>
      </c>
      <c r="G13" s="37"/>
      <c r="H13" s="37"/>
      <c r="I13" s="37" t="s">
        <v>98</v>
      </c>
      <c r="J13" s="37"/>
      <c r="K13" s="37"/>
      <c r="L13" s="14"/>
    </row>
    <row r="14" spans="1:12" ht="15.75" customHeight="1">
      <c r="A14" s="60"/>
      <c r="B14" s="60"/>
      <c r="C14" s="60"/>
      <c r="D14" s="37"/>
      <c r="E14" s="60"/>
      <c r="F14" s="19">
        <v>3</v>
      </c>
      <c r="G14" s="19">
        <v>3</v>
      </c>
      <c r="H14" s="19"/>
      <c r="I14" s="19">
        <v>3</v>
      </c>
      <c r="J14" s="19">
        <v>3</v>
      </c>
      <c r="K14" s="19"/>
      <c r="L14" s="14"/>
    </row>
    <row r="15" spans="1:12" ht="15.75" customHeight="1">
      <c r="A15" s="60"/>
      <c r="B15" s="60"/>
      <c r="C15" s="60"/>
      <c r="D15" s="37" t="s">
        <v>117</v>
      </c>
      <c r="E15" s="60"/>
      <c r="F15" s="37" t="s">
        <v>99</v>
      </c>
      <c r="G15" s="37"/>
      <c r="H15" s="37"/>
      <c r="I15" s="37" t="s">
        <v>99</v>
      </c>
      <c r="J15" s="37"/>
      <c r="K15" s="37"/>
      <c r="L15" s="14"/>
    </row>
    <row r="16" spans="1:12" ht="15.75" customHeight="1">
      <c r="A16" s="60"/>
      <c r="B16" s="60"/>
      <c r="C16" s="60"/>
      <c r="D16" s="37"/>
      <c r="E16" s="60"/>
      <c r="F16" s="19">
        <v>3</v>
      </c>
      <c r="G16" s="19">
        <v>3</v>
      </c>
      <c r="H16" s="19"/>
      <c r="I16" s="19">
        <v>3</v>
      </c>
      <c r="J16" s="19">
        <v>3</v>
      </c>
      <c r="K16" s="19"/>
      <c r="L16" s="14"/>
    </row>
    <row r="17" spans="1:12" ht="15.75" customHeight="1">
      <c r="A17" s="60"/>
      <c r="B17" s="60"/>
      <c r="C17" s="60"/>
      <c r="D17" s="37" t="s">
        <v>117</v>
      </c>
      <c r="E17" s="60"/>
      <c r="F17" s="37" t="s">
        <v>100</v>
      </c>
      <c r="G17" s="37"/>
      <c r="H17" s="37"/>
      <c r="I17" s="37" t="s">
        <v>100</v>
      </c>
      <c r="J17" s="37"/>
      <c r="K17" s="37"/>
      <c r="L17" s="14"/>
    </row>
    <row r="18" spans="1:12" ht="15.75" customHeight="1">
      <c r="A18" s="60"/>
      <c r="B18" s="60"/>
      <c r="C18" s="60"/>
      <c r="D18" s="37"/>
      <c r="E18" s="60"/>
      <c r="F18" s="19">
        <v>3</v>
      </c>
      <c r="G18" s="19">
        <v>3</v>
      </c>
      <c r="H18" s="19"/>
      <c r="I18" s="19">
        <v>3</v>
      </c>
      <c r="J18" s="19">
        <v>3</v>
      </c>
      <c r="K18" s="19"/>
      <c r="L18" s="14"/>
    </row>
    <row r="19" spans="1:12" ht="15.75" customHeight="1">
      <c r="A19" s="60"/>
      <c r="B19" s="60"/>
      <c r="C19" s="60"/>
      <c r="D19" s="37" t="s">
        <v>117</v>
      </c>
      <c r="E19" s="60"/>
      <c r="F19" s="37" t="s">
        <v>59</v>
      </c>
      <c r="G19" s="37"/>
      <c r="H19" s="37"/>
      <c r="I19" s="37" t="s">
        <v>59</v>
      </c>
      <c r="J19" s="37"/>
      <c r="K19" s="37"/>
      <c r="L19" s="14"/>
    </row>
    <row r="20" spans="1:12" ht="15.75" customHeight="1">
      <c r="A20" s="60"/>
      <c r="B20" s="60"/>
      <c r="C20" s="60"/>
      <c r="D20" s="37"/>
      <c r="E20" s="60"/>
      <c r="F20" s="19">
        <v>3</v>
      </c>
      <c r="G20" s="19">
        <v>3</v>
      </c>
      <c r="H20" s="19"/>
      <c r="I20" s="19">
        <v>3</v>
      </c>
      <c r="J20" s="19">
        <v>3</v>
      </c>
      <c r="K20" s="19"/>
      <c r="L20" s="14"/>
    </row>
    <row r="21" spans="1:12" ht="15.75" customHeight="1">
      <c r="A21" s="60"/>
      <c r="B21" s="60"/>
      <c r="C21" s="60"/>
      <c r="D21" s="37" t="s">
        <v>117</v>
      </c>
      <c r="E21" s="60"/>
      <c r="F21" s="37" t="s">
        <v>61</v>
      </c>
      <c r="G21" s="37"/>
      <c r="H21" s="37"/>
      <c r="I21" s="37" t="s">
        <v>61</v>
      </c>
      <c r="J21" s="37"/>
      <c r="K21" s="37"/>
      <c r="L21" s="14"/>
    </row>
    <row r="22" spans="1:12" ht="15.75" customHeight="1">
      <c r="A22" s="60"/>
      <c r="B22" s="60"/>
      <c r="C22" s="60"/>
      <c r="D22" s="37"/>
      <c r="E22" s="60"/>
      <c r="F22" s="19">
        <v>2</v>
      </c>
      <c r="G22" s="19"/>
      <c r="H22" s="19">
        <v>4</v>
      </c>
      <c r="I22" s="19">
        <v>2</v>
      </c>
      <c r="J22" s="19"/>
      <c r="K22" s="19">
        <v>4</v>
      </c>
      <c r="L22" s="14"/>
    </row>
    <row r="23" spans="1:12" ht="15.75" customHeight="1">
      <c r="A23" s="60"/>
      <c r="B23" s="60"/>
      <c r="C23" s="60"/>
      <c r="D23" s="37" t="s">
        <v>117</v>
      </c>
      <c r="E23" s="60"/>
      <c r="F23" s="37" t="s">
        <v>101</v>
      </c>
      <c r="G23" s="37"/>
      <c r="H23" s="37"/>
      <c r="I23" s="37" t="s">
        <v>101</v>
      </c>
      <c r="J23" s="37"/>
      <c r="K23" s="37"/>
      <c r="L23" s="14"/>
    </row>
    <row r="24" spans="1:12" ht="15.75" customHeight="1">
      <c r="A24" s="60"/>
      <c r="B24" s="60"/>
      <c r="C24" s="60"/>
      <c r="D24" s="37"/>
      <c r="E24" s="60"/>
      <c r="F24" s="19">
        <v>2</v>
      </c>
      <c r="G24" s="19"/>
      <c r="H24" s="19">
        <v>4</v>
      </c>
      <c r="I24" s="19">
        <v>2</v>
      </c>
      <c r="J24" s="19"/>
      <c r="K24" s="19">
        <v>4</v>
      </c>
      <c r="L24" s="14"/>
    </row>
    <row r="25" spans="1:12" ht="15.75" customHeight="1">
      <c r="A25" s="60"/>
      <c r="B25" s="60"/>
      <c r="C25" s="60"/>
      <c r="D25" s="68"/>
      <c r="E25" s="68"/>
      <c r="F25" s="65"/>
      <c r="G25" s="66"/>
      <c r="H25" s="67"/>
      <c r="I25" s="65"/>
      <c r="J25" s="66"/>
      <c r="K25" s="67"/>
      <c r="L25" s="14"/>
    </row>
    <row r="26" spans="1:12" ht="15.75" customHeight="1">
      <c r="A26" s="60"/>
      <c r="B26" s="60"/>
      <c r="C26" s="60"/>
      <c r="D26" s="70"/>
      <c r="E26" s="70"/>
      <c r="F26" s="14"/>
      <c r="G26" s="14"/>
      <c r="H26" s="14"/>
      <c r="I26" s="14"/>
      <c r="J26" s="14"/>
      <c r="K26" s="14"/>
      <c r="L26" s="14"/>
    </row>
    <row r="27" spans="1:12" ht="15.75" customHeight="1">
      <c r="A27" s="60"/>
      <c r="B27" s="60"/>
      <c r="C27" s="60"/>
      <c r="D27" s="68"/>
      <c r="E27" s="68"/>
      <c r="F27" s="65"/>
      <c r="G27" s="66"/>
      <c r="H27" s="67"/>
      <c r="I27" s="65"/>
      <c r="J27" s="66"/>
      <c r="K27" s="67"/>
      <c r="L27" s="14"/>
    </row>
    <row r="28" spans="1:12" ht="15.75" customHeight="1">
      <c r="A28" s="60"/>
      <c r="B28" s="60"/>
      <c r="C28" s="60"/>
      <c r="D28" s="70"/>
      <c r="E28" s="70"/>
      <c r="F28" s="14"/>
      <c r="G28" s="14"/>
      <c r="H28" s="14"/>
      <c r="I28" s="14"/>
      <c r="J28" s="14"/>
      <c r="K28" s="14"/>
      <c r="L28" s="14"/>
    </row>
    <row r="29" spans="1:12" ht="15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14"/>
    </row>
    <row r="30" spans="1:12" ht="15.75" customHeight="1">
      <c r="A30" s="60"/>
      <c r="B30" s="60"/>
      <c r="C30" s="60"/>
      <c r="D30" s="60"/>
      <c r="E30" s="60"/>
      <c r="F30" s="14"/>
      <c r="G30" s="14"/>
      <c r="H30" s="14"/>
      <c r="I30" s="14"/>
      <c r="J30" s="14"/>
      <c r="K30" s="14"/>
      <c r="L30" s="14"/>
    </row>
    <row r="31" spans="1:12" ht="15.7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14"/>
    </row>
    <row r="32" spans="1:12" ht="15.75" customHeight="1">
      <c r="A32" s="60"/>
      <c r="B32" s="60"/>
      <c r="C32" s="60"/>
      <c r="D32" s="60"/>
      <c r="E32" s="60"/>
      <c r="F32" s="14"/>
      <c r="G32" s="14"/>
      <c r="H32" s="14"/>
      <c r="I32" s="14"/>
      <c r="J32" s="14"/>
      <c r="K32" s="14"/>
      <c r="L32" s="14"/>
    </row>
    <row r="33" spans="1:12" ht="15.75" customHeight="1">
      <c r="A33" s="60"/>
      <c r="B33" s="60"/>
      <c r="C33" s="60" t="s">
        <v>13</v>
      </c>
      <c r="D33" s="60"/>
      <c r="E33" s="60"/>
      <c r="F33" s="14">
        <f aca="true" t="shared" si="1" ref="F33:K33">F14+F16+F18+F20+F22+F24+F26+F28+F30+F32</f>
        <v>16</v>
      </c>
      <c r="G33" s="14">
        <f t="shared" si="1"/>
        <v>12</v>
      </c>
      <c r="H33" s="14">
        <f t="shared" si="1"/>
        <v>8</v>
      </c>
      <c r="I33" s="14">
        <f t="shared" si="1"/>
        <v>16</v>
      </c>
      <c r="J33" s="14">
        <f t="shared" si="1"/>
        <v>12</v>
      </c>
      <c r="K33" s="14">
        <f t="shared" si="1"/>
        <v>8</v>
      </c>
      <c r="L33" s="14"/>
    </row>
    <row r="34" spans="1:12" ht="15.75" customHeight="1">
      <c r="A34" s="60"/>
      <c r="B34" s="60" t="s">
        <v>24</v>
      </c>
      <c r="C34" s="60"/>
      <c r="D34" s="60"/>
      <c r="E34" s="60"/>
      <c r="F34" s="14">
        <f aca="true" t="shared" si="2" ref="F34:K34">F12+F33</f>
        <v>20</v>
      </c>
      <c r="G34" s="14">
        <f t="shared" si="2"/>
        <v>16</v>
      </c>
      <c r="H34" s="14">
        <f t="shared" si="2"/>
        <v>8</v>
      </c>
      <c r="I34" s="14">
        <f t="shared" si="2"/>
        <v>21</v>
      </c>
      <c r="J34" s="14">
        <f t="shared" si="2"/>
        <v>17</v>
      </c>
      <c r="K34" s="14">
        <f t="shared" si="2"/>
        <v>8</v>
      </c>
      <c r="L34" s="14"/>
    </row>
    <row r="35" spans="1:12" ht="15.75" customHeight="1">
      <c r="A35" s="60"/>
      <c r="B35" s="60">
        <v>2</v>
      </c>
      <c r="C35" s="60" t="s">
        <v>22</v>
      </c>
      <c r="D35" s="37"/>
      <c r="E35" s="60"/>
      <c r="F35" s="60" t="s">
        <v>102</v>
      </c>
      <c r="G35" s="60"/>
      <c r="H35" s="60"/>
      <c r="I35" s="60"/>
      <c r="J35" s="60"/>
      <c r="K35" s="60"/>
      <c r="L35" s="14" t="s">
        <v>145</v>
      </c>
    </row>
    <row r="36" spans="1:12" ht="15.75" customHeight="1">
      <c r="A36" s="60"/>
      <c r="B36" s="60"/>
      <c r="C36" s="60"/>
      <c r="D36" s="37"/>
      <c r="E36" s="60"/>
      <c r="F36" s="14">
        <v>2</v>
      </c>
      <c r="G36" s="14">
        <v>2</v>
      </c>
      <c r="H36" s="14"/>
      <c r="I36" s="14"/>
      <c r="J36" s="14"/>
      <c r="K36" s="14"/>
      <c r="L36" s="14"/>
    </row>
    <row r="37" spans="1:12" ht="15.75" customHeight="1">
      <c r="A37" s="60"/>
      <c r="B37" s="60"/>
      <c r="C37" s="60"/>
      <c r="D37" s="37"/>
      <c r="E37" s="60"/>
      <c r="F37" s="60" t="s">
        <v>124</v>
      </c>
      <c r="G37" s="60"/>
      <c r="H37" s="60"/>
      <c r="I37" s="60" t="s">
        <v>54</v>
      </c>
      <c r="J37" s="60"/>
      <c r="K37" s="60"/>
      <c r="L37" s="14"/>
    </row>
    <row r="38" spans="1:12" ht="15.75" customHeight="1">
      <c r="A38" s="60"/>
      <c r="B38" s="60"/>
      <c r="C38" s="60"/>
      <c r="D38" s="37"/>
      <c r="E38" s="60"/>
      <c r="F38" s="14">
        <v>2</v>
      </c>
      <c r="G38" s="14">
        <v>2</v>
      </c>
      <c r="H38" s="14"/>
      <c r="I38" s="14">
        <v>2</v>
      </c>
      <c r="J38" s="14">
        <v>2</v>
      </c>
      <c r="K38" s="14"/>
      <c r="L38" s="14"/>
    </row>
    <row r="39" spans="1:12" ht="15.75" customHeight="1">
      <c r="A39" s="60"/>
      <c r="B39" s="60"/>
      <c r="C39" s="60"/>
      <c r="D39" s="60"/>
      <c r="E39" s="60"/>
      <c r="F39" s="60"/>
      <c r="G39" s="60"/>
      <c r="H39" s="60"/>
      <c r="I39" s="60" t="s">
        <v>121</v>
      </c>
      <c r="J39" s="60"/>
      <c r="K39" s="60"/>
      <c r="L39" s="14" t="s">
        <v>146</v>
      </c>
    </row>
    <row r="40" spans="1:12" ht="15.75" customHeight="1">
      <c r="A40" s="60"/>
      <c r="B40" s="60"/>
      <c r="C40" s="60"/>
      <c r="D40" s="60"/>
      <c r="E40" s="60"/>
      <c r="F40" s="14"/>
      <c r="G40" s="14"/>
      <c r="H40" s="14"/>
      <c r="I40" s="14">
        <v>1</v>
      </c>
      <c r="J40" s="14">
        <v>1</v>
      </c>
      <c r="K40" s="14"/>
      <c r="L40" s="14"/>
    </row>
    <row r="41" spans="1:12" ht="15.75" customHeight="1">
      <c r="A41" s="60"/>
      <c r="B41" s="60"/>
      <c r="C41" s="60" t="s">
        <v>11</v>
      </c>
      <c r="D41" s="60"/>
      <c r="E41" s="60"/>
      <c r="F41" s="14">
        <f aca="true" t="shared" si="3" ref="F41:K41">F36+F38+F40</f>
        <v>4</v>
      </c>
      <c r="G41" s="14">
        <f t="shared" si="3"/>
        <v>4</v>
      </c>
      <c r="H41" s="14">
        <f t="shared" si="3"/>
        <v>0</v>
      </c>
      <c r="I41" s="14">
        <f t="shared" si="3"/>
        <v>3</v>
      </c>
      <c r="J41" s="14">
        <f t="shared" si="3"/>
        <v>3</v>
      </c>
      <c r="K41" s="14">
        <f t="shared" si="3"/>
        <v>0</v>
      </c>
      <c r="L41" s="14"/>
    </row>
    <row r="42" spans="1:12" ht="15.75" customHeight="1">
      <c r="A42" s="60"/>
      <c r="B42" s="60"/>
      <c r="C42" s="60" t="s">
        <v>12</v>
      </c>
      <c r="D42" s="37" t="s">
        <v>118</v>
      </c>
      <c r="E42" s="60"/>
      <c r="F42" s="37" t="s">
        <v>103</v>
      </c>
      <c r="G42" s="37"/>
      <c r="H42" s="37"/>
      <c r="I42" s="37" t="s">
        <v>103</v>
      </c>
      <c r="J42" s="37"/>
      <c r="K42" s="37"/>
      <c r="L42" s="14"/>
    </row>
    <row r="43" spans="1:12" ht="15.75" customHeight="1">
      <c r="A43" s="60"/>
      <c r="B43" s="60"/>
      <c r="C43" s="60"/>
      <c r="D43" s="37"/>
      <c r="E43" s="60"/>
      <c r="F43" s="19">
        <v>3</v>
      </c>
      <c r="G43" s="19">
        <v>3</v>
      </c>
      <c r="H43" s="19"/>
      <c r="I43" s="19">
        <v>3</v>
      </c>
      <c r="J43" s="19">
        <v>3</v>
      </c>
      <c r="K43" s="19"/>
      <c r="L43" s="14"/>
    </row>
    <row r="44" spans="1:12" ht="15.75" customHeight="1">
      <c r="A44" s="60"/>
      <c r="B44" s="60"/>
      <c r="C44" s="60"/>
      <c r="D44" s="37" t="s">
        <v>118</v>
      </c>
      <c r="E44" s="60"/>
      <c r="F44" s="37" t="s">
        <v>104</v>
      </c>
      <c r="G44" s="37"/>
      <c r="H44" s="37"/>
      <c r="I44" s="37" t="s">
        <v>104</v>
      </c>
      <c r="J44" s="37"/>
      <c r="K44" s="37"/>
      <c r="L44" s="14"/>
    </row>
    <row r="45" spans="1:12" ht="15.75" customHeight="1">
      <c r="A45" s="60"/>
      <c r="B45" s="60"/>
      <c r="C45" s="60"/>
      <c r="D45" s="37"/>
      <c r="E45" s="60"/>
      <c r="F45" s="19">
        <v>3</v>
      </c>
      <c r="G45" s="19">
        <v>3</v>
      </c>
      <c r="H45" s="19"/>
      <c r="I45" s="19">
        <v>3</v>
      </c>
      <c r="J45" s="19">
        <v>3</v>
      </c>
      <c r="K45" s="19"/>
      <c r="L45" s="14"/>
    </row>
    <row r="46" spans="1:12" ht="15.75" customHeight="1">
      <c r="A46" s="60"/>
      <c r="B46" s="60"/>
      <c r="C46" s="60"/>
      <c r="D46" s="37" t="s">
        <v>118</v>
      </c>
      <c r="E46" s="60"/>
      <c r="F46" s="37" t="s">
        <v>105</v>
      </c>
      <c r="G46" s="37"/>
      <c r="H46" s="37"/>
      <c r="I46" s="37" t="s">
        <v>105</v>
      </c>
      <c r="J46" s="37"/>
      <c r="K46" s="37"/>
      <c r="L46" s="14"/>
    </row>
    <row r="47" spans="1:12" ht="15.75" customHeight="1">
      <c r="A47" s="60"/>
      <c r="B47" s="60"/>
      <c r="C47" s="60"/>
      <c r="D47" s="37"/>
      <c r="E47" s="60"/>
      <c r="F47" s="19">
        <v>3</v>
      </c>
      <c r="G47" s="19">
        <v>3</v>
      </c>
      <c r="H47" s="19"/>
      <c r="I47" s="19">
        <v>3</v>
      </c>
      <c r="J47" s="19">
        <v>3</v>
      </c>
      <c r="K47" s="19"/>
      <c r="L47" s="14"/>
    </row>
    <row r="48" spans="1:12" ht="15.75" customHeight="1">
      <c r="A48" s="60"/>
      <c r="B48" s="60"/>
      <c r="C48" s="60"/>
      <c r="D48" s="37" t="s">
        <v>118</v>
      </c>
      <c r="E48" s="60"/>
      <c r="F48" s="37" t="s">
        <v>67</v>
      </c>
      <c r="G48" s="37"/>
      <c r="H48" s="37"/>
      <c r="I48" s="37" t="s">
        <v>67</v>
      </c>
      <c r="J48" s="37"/>
      <c r="K48" s="37"/>
      <c r="L48" s="14"/>
    </row>
    <row r="49" spans="1:12" ht="15.75" customHeight="1">
      <c r="A49" s="60"/>
      <c r="B49" s="60"/>
      <c r="C49" s="60"/>
      <c r="D49" s="37"/>
      <c r="E49" s="60"/>
      <c r="F49" s="19">
        <v>3</v>
      </c>
      <c r="G49" s="19">
        <v>3</v>
      </c>
      <c r="H49" s="19"/>
      <c r="I49" s="19">
        <v>3</v>
      </c>
      <c r="J49" s="19">
        <v>3</v>
      </c>
      <c r="K49" s="19"/>
      <c r="L49" s="14"/>
    </row>
    <row r="50" spans="1:12" ht="15.75" customHeight="1">
      <c r="A50" s="60"/>
      <c r="B50" s="60"/>
      <c r="C50" s="60"/>
      <c r="D50" s="37" t="s">
        <v>118</v>
      </c>
      <c r="E50" s="68"/>
      <c r="F50" s="37" t="s">
        <v>69</v>
      </c>
      <c r="G50" s="37"/>
      <c r="H50" s="37"/>
      <c r="I50" s="37" t="s">
        <v>69</v>
      </c>
      <c r="J50" s="37"/>
      <c r="K50" s="37"/>
      <c r="L50" s="14"/>
    </row>
    <row r="51" spans="1:12" ht="15.75" customHeight="1">
      <c r="A51" s="60"/>
      <c r="B51" s="60"/>
      <c r="C51" s="60"/>
      <c r="D51" s="37"/>
      <c r="E51" s="70"/>
      <c r="F51" s="19">
        <v>2</v>
      </c>
      <c r="G51" s="19"/>
      <c r="H51" s="19">
        <v>4</v>
      </c>
      <c r="I51" s="19">
        <v>2</v>
      </c>
      <c r="J51" s="19"/>
      <c r="K51" s="19">
        <v>4</v>
      </c>
      <c r="L51" s="14"/>
    </row>
    <row r="52" spans="1:12" ht="15.75" customHeight="1">
      <c r="A52" s="60"/>
      <c r="B52" s="60"/>
      <c r="C52" s="60"/>
      <c r="D52" s="37" t="s">
        <v>118</v>
      </c>
      <c r="E52" s="60"/>
      <c r="F52" s="37" t="s">
        <v>106</v>
      </c>
      <c r="G52" s="37"/>
      <c r="H52" s="37"/>
      <c r="I52" s="37" t="s">
        <v>106</v>
      </c>
      <c r="J52" s="37"/>
      <c r="K52" s="37"/>
      <c r="L52" s="14"/>
    </row>
    <row r="53" spans="1:12" ht="15.75" customHeight="1">
      <c r="A53" s="60"/>
      <c r="B53" s="60"/>
      <c r="C53" s="60"/>
      <c r="D53" s="37"/>
      <c r="E53" s="60"/>
      <c r="F53" s="19">
        <v>2</v>
      </c>
      <c r="G53" s="19"/>
      <c r="H53" s="19">
        <v>4</v>
      </c>
      <c r="I53" s="19">
        <v>2</v>
      </c>
      <c r="J53" s="19"/>
      <c r="K53" s="19">
        <v>4</v>
      </c>
      <c r="L53" s="14"/>
    </row>
    <row r="54" spans="1:12" ht="15.75" customHeight="1">
      <c r="A54" s="60"/>
      <c r="B54" s="60"/>
      <c r="C54" s="60"/>
      <c r="D54" s="37" t="s">
        <v>118</v>
      </c>
      <c r="E54" s="68"/>
      <c r="F54" s="37" t="s">
        <v>72</v>
      </c>
      <c r="G54" s="37"/>
      <c r="H54" s="37"/>
      <c r="I54" s="37" t="s">
        <v>72</v>
      </c>
      <c r="J54" s="37"/>
      <c r="K54" s="37"/>
      <c r="L54" s="14"/>
    </row>
    <row r="55" spans="1:12" ht="15.75" customHeight="1">
      <c r="A55" s="60"/>
      <c r="B55" s="60"/>
      <c r="C55" s="60"/>
      <c r="D55" s="37"/>
      <c r="E55" s="70"/>
      <c r="F55" s="19">
        <v>2</v>
      </c>
      <c r="G55" s="19"/>
      <c r="H55" s="19">
        <v>4</v>
      </c>
      <c r="I55" s="19">
        <v>2</v>
      </c>
      <c r="J55" s="19"/>
      <c r="K55" s="19">
        <v>4</v>
      </c>
      <c r="L55" s="14"/>
    </row>
    <row r="56" spans="1:12" ht="15.75" customHeight="1">
      <c r="A56" s="60"/>
      <c r="B56" s="60"/>
      <c r="C56" s="60"/>
      <c r="D56" s="60" t="s">
        <v>119</v>
      </c>
      <c r="E56" s="60"/>
      <c r="F56" s="60" t="s">
        <v>85</v>
      </c>
      <c r="G56" s="60"/>
      <c r="H56" s="60"/>
      <c r="I56" s="60" t="s">
        <v>85</v>
      </c>
      <c r="J56" s="60"/>
      <c r="K56" s="60"/>
      <c r="L56" s="14"/>
    </row>
    <row r="57" spans="1:12" ht="15.75" customHeight="1">
      <c r="A57" s="60"/>
      <c r="B57" s="60"/>
      <c r="C57" s="60"/>
      <c r="D57" s="60"/>
      <c r="E57" s="60"/>
      <c r="F57" s="14">
        <v>2</v>
      </c>
      <c r="G57" s="14"/>
      <c r="H57" s="14">
        <v>4</v>
      </c>
      <c r="I57" s="14">
        <v>2</v>
      </c>
      <c r="J57" s="14"/>
      <c r="K57" s="14">
        <v>4</v>
      </c>
      <c r="L57" s="14"/>
    </row>
    <row r="58" spans="1:12" ht="15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14"/>
    </row>
    <row r="59" spans="1:12" ht="15.75" customHeight="1">
      <c r="A59" s="60"/>
      <c r="B59" s="60"/>
      <c r="C59" s="60"/>
      <c r="D59" s="60"/>
      <c r="E59" s="60"/>
      <c r="F59" s="14"/>
      <c r="G59" s="14"/>
      <c r="H59" s="14"/>
      <c r="I59" s="14"/>
      <c r="J59" s="14"/>
      <c r="K59" s="14"/>
      <c r="L59" s="14"/>
    </row>
    <row r="60" spans="1:12" ht="15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14"/>
    </row>
    <row r="61" spans="1:12" ht="15.75" customHeight="1">
      <c r="A61" s="60"/>
      <c r="B61" s="60"/>
      <c r="C61" s="60"/>
      <c r="D61" s="60"/>
      <c r="E61" s="60"/>
      <c r="F61" s="14"/>
      <c r="G61" s="14"/>
      <c r="H61" s="14"/>
      <c r="I61" s="14"/>
      <c r="J61" s="14"/>
      <c r="K61" s="14"/>
      <c r="L61" s="14"/>
    </row>
    <row r="62" spans="1:12" ht="15.75" customHeight="1">
      <c r="A62" s="60"/>
      <c r="B62" s="60"/>
      <c r="C62" s="60" t="s">
        <v>13</v>
      </c>
      <c r="D62" s="60"/>
      <c r="E62" s="60"/>
      <c r="F62" s="14">
        <f aca="true" t="shared" si="4" ref="F62:K62">F43+F45+F47+F49+F51+F53+F55+F57+F59+F61</f>
        <v>20</v>
      </c>
      <c r="G62" s="14">
        <f t="shared" si="4"/>
        <v>12</v>
      </c>
      <c r="H62" s="14">
        <f t="shared" si="4"/>
        <v>16</v>
      </c>
      <c r="I62" s="14">
        <f t="shared" si="4"/>
        <v>20</v>
      </c>
      <c r="J62" s="14">
        <f t="shared" si="4"/>
        <v>12</v>
      </c>
      <c r="K62" s="14">
        <f t="shared" si="4"/>
        <v>16</v>
      </c>
      <c r="L62" s="14"/>
    </row>
    <row r="63" spans="1:12" ht="15.75" customHeight="1">
      <c r="A63" s="60"/>
      <c r="B63" s="60" t="s">
        <v>24</v>
      </c>
      <c r="C63" s="60"/>
      <c r="D63" s="60"/>
      <c r="E63" s="60"/>
      <c r="F63" s="14">
        <f aca="true" t="shared" si="5" ref="F63:K63">F41+F62</f>
        <v>24</v>
      </c>
      <c r="G63" s="14">
        <f t="shared" si="5"/>
        <v>16</v>
      </c>
      <c r="H63" s="14">
        <f t="shared" si="5"/>
        <v>16</v>
      </c>
      <c r="I63" s="14">
        <f t="shared" si="5"/>
        <v>23</v>
      </c>
      <c r="J63" s="14">
        <f t="shared" si="5"/>
        <v>15</v>
      </c>
      <c r="K63" s="14">
        <f t="shared" si="5"/>
        <v>16</v>
      </c>
      <c r="L63" s="14"/>
    </row>
    <row r="64" spans="1:12" ht="15.75" customHeight="1">
      <c r="A64" s="60">
        <v>2</v>
      </c>
      <c r="B64" s="60">
        <v>1</v>
      </c>
      <c r="C64" s="71" t="s">
        <v>50</v>
      </c>
      <c r="D64" s="60"/>
      <c r="E64" s="60"/>
      <c r="F64" s="60"/>
      <c r="G64" s="60"/>
      <c r="H64" s="60"/>
      <c r="I64" s="60"/>
      <c r="J64" s="60"/>
      <c r="K64" s="60"/>
      <c r="L64" s="14"/>
    </row>
    <row r="65" spans="1:12" ht="15.75" customHeight="1">
      <c r="A65" s="60"/>
      <c r="B65" s="60"/>
      <c r="C65" s="60"/>
      <c r="D65" s="60"/>
      <c r="E65" s="60"/>
      <c r="F65" s="14"/>
      <c r="G65" s="14"/>
      <c r="H65" s="14"/>
      <c r="I65" s="14"/>
      <c r="J65" s="14"/>
      <c r="K65" s="14"/>
      <c r="L65" s="14"/>
    </row>
    <row r="66" spans="1:12" ht="15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14"/>
    </row>
    <row r="67" spans="1:12" ht="15.75" customHeight="1">
      <c r="A67" s="60"/>
      <c r="B67" s="60"/>
      <c r="C67" s="60"/>
      <c r="D67" s="60"/>
      <c r="E67" s="60"/>
      <c r="F67" s="14"/>
      <c r="G67" s="14"/>
      <c r="H67" s="14"/>
      <c r="I67" s="14"/>
      <c r="J67" s="14"/>
      <c r="K67" s="14"/>
      <c r="L67" s="14"/>
    </row>
    <row r="68" spans="1:12" ht="15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14"/>
    </row>
    <row r="69" spans="1:12" ht="15.75" customHeight="1">
      <c r="A69" s="60"/>
      <c r="B69" s="60"/>
      <c r="C69" s="60"/>
      <c r="D69" s="60"/>
      <c r="E69" s="60"/>
      <c r="F69" s="14"/>
      <c r="G69" s="14"/>
      <c r="H69" s="14"/>
      <c r="I69" s="14"/>
      <c r="J69" s="14"/>
      <c r="K69" s="14"/>
      <c r="L69" s="14"/>
    </row>
    <row r="70" spans="1:12" ht="15.75" customHeight="1">
      <c r="A70" s="60"/>
      <c r="B70" s="60"/>
      <c r="C70" s="60" t="s">
        <v>38</v>
      </c>
      <c r="D70" s="60"/>
      <c r="E70" s="60"/>
      <c r="F70" s="14">
        <f aca="true" t="shared" si="6" ref="F70:K70">F65+F67+F69</f>
        <v>0</v>
      </c>
      <c r="G70" s="14">
        <f t="shared" si="6"/>
        <v>0</v>
      </c>
      <c r="H70" s="14">
        <f t="shared" si="6"/>
        <v>0</v>
      </c>
      <c r="I70" s="14">
        <f t="shared" si="6"/>
        <v>0</v>
      </c>
      <c r="J70" s="14">
        <f t="shared" si="6"/>
        <v>0</v>
      </c>
      <c r="K70" s="14">
        <f t="shared" si="6"/>
        <v>0</v>
      </c>
      <c r="L70" s="14"/>
    </row>
    <row r="71" spans="1:12" ht="15.75" customHeight="1">
      <c r="A71" s="60"/>
      <c r="B71" s="60"/>
      <c r="C71" s="68" t="s">
        <v>12</v>
      </c>
      <c r="D71" s="60" t="s">
        <v>117</v>
      </c>
      <c r="E71" s="60"/>
      <c r="F71" s="60"/>
      <c r="G71" s="60"/>
      <c r="H71" s="60"/>
      <c r="I71" s="60" t="s">
        <v>122</v>
      </c>
      <c r="J71" s="60"/>
      <c r="K71" s="60"/>
      <c r="L71" s="14" t="s">
        <v>146</v>
      </c>
    </row>
    <row r="72" spans="1:12" ht="15.75" customHeight="1">
      <c r="A72" s="60"/>
      <c r="B72" s="60"/>
      <c r="C72" s="69"/>
      <c r="D72" s="60"/>
      <c r="E72" s="60"/>
      <c r="F72" s="14"/>
      <c r="G72" s="14"/>
      <c r="H72" s="14"/>
      <c r="I72" s="14">
        <v>1</v>
      </c>
      <c r="J72" s="14">
        <v>1</v>
      </c>
      <c r="K72" s="14"/>
      <c r="L72" s="14"/>
    </row>
    <row r="73" spans="1:12" ht="15.75" customHeight="1">
      <c r="A73" s="60"/>
      <c r="B73" s="60"/>
      <c r="C73" s="69"/>
      <c r="D73" s="37" t="s">
        <v>118</v>
      </c>
      <c r="E73" s="60"/>
      <c r="F73" s="37" t="s">
        <v>107</v>
      </c>
      <c r="G73" s="37"/>
      <c r="H73" s="37"/>
      <c r="I73" s="37" t="s">
        <v>107</v>
      </c>
      <c r="J73" s="37"/>
      <c r="K73" s="37"/>
      <c r="L73" s="14"/>
    </row>
    <row r="74" spans="1:12" ht="15.75" customHeight="1">
      <c r="A74" s="60"/>
      <c r="B74" s="60"/>
      <c r="C74" s="69"/>
      <c r="D74" s="37"/>
      <c r="E74" s="60"/>
      <c r="F74" s="19">
        <v>3</v>
      </c>
      <c r="G74" s="19">
        <v>3</v>
      </c>
      <c r="H74" s="19"/>
      <c r="I74" s="19">
        <v>3</v>
      </c>
      <c r="J74" s="19">
        <v>3</v>
      </c>
      <c r="K74" s="19"/>
      <c r="L74" s="14"/>
    </row>
    <row r="75" spans="1:12" ht="15.75" customHeight="1">
      <c r="A75" s="60"/>
      <c r="B75" s="60"/>
      <c r="C75" s="69"/>
      <c r="D75" s="37" t="s">
        <v>118</v>
      </c>
      <c r="E75" s="60"/>
      <c r="F75" s="37" t="s">
        <v>108</v>
      </c>
      <c r="G75" s="37"/>
      <c r="H75" s="37"/>
      <c r="I75" s="37" t="s">
        <v>108</v>
      </c>
      <c r="J75" s="37"/>
      <c r="K75" s="37"/>
      <c r="L75" s="14"/>
    </row>
    <row r="76" spans="1:12" ht="15.75" customHeight="1">
      <c r="A76" s="60"/>
      <c r="B76" s="60"/>
      <c r="C76" s="69"/>
      <c r="D76" s="37"/>
      <c r="E76" s="60"/>
      <c r="F76" s="19">
        <v>3</v>
      </c>
      <c r="G76" s="19">
        <v>3</v>
      </c>
      <c r="H76" s="19"/>
      <c r="I76" s="19">
        <v>3</v>
      </c>
      <c r="J76" s="19">
        <v>3</v>
      </c>
      <c r="K76" s="19"/>
      <c r="L76" s="14"/>
    </row>
    <row r="77" spans="1:12" ht="15.75" customHeight="1">
      <c r="A77" s="60"/>
      <c r="B77" s="60"/>
      <c r="C77" s="69"/>
      <c r="D77" s="37" t="s">
        <v>118</v>
      </c>
      <c r="E77" s="60"/>
      <c r="F77" s="37" t="s">
        <v>77</v>
      </c>
      <c r="G77" s="37"/>
      <c r="H77" s="37"/>
      <c r="I77" s="37" t="s">
        <v>77</v>
      </c>
      <c r="J77" s="37"/>
      <c r="K77" s="37"/>
      <c r="L77" s="14"/>
    </row>
    <row r="78" spans="1:12" ht="15.75" customHeight="1">
      <c r="A78" s="60"/>
      <c r="B78" s="60"/>
      <c r="C78" s="69"/>
      <c r="D78" s="37"/>
      <c r="E78" s="60"/>
      <c r="F78" s="19">
        <v>3</v>
      </c>
      <c r="G78" s="19">
        <v>3</v>
      </c>
      <c r="H78" s="19"/>
      <c r="I78" s="19">
        <v>3</v>
      </c>
      <c r="J78" s="19">
        <v>3</v>
      </c>
      <c r="K78" s="19"/>
      <c r="L78" s="14"/>
    </row>
    <row r="79" spans="1:12" ht="15.75" customHeight="1">
      <c r="A79" s="60"/>
      <c r="B79" s="60"/>
      <c r="C79" s="69"/>
      <c r="D79" s="37" t="s">
        <v>118</v>
      </c>
      <c r="E79" s="60"/>
      <c r="F79" s="37" t="s">
        <v>109</v>
      </c>
      <c r="G79" s="37"/>
      <c r="H79" s="37"/>
      <c r="I79" s="37" t="s">
        <v>109</v>
      </c>
      <c r="J79" s="37"/>
      <c r="K79" s="37"/>
      <c r="L79" s="14"/>
    </row>
    <row r="80" spans="1:12" ht="15.75" customHeight="1">
      <c r="A80" s="60"/>
      <c r="B80" s="60"/>
      <c r="C80" s="69"/>
      <c r="D80" s="37"/>
      <c r="E80" s="60"/>
      <c r="F80" s="19">
        <v>3</v>
      </c>
      <c r="G80" s="19">
        <v>3</v>
      </c>
      <c r="H80" s="19"/>
      <c r="I80" s="19">
        <v>3</v>
      </c>
      <c r="J80" s="19">
        <v>3</v>
      </c>
      <c r="K80" s="19"/>
      <c r="L80" s="14"/>
    </row>
    <row r="81" spans="1:12" ht="15.75" customHeight="1">
      <c r="A81" s="60"/>
      <c r="B81" s="60"/>
      <c r="C81" s="69"/>
      <c r="D81" s="37" t="s">
        <v>118</v>
      </c>
      <c r="E81" s="60"/>
      <c r="F81" s="37" t="s">
        <v>75</v>
      </c>
      <c r="G81" s="37"/>
      <c r="H81" s="37"/>
      <c r="I81" s="37" t="s">
        <v>75</v>
      </c>
      <c r="J81" s="37"/>
      <c r="K81" s="37"/>
      <c r="L81" s="14"/>
    </row>
    <row r="82" spans="1:12" ht="15.75" customHeight="1">
      <c r="A82" s="60"/>
      <c r="B82" s="60"/>
      <c r="C82" s="69"/>
      <c r="D82" s="37"/>
      <c r="E82" s="60"/>
      <c r="F82" s="19">
        <v>3</v>
      </c>
      <c r="G82" s="19">
        <v>3</v>
      </c>
      <c r="H82" s="19"/>
      <c r="I82" s="19">
        <v>3</v>
      </c>
      <c r="J82" s="19">
        <v>3</v>
      </c>
      <c r="K82" s="19"/>
      <c r="L82" s="14"/>
    </row>
    <row r="83" spans="1:12" ht="15.75" customHeight="1">
      <c r="A83" s="60"/>
      <c r="B83" s="60"/>
      <c r="C83" s="69"/>
      <c r="D83" s="37" t="s">
        <v>119</v>
      </c>
      <c r="E83" s="68"/>
      <c r="F83" s="37" t="s">
        <v>110</v>
      </c>
      <c r="G83" s="37"/>
      <c r="H83" s="37"/>
      <c r="I83" s="65"/>
      <c r="J83" s="66"/>
      <c r="K83" s="67"/>
      <c r="L83" s="14" t="s">
        <v>145</v>
      </c>
    </row>
    <row r="84" spans="1:12" ht="15.75" customHeight="1">
      <c r="A84" s="60"/>
      <c r="B84" s="60"/>
      <c r="C84" s="69"/>
      <c r="D84" s="37"/>
      <c r="E84" s="70"/>
      <c r="F84" s="19">
        <v>2</v>
      </c>
      <c r="G84" s="19"/>
      <c r="H84" s="19">
        <v>4</v>
      </c>
      <c r="I84" s="14"/>
      <c r="J84" s="14"/>
      <c r="K84" s="14"/>
      <c r="L84" s="14"/>
    </row>
    <row r="85" spans="1:12" ht="15.75" customHeight="1">
      <c r="A85" s="60"/>
      <c r="B85" s="60"/>
      <c r="C85" s="69"/>
      <c r="D85" s="37" t="s">
        <v>119</v>
      </c>
      <c r="E85" s="60"/>
      <c r="F85" s="37" t="s">
        <v>111</v>
      </c>
      <c r="G85" s="37"/>
      <c r="H85" s="37"/>
      <c r="I85" s="37" t="s">
        <v>111</v>
      </c>
      <c r="J85" s="37"/>
      <c r="K85" s="37"/>
      <c r="L85" s="14"/>
    </row>
    <row r="86" spans="1:12" ht="15.75" customHeight="1">
      <c r="A86" s="60"/>
      <c r="B86" s="60"/>
      <c r="C86" s="69"/>
      <c r="D86" s="37"/>
      <c r="E86" s="60"/>
      <c r="F86" s="19">
        <v>2</v>
      </c>
      <c r="G86" s="19"/>
      <c r="H86" s="19">
        <v>4</v>
      </c>
      <c r="I86" s="19">
        <v>2</v>
      </c>
      <c r="J86" s="19"/>
      <c r="K86" s="19">
        <v>4</v>
      </c>
      <c r="L86" s="14"/>
    </row>
    <row r="87" spans="1:12" ht="15.75" customHeight="1">
      <c r="A87" s="60"/>
      <c r="B87" s="60"/>
      <c r="C87" s="69"/>
      <c r="D87" s="37" t="s">
        <v>118</v>
      </c>
      <c r="E87" s="60"/>
      <c r="F87" s="37" t="s">
        <v>80</v>
      </c>
      <c r="G87" s="37"/>
      <c r="H87" s="37"/>
      <c r="I87" s="37" t="s">
        <v>80</v>
      </c>
      <c r="J87" s="37"/>
      <c r="K87" s="37"/>
      <c r="L87" s="14"/>
    </row>
    <row r="88" spans="1:12" ht="15.75" customHeight="1">
      <c r="A88" s="60"/>
      <c r="B88" s="60"/>
      <c r="C88" s="70"/>
      <c r="D88" s="37"/>
      <c r="E88" s="60"/>
      <c r="F88" s="19">
        <v>2</v>
      </c>
      <c r="G88" s="19"/>
      <c r="H88" s="19">
        <v>4</v>
      </c>
      <c r="I88" s="19">
        <v>2</v>
      </c>
      <c r="J88" s="19"/>
      <c r="K88" s="19">
        <v>4</v>
      </c>
      <c r="L88" s="14"/>
    </row>
    <row r="89" spans="1:12" ht="15.75" customHeight="1">
      <c r="A89" s="60"/>
      <c r="B89" s="60"/>
      <c r="C89" s="60" t="s">
        <v>13</v>
      </c>
      <c r="D89" s="60"/>
      <c r="E89" s="60"/>
      <c r="F89" s="14">
        <f aca="true" t="shared" si="7" ref="F89:K89">F74+F76+F78+F80+F82+F84+F88+F72+F86</f>
        <v>21</v>
      </c>
      <c r="G89" s="14">
        <f t="shared" si="7"/>
        <v>15</v>
      </c>
      <c r="H89" s="14">
        <f t="shared" si="7"/>
        <v>12</v>
      </c>
      <c r="I89" s="14">
        <f t="shared" si="7"/>
        <v>20</v>
      </c>
      <c r="J89" s="14">
        <f t="shared" si="7"/>
        <v>16</v>
      </c>
      <c r="K89" s="14">
        <f t="shared" si="7"/>
        <v>8</v>
      </c>
      <c r="L89" s="14"/>
    </row>
    <row r="90" spans="1:12" ht="15.75" customHeight="1">
      <c r="A90" s="60"/>
      <c r="B90" s="60" t="s">
        <v>24</v>
      </c>
      <c r="C90" s="60"/>
      <c r="D90" s="60"/>
      <c r="E90" s="60"/>
      <c r="F90" s="14">
        <f aca="true" t="shared" si="8" ref="F90:K90">F70+F89</f>
        <v>21</v>
      </c>
      <c r="G90" s="14">
        <f t="shared" si="8"/>
        <v>15</v>
      </c>
      <c r="H90" s="14">
        <f t="shared" si="8"/>
        <v>12</v>
      </c>
      <c r="I90" s="14">
        <f t="shared" si="8"/>
        <v>20</v>
      </c>
      <c r="J90" s="14">
        <f t="shared" si="8"/>
        <v>16</v>
      </c>
      <c r="K90" s="14">
        <f t="shared" si="8"/>
        <v>8</v>
      </c>
      <c r="L90" s="14"/>
    </row>
    <row r="91" spans="1:12" ht="15.75" customHeight="1">
      <c r="A91" s="60"/>
      <c r="B91" s="60">
        <v>2</v>
      </c>
      <c r="C91" s="71" t="s">
        <v>43</v>
      </c>
      <c r="D91" s="37"/>
      <c r="E91" s="60"/>
      <c r="F91" s="60" t="s">
        <v>55</v>
      </c>
      <c r="G91" s="60"/>
      <c r="H91" s="60"/>
      <c r="I91" s="60" t="s">
        <v>55</v>
      </c>
      <c r="J91" s="60"/>
      <c r="K91" s="60"/>
      <c r="L91" s="14"/>
    </row>
    <row r="92" spans="1:12" ht="15.75" customHeight="1">
      <c r="A92" s="60"/>
      <c r="B92" s="60"/>
      <c r="C92" s="60"/>
      <c r="D92" s="37"/>
      <c r="E92" s="60"/>
      <c r="F92" s="14">
        <v>1</v>
      </c>
      <c r="G92" s="14"/>
      <c r="H92" s="14"/>
      <c r="I92" s="14">
        <v>1</v>
      </c>
      <c r="J92" s="14"/>
      <c r="K92" s="14"/>
      <c r="L92" s="14"/>
    </row>
    <row r="93" spans="1:12" ht="15.7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14"/>
    </row>
    <row r="94" spans="1:12" ht="15.75" customHeight="1">
      <c r="A94" s="60"/>
      <c r="B94" s="60"/>
      <c r="C94" s="60"/>
      <c r="D94" s="60"/>
      <c r="E94" s="60"/>
      <c r="F94" s="14"/>
      <c r="G94" s="14"/>
      <c r="H94" s="14"/>
      <c r="I94" s="14"/>
      <c r="J94" s="14"/>
      <c r="K94" s="14"/>
      <c r="L94" s="14"/>
    </row>
    <row r="95" spans="1:12" ht="15.7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14"/>
    </row>
    <row r="96" spans="1:12" ht="15.75" customHeight="1">
      <c r="A96" s="60"/>
      <c r="B96" s="60"/>
      <c r="C96" s="60"/>
      <c r="D96" s="60"/>
      <c r="E96" s="60"/>
      <c r="F96" s="14"/>
      <c r="G96" s="14"/>
      <c r="H96" s="14"/>
      <c r="I96" s="14"/>
      <c r="J96" s="14"/>
      <c r="K96" s="14"/>
      <c r="L96" s="14"/>
    </row>
    <row r="97" spans="1:12" ht="15.75" customHeight="1">
      <c r="A97" s="60"/>
      <c r="B97" s="60"/>
      <c r="C97" s="60" t="s">
        <v>38</v>
      </c>
      <c r="D97" s="60"/>
      <c r="E97" s="60"/>
      <c r="F97" s="14">
        <f aca="true" t="shared" si="9" ref="F97:K97">F92+F94+F96</f>
        <v>1</v>
      </c>
      <c r="G97" s="14">
        <f t="shared" si="9"/>
        <v>0</v>
      </c>
      <c r="H97" s="14">
        <f t="shared" si="9"/>
        <v>0</v>
      </c>
      <c r="I97" s="14">
        <f t="shared" si="9"/>
        <v>1</v>
      </c>
      <c r="J97" s="14">
        <f t="shared" si="9"/>
        <v>0</v>
      </c>
      <c r="K97" s="14">
        <f t="shared" si="9"/>
        <v>0</v>
      </c>
      <c r="L97" s="14"/>
    </row>
    <row r="98" spans="1:12" ht="15.75" customHeight="1">
      <c r="A98" s="60"/>
      <c r="B98" s="60"/>
      <c r="C98" s="68" t="s">
        <v>12</v>
      </c>
      <c r="D98" s="37" t="s">
        <v>117</v>
      </c>
      <c r="E98" s="60"/>
      <c r="F98" s="60"/>
      <c r="G98" s="60"/>
      <c r="H98" s="60"/>
      <c r="I98" s="60" t="s">
        <v>123</v>
      </c>
      <c r="J98" s="60"/>
      <c r="K98" s="60"/>
      <c r="L98" s="14" t="s">
        <v>146</v>
      </c>
    </row>
    <row r="99" spans="1:12" ht="15.75" customHeight="1">
      <c r="A99" s="60"/>
      <c r="B99" s="60"/>
      <c r="C99" s="69"/>
      <c r="D99" s="37"/>
      <c r="E99" s="60"/>
      <c r="F99" s="14"/>
      <c r="G99" s="14"/>
      <c r="H99" s="14"/>
      <c r="I99" s="14">
        <v>1</v>
      </c>
      <c r="J99" s="14">
        <v>1</v>
      </c>
      <c r="K99" s="14"/>
      <c r="L99" s="14"/>
    </row>
    <row r="100" spans="1:12" ht="15.75" customHeight="1">
      <c r="A100" s="60"/>
      <c r="B100" s="60"/>
      <c r="C100" s="69"/>
      <c r="D100" s="37" t="s">
        <v>118</v>
      </c>
      <c r="E100" s="60"/>
      <c r="F100" s="37" t="s">
        <v>112</v>
      </c>
      <c r="G100" s="37"/>
      <c r="H100" s="37"/>
      <c r="I100" s="37" t="s">
        <v>112</v>
      </c>
      <c r="J100" s="37"/>
      <c r="K100" s="37"/>
      <c r="L100" s="14"/>
    </row>
    <row r="101" spans="1:12" ht="15.75" customHeight="1">
      <c r="A101" s="60"/>
      <c r="B101" s="60"/>
      <c r="C101" s="69"/>
      <c r="D101" s="37"/>
      <c r="E101" s="60"/>
      <c r="F101" s="19">
        <v>3</v>
      </c>
      <c r="G101" s="19">
        <v>3</v>
      </c>
      <c r="H101" s="19"/>
      <c r="I101" s="19">
        <v>3</v>
      </c>
      <c r="J101" s="19">
        <v>3</v>
      </c>
      <c r="K101" s="19"/>
      <c r="L101" s="14"/>
    </row>
    <row r="102" spans="1:12" ht="15.75" customHeight="1">
      <c r="A102" s="60"/>
      <c r="B102" s="60"/>
      <c r="C102" s="69"/>
      <c r="D102" s="37" t="s">
        <v>118</v>
      </c>
      <c r="E102" s="60"/>
      <c r="F102" s="37" t="s">
        <v>113</v>
      </c>
      <c r="G102" s="37"/>
      <c r="H102" s="37"/>
      <c r="I102" s="37" t="s">
        <v>113</v>
      </c>
      <c r="J102" s="37"/>
      <c r="K102" s="37"/>
      <c r="L102" s="14"/>
    </row>
    <row r="103" spans="1:12" ht="15.75" customHeight="1">
      <c r="A103" s="60"/>
      <c r="B103" s="60"/>
      <c r="C103" s="69"/>
      <c r="D103" s="37"/>
      <c r="E103" s="60"/>
      <c r="F103" s="19">
        <v>3</v>
      </c>
      <c r="G103" s="19">
        <v>3</v>
      </c>
      <c r="H103" s="19"/>
      <c r="I103" s="19">
        <v>3</v>
      </c>
      <c r="J103" s="19">
        <v>3</v>
      </c>
      <c r="K103" s="19"/>
      <c r="L103" s="14"/>
    </row>
    <row r="104" spans="1:12" ht="15.75" customHeight="1">
      <c r="A104" s="60"/>
      <c r="B104" s="60"/>
      <c r="C104" s="69"/>
      <c r="D104" s="37" t="s">
        <v>118</v>
      </c>
      <c r="E104" s="68"/>
      <c r="F104" s="37" t="s">
        <v>114</v>
      </c>
      <c r="G104" s="37"/>
      <c r="H104" s="37"/>
      <c r="I104" s="37" t="s">
        <v>114</v>
      </c>
      <c r="J104" s="37"/>
      <c r="K104" s="37"/>
      <c r="L104" s="14"/>
    </row>
    <row r="105" spans="1:12" ht="15.75" customHeight="1">
      <c r="A105" s="60"/>
      <c r="B105" s="60"/>
      <c r="C105" s="69"/>
      <c r="D105" s="37"/>
      <c r="E105" s="70"/>
      <c r="F105" s="19">
        <v>3</v>
      </c>
      <c r="G105" s="19">
        <v>3</v>
      </c>
      <c r="H105" s="19"/>
      <c r="I105" s="19">
        <v>3</v>
      </c>
      <c r="J105" s="19">
        <v>3</v>
      </c>
      <c r="K105" s="19"/>
      <c r="L105" s="14"/>
    </row>
    <row r="106" spans="1:12" ht="15.75" customHeight="1">
      <c r="A106" s="60"/>
      <c r="B106" s="60"/>
      <c r="C106" s="69"/>
      <c r="D106" s="37" t="s">
        <v>119</v>
      </c>
      <c r="E106" s="60"/>
      <c r="F106" s="37" t="s">
        <v>115</v>
      </c>
      <c r="G106" s="37"/>
      <c r="H106" s="37"/>
      <c r="I106" s="37" t="s">
        <v>115</v>
      </c>
      <c r="J106" s="37"/>
      <c r="K106" s="37"/>
      <c r="L106" s="14"/>
    </row>
    <row r="107" spans="1:12" ht="15.75" customHeight="1">
      <c r="A107" s="60"/>
      <c r="B107" s="60"/>
      <c r="C107" s="69"/>
      <c r="D107" s="37"/>
      <c r="E107" s="60"/>
      <c r="F107" s="19">
        <v>2</v>
      </c>
      <c r="G107" s="19"/>
      <c r="H107" s="19">
        <v>4</v>
      </c>
      <c r="I107" s="19">
        <v>2</v>
      </c>
      <c r="J107" s="19"/>
      <c r="K107" s="19">
        <v>4</v>
      </c>
      <c r="L107" s="14"/>
    </row>
    <row r="108" spans="1:12" ht="15.75" customHeight="1">
      <c r="A108" s="60"/>
      <c r="B108" s="60"/>
      <c r="C108" s="69"/>
      <c r="D108" s="37" t="s">
        <v>119</v>
      </c>
      <c r="E108" s="60"/>
      <c r="F108" s="37" t="s">
        <v>88</v>
      </c>
      <c r="G108" s="37"/>
      <c r="H108" s="37"/>
      <c r="I108" s="37" t="s">
        <v>88</v>
      </c>
      <c r="J108" s="37"/>
      <c r="K108" s="37"/>
      <c r="L108" s="14"/>
    </row>
    <row r="109" spans="1:12" ht="15.75" customHeight="1">
      <c r="A109" s="60"/>
      <c r="B109" s="60"/>
      <c r="C109" s="69"/>
      <c r="D109" s="37"/>
      <c r="E109" s="60"/>
      <c r="F109" s="19">
        <v>3</v>
      </c>
      <c r="G109" s="19">
        <v>3</v>
      </c>
      <c r="H109" s="19"/>
      <c r="I109" s="19">
        <v>3</v>
      </c>
      <c r="J109" s="19">
        <v>3</v>
      </c>
      <c r="K109" s="19"/>
      <c r="L109" s="14"/>
    </row>
    <row r="110" spans="1:12" ht="15.75" customHeight="1">
      <c r="A110" s="60"/>
      <c r="B110" s="60"/>
      <c r="C110" s="69"/>
      <c r="D110" s="37" t="s">
        <v>119</v>
      </c>
      <c r="E110" s="60"/>
      <c r="F110" s="37" t="s">
        <v>92</v>
      </c>
      <c r="G110" s="37"/>
      <c r="H110" s="37"/>
      <c r="I110" s="37" t="s">
        <v>92</v>
      </c>
      <c r="J110" s="37"/>
      <c r="K110" s="37"/>
      <c r="L110" s="14"/>
    </row>
    <row r="111" spans="1:12" ht="15.75" customHeight="1">
      <c r="A111" s="60"/>
      <c r="B111" s="60"/>
      <c r="C111" s="69"/>
      <c r="D111" s="37"/>
      <c r="E111" s="60"/>
      <c r="F111" s="19">
        <v>2</v>
      </c>
      <c r="G111" s="19"/>
      <c r="H111" s="19">
        <v>4</v>
      </c>
      <c r="I111" s="19">
        <v>2</v>
      </c>
      <c r="J111" s="19"/>
      <c r="K111" s="19">
        <v>4</v>
      </c>
      <c r="L111" s="14"/>
    </row>
    <row r="112" spans="1:12" ht="15.75" customHeight="1">
      <c r="A112" s="60"/>
      <c r="B112" s="60"/>
      <c r="C112" s="69"/>
      <c r="D112" s="37" t="s">
        <v>119</v>
      </c>
      <c r="E112" s="60"/>
      <c r="F112" s="37" t="s">
        <v>90</v>
      </c>
      <c r="G112" s="37"/>
      <c r="H112" s="37"/>
      <c r="I112" s="37" t="s">
        <v>90</v>
      </c>
      <c r="J112" s="37"/>
      <c r="K112" s="37"/>
      <c r="L112" s="14"/>
    </row>
    <row r="113" spans="1:12" ht="15.75" customHeight="1">
      <c r="A113" s="60"/>
      <c r="B113" s="60"/>
      <c r="C113" s="69"/>
      <c r="D113" s="37"/>
      <c r="E113" s="60"/>
      <c r="F113" s="19">
        <v>3</v>
      </c>
      <c r="G113" s="19">
        <v>3</v>
      </c>
      <c r="H113" s="19"/>
      <c r="I113" s="19">
        <v>3</v>
      </c>
      <c r="J113" s="19">
        <v>3</v>
      </c>
      <c r="K113" s="19"/>
      <c r="L113" s="14"/>
    </row>
    <row r="114" spans="1:12" ht="15.75" customHeight="1">
      <c r="A114" s="60"/>
      <c r="B114" s="60"/>
      <c r="C114" s="69"/>
      <c r="D114" s="37" t="s">
        <v>119</v>
      </c>
      <c r="E114" s="60"/>
      <c r="F114" s="37" t="s">
        <v>94</v>
      </c>
      <c r="G114" s="37"/>
      <c r="H114" s="37"/>
      <c r="I114" s="37" t="s">
        <v>94</v>
      </c>
      <c r="J114" s="37"/>
      <c r="K114" s="37"/>
      <c r="L114" s="14"/>
    </row>
    <row r="115" spans="1:12" ht="15.75" customHeight="1">
      <c r="A115" s="60"/>
      <c r="B115" s="60"/>
      <c r="C115" s="70"/>
      <c r="D115" s="37"/>
      <c r="E115" s="60"/>
      <c r="F115" s="19">
        <v>3</v>
      </c>
      <c r="G115" s="19"/>
      <c r="H115" s="19"/>
      <c r="I115" s="19">
        <v>3</v>
      </c>
      <c r="J115" s="19"/>
      <c r="K115" s="19"/>
      <c r="L115" s="14"/>
    </row>
    <row r="116" spans="1:12" ht="15.75" customHeight="1">
      <c r="A116" s="60"/>
      <c r="B116" s="60"/>
      <c r="C116" s="60" t="s">
        <v>13</v>
      </c>
      <c r="D116" s="60"/>
      <c r="E116" s="60"/>
      <c r="F116" s="14">
        <f aca="true" t="shared" si="10" ref="F116:K116">F101+F103+F111+F115+F113+F109+F105+F99+F107</f>
        <v>22</v>
      </c>
      <c r="G116" s="14">
        <f t="shared" si="10"/>
        <v>15</v>
      </c>
      <c r="H116" s="14">
        <f t="shared" si="10"/>
        <v>8</v>
      </c>
      <c r="I116" s="14">
        <f t="shared" si="10"/>
        <v>23</v>
      </c>
      <c r="J116" s="14">
        <f t="shared" si="10"/>
        <v>16</v>
      </c>
      <c r="K116" s="14">
        <f t="shared" si="10"/>
        <v>8</v>
      </c>
      <c r="L116" s="14"/>
    </row>
    <row r="117" spans="1:12" ht="15.75" customHeight="1">
      <c r="A117" s="60"/>
      <c r="B117" s="60" t="s">
        <v>24</v>
      </c>
      <c r="C117" s="60"/>
      <c r="D117" s="60"/>
      <c r="E117" s="60"/>
      <c r="F117" s="14">
        <f aca="true" t="shared" si="11" ref="F117:K117">F97+F116</f>
        <v>23</v>
      </c>
      <c r="G117" s="14">
        <f t="shared" si="11"/>
        <v>15</v>
      </c>
      <c r="H117" s="14">
        <f t="shared" si="11"/>
        <v>8</v>
      </c>
      <c r="I117" s="14">
        <f t="shared" si="11"/>
        <v>24</v>
      </c>
      <c r="J117" s="14">
        <f t="shared" si="11"/>
        <v>16</v>
      </c>
      <c r="K117" s="14">
        <f t="shared" si="11"/>
        <v>8</v>
      </c>
      <c r="L117" s="14"/>
    </row>
    <row r="118" spans="1:12" ht="15.75" customHeight="1">
      <c r="A118" s="60" t="s">
        <v>25</v>
      </c>
      <c r="B118" s="60"/>
      <c r="C118" s="60"/>
      <c r="D118" s="60"/>
      <c r="E118" s="60"/>
      <c r="F118" s="14">
        <f aca="true" t="shared" si="12" ref="F118:K118">F34+F63+F90+F117</f>
        <v>88</v>
      </c>
      <c r="G118" s="14">
        <f t="shared" si="12"/>
        <v>62</v>
      </c>
      <c r="H118" s="14">
        <f t="shared" si="12"/>
        <v>44</v>
      </c>
      <c r="I118" s="14">
        <f t="shared" si="12"/>
        <v>88</v>
      </c>
      <c r="J118" s="14">
        <f t="shared" si="12"/>
        <v>64</v>
      </c>
      <c r="K118" s="14">
        <f t="shared" si="12"/>
        <v>40</v>
      </c>
      <c r="L118" s="14"/>
    </row>
    <row r="119" spans="1:12" ht="15.75" customHeight="1">
      <c r="A119" s="65" t="s">
        <v>45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7"/>
      <c r="L119" s="14"/>
    </row>
    <row r="120" spans="1:12" ht="15.75" customHeight="1">
      <c r="A120" s="60" t="s">
        <v>26</v>
      </c>
      <c r="B120" s="60"/>
      <c r="C120" s="60" t="s">
        <v>28</v>
      </c>
      <c r="D120" s="60"/>
      <c r="E120" s="60"/>
      <c r="F120" s="60" t="s">
        <v>29</v>
      </c>
      <c r="G120" s="60"/>
      <c r="H120" s="60"/>
      <c r="I120" s="60" t="s">
        <v>30</v>
      </c>
      <c r="J120" s="60"/>
      <c r="K120" s="60"/>
      <c r="L120" s="14" t="s">
        <v>31</v>
      </c>
    </row>
    <row r="121" spans="1:12" ht="15.75" customHeight="1">
      <c r="A121" s="60"/>
      <c r="B121" s="60"/>
      <c r="C121" s="60">
        <f>교육과정구성표!P12+교육과정구성표!P13+교육과정구성표!P14+교육과정구성표!P15+교육과정구성표!P16+교육과정구성표!P17+교육과정구성표!P18+교육과정구성표!P19</f>
        <v>18</v>
      </c>
      <c r="D121" s="60"/>
      <c r="E121" s="60"/>
      <c r="F121" s="60">
        <f>교육과정구성표!P21+교육과정구성표!P22+교육과정구성표!P23+교육과정구성표!P24+교육과정구성표!P25+교육과정구성표!P26+교육과정구성표!P27+교육과정구성표!P28+교육과정구성표!P29+교육과정구성표!P30+교육과정구성표!P31+교육과정구성표!P32+교육과정구성표!P33+교육과정구성표!P34+교육과정구성표!P35+교육과정구성표!P36</f>
        <v>44</v>
      </c>
      <c r="G121" s="60"/>
      <c r="H121" s="60"/>
      <c r="I121" s="60">
        <f>교육과정구성표!P40+교육과정구성표!P41+교육과정구성표!P42+교육과정구성표!P43+교육과정구성표!P44+교육과정구성표!P45+교육과정구성표!P46</f>
        <v>17</v>
      </c>
      <c r="J121" s="60"/>
      <c r="K121" s="60"/>
      <c r="L121" s="16">
        <f>SUM(C121:K121)</f>
        <v>79</v>
      </c>
    </row>
    <row r="122" spans="1:12" ht="15.75" customHeight="1">
      <c r="A122" s="61" t="s">
        <v>27</v>
      </c>
      <c r="B122" s="62"/>
      <c r="C122" s="60" t="s">
        <v>41</v>
      </c>
      <c r="D122" s="60"/>
      <c r="E122" s="60"/>
      <c r="F122" s="60" t="s">
        <v>42</v>
      </c>
      <c r="G122" s="60"/>
      <c r="H122" s="60"/>
      <c r="I122" s="60" t="s">
        <v>47</v>
      </c>
      <c r="J122" s="60"/>
      <c r="K122" s="60"/>
      <c r="L122" s="17" t="s">
        <v>48</v>
      </c>
    </row>
    <row r="123" spans="1:12" ht="15.75" customHeight="1">
      <c r="A123" s="63"/>
      <c r="B123" s="64"/>
      <c r="C123" s="65">
        <f>교육과정구성표!P11</f>
        <v>9</v>
      </c>
      <c r="D123" s="66"/>
      <c r="E123" s="67"/>
      <c r="F123" s="60">
        <f>교육과정구성표!P57</f>
        <v>0</v>
      </c>
      <c r="G123" s="60"/>
      <c r="H123" s="60"/>
      <c r="I123" s="65">
        <f>C123+F123</f>
        <v>9</v>
      </c>
      <c r="J123" s="66"/>
      <c r="K123" s="67"/>
      <c r="L123" s="16">
        <f>I123+L121</f>
        <v>88</v>
      </c>
    </row>
    <row r="124" spans="1:12" ht="15" customHeight="1">
      <c r="A124" s="56" t="s">
        <v>49</v>
      </c>
      <c r="B124" s="57"/>
      <c r="C124" s="57"/>
      <c r="D124" s="57"/>
      <c r="E124" s="58"/>
      <c r="F124" s="59">
        <v>0</v>
      </c>
      <c r="G124" s="59"/>
      <c r="H124" s="59"/>
      <c r="I124" s="59" t="s">
        <v>46</v>
      </c>
      <c r="J124" s="59"/>
      <c r="K124" s="59"/>
      <c r="L124" s="15">
        <v>37</v>
      </c>
    </row>
  </sheetData>
  <sheetProtection/>
  <mergeCells count="260"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A6:A63"/>
    <mergeCell ref="B6:B33"/>
    <mergeCell ref="C6:C11"/>
    <mergeCell ref="D6:D7"/>
    <mergeCell ref="E6:E7"/>
    <mergeCell ref="F6:H6"/>
    <mergeCell ref="I6:K6"/>
    <mergeCell ref="D8:D9"/>
    <mergeCell ref="E8:E9"/>
    <mergeCell ref="F8:H8"/>
    <mergeCell ref="I8:K8"/>
    <mergeCell ref="D10:D11"/>
    <mergeCell ref="E10:E11"/>
    <mergeCell ref="F10:H10"/>
    <mergeCell ref="I10:K10"/>
    <mergeCell ref="C12:E12"/>
    <mergeCell ref="C13:C32"/>
    <mergeCell ref="D13:D14"/>
    <mergeCell ref="E13:E14"/>
    <mergeCell ref="F13:H13"/>
    <mergeCell ref="I13:K13"/>
    <mergeCell ref="D15:D16"/>
    <mergeCell ref="E15:E16"/>
    <mergeCell ref="F15:H15"/>
    <mergeCell ref="I15:K15"/>
    <mergeCell ref="D17:D18"/>
    <mergeCell ref="E17:E18"/>
    <mergeCell ref="F17:H17"/>
    <mergeCell ref="I17:K17"/>
    <mergeCell ref="D19:D20"/>
    <mergeCell ref="E19:E20"/>
    <mergeCell ref="F19:H19"/>
    <mergeCell ref="I19:K19"/>
    <mergeCell ref="D21:D22"/>
    <mergeCell ref="E21:E22"/>
    <mergeCell ref="F21:H21"/>
    <mergeCell ref="I21:K21"/>
    <mergeCell ref="D23:D24"/>
    <mergeCell ref="E23:E24"/>
    <mergeCell ref="F23:H23"/>
    <mergeCell ref="I23:K23"/>
    <mergeCell ref="D25:D26"/>
    <mergeCell ref="E25:E26"/>
    <mergeCell ref="F25:H25"/>
    <mergeCell ref="I25:K25"/>
    <mergeCell ref="D27:D28"/>
    <mergeCell ref="E27:E28"/>
    <mergeCell ref="F27:H27"/>
    <mergeCell ref="I27:K27"/>
    <mergeCell ref="D29:D30"/>
    <mergeCell ref="E29:E30"/>
    <mergeCell ref="F29:H29"/>
    <mergeCell ref="I29:K29"/>
    <mergeCell ref="D31:D32"/>
    <mergeCell ref="E31:E32"/>
    <mergeCell ref="F31:H31"/>
    <mergeCell ref="I31:K31"/>
    <mergeCell ref="C33:E33"/>
    <mergeCell ref="B34:E34"/>
    <mergeCell ref="F35:H35"/>
    <mergeCell ref="I35:K35"/>
    <mergeCell ref="D37:D38"/>
    <mergeCell ref="E37:E38"/>
    <mergeCell ref="F37:H37"/>
    <mergeCell ref="I37:K37"/>
    <mergeCell ref="D39:D40"/>
    <mergeCell ref="E39:E40"/>
    <mergeCell ref="F39:H39"/>
    <mergeCell ref="I39:K39"/>
    <mergeCell ref="C41:E41"/>
    <mergeCell ref="C42:C61"/>
    <mergeCell ref="D42:D43"/>
    <mergeCell ref="E42:E43"/>
    <mergeCell ref="F42:H42"/>
    <mergeCell ref="I42:K42"/>
    <mergeCell ref="D44:D45"/>
    <mergeCell ref="E44:E45"/>
    <mergeCell ref="F44:H44"/>
    <mergeCell ref="I44:K44"/>
    <mergeCell ref="D46:D47"/>
    <mergeCell ref="E46:E47"/>
    <mergeCell ref="F46:H46"/>
    <mergeCell ref="I46:K46"/>
    <mergeCell ref="D48:D49"/>
    <mergeCell ref="E48:E49"/>
    <mergeCell ref="F48:H48"/>
    <mergeCell ref="I48:K48"/>
    <mergeCell ref="D50:D51"/>
    <mergeCell ref="E50:E51"/>
    <mergeCell ref="F50:H50"/>
    <mergeCell ref="I50:K50"/>
    <mergeCell ref="D52:D53"/>
    <mergeCell ref="E52:E53"/>
    <mergeCell ref="F52:H52"/>
    <mergeCell ref="I52:K52"/>
    <mergeCell ref="D54:D55"/>
    <mergeCell ref="E54:E55"/>
    <mergeCell ref="F54:H54"/>
    <mergeCell ref="I54:K54"/>
    <mergeCell ref="D56:D57"/>
    <mergeCell ref="E56:E57"/>
    <mergeCell ref="F56:H56"/>
    <mergeCell ref="I56:K56"/>
    <mergeCell ref="D58:D59"/>
    <mergeCell ref="E58:E59"/>
    <mergeCell ref="F58:H58"/>
    <mergeCell ref="I58:K58"/>
    <mergeCell ref="D60:D61"/>
    <mergeCell ref="E60:E61"/>
    <mergeCell ref="F60:H60"/>
    <mergeCell ref="I60:K60"/>
    <mergeCell ref="C62:E62"/>
    <mergeCell ref="B63:E63"/>
    <mergeCell ref="B35:B62"/>
    <mergeCell ref="C35:C40"/>
    <mergeCell ref="D35:D36"/>
    <mergeCell ref="E35:E36"/>
    <mergeCell ref="A64:A117"/>
    <mergeCell ref="B64:B89"/>
    <mergeCell ref="C64:C69"/>
    <mergeCell ref="D64:D65"/>
    <mergeCell ref="E64:E65"/>
    <mergeCell ref="F64:H64"/>
    <mergeCell ref="C70:E70"/>
    <mergeCell ref="D71:D72"/>
    <mergeCell ref="E71:E72"/>
    <mergeCell ref="F71:H71"/>
    <mergeCell ref="I64:K64"/>
    <mergeCell ref="D66:D67"/>
    <mergeCell ref="E66:E67"/>
    <mergeCell ref="F66:H66"/>
    <mergeCell ref="I66:K66"/>
    <mergeCell ref="D68:D69"/>
    <mergeCell ref="E68:E69"/>
    <mergeCell ref="F68:H68"/>
    <mergeCell ref="I68:K68"/>
    <mergeCell ref="I71:K71"/>
    <mergeCell ref="D73:D74"/>
    <mergeCell ref="E73:E74"/>
    <mergeCell ref="F73:H73"/>
    <mergeCell ref="I73:K73"/>
    <mergeCell ref="D75:D76"/>
    <mergeCell ref="E75:E76"/>
    <mergeCell ref="F75:H75"/>
    <mergeCell ref="I75:K75"/>
    <mergeCell ref="D77:D78"/>
    <mergeCell ref="E77:E78"/>
    <mergeCell ref="F77:H77"/>
    <mergeCell ref="I77:K77"/>
    <mergeCell ref="D79:D80"/>
    <mergeCell ref="E79:E80"/>
    <mergeCell ref="F79:H79"/>
    <mergeCell ref="I79:K79"/>
    <mergeCell ref="D81:D82"/>
    <mergeCell ref="E81:E82"/>
    <mergeCell ref="F81:H81"/>
    <mergeCell ref="I81:K81"/>
    <mergeCell ref="D83:D84"/>
    <mergeCell ref="E83:E84"/>
    <mergeCell ref="F83:H83"/>
    <mergeCell ref="I83:K83"/>
    <mergeCell ref="C89:E89"/>
    <mergeCell ref="B90:E90"/>
    <mergeCell ref="D87:D88"/>
    <mergeCell ref="E87:E88"/>
    <mergeCell ref="F87:H87"/>
    <mergeCell ref="I87:K87"/>
    <mergeCell ref="B91:B116"/>
    <mergeCell ref="C91:C96"/>
    <mergeCell ref="D91:D92"/>
    <mergeCell ref="E91:E92"/>
    <mergeCell ref="F91:H91"/>
    <mergeCell ref="I91:K91"/>
    <mergeCell ref="D93:D94"/>
    <mergeCell ref="E93:E94"/>
    <mergeCell ref="F93:H93"/>
    <mergeCell ref="I93:K93"/>
    <mergeCell ref="I95:K95"/>
    <mergeCell ref="C97:E97"/>
    <mergeCell ref="D100:D101"/>
    <mergeCell ref="E100:E101"/>
    <mergeCell ref="F100:H100"/>
    <mergeCell ref="I100:K100"/>
    <mergeCell ref="F98:H98"/>
    <mergeCell ref="I98:K98"/>
    <mergeCell ref="F108:H108"/>
    <mergeCell ref="I108:K108"/>
    <mergeCell ref="D102:D103"/>
    <mergeCell ref="E102:E103"/>
    <mergeCell ref="F102:H102"/>
    <mergeCell ref="I102:K102"/>
    <mergeCell ref="D104:D105"/>
    <mergeCell ref="E104:E105"/>
    <mergeCell ref="F104:H104"/>
    <mergeCell ref="I104:K104"/>
    <mergeCell ref="D112:D113"/>
    <mergeCell ref="E112:E113"/>
    <mergeCell ref="F112:H112"/>
    <mergeCell ref="I112:K112"/>
    <mergeCell ref="D106:D107"/>
    <mergeCell ref="E106:E107"/>
    <mergeCell ref="F106:H106"/>
    <mergeCell ref="I106:K106"/>
    <mergeCell ref="D108:D109"/>
    <mergeCell ref="E108:E109"/>
    <mergeCell ref="F121:H121"/>
    <mergeCell ref="D114:D115"/>
    <mergeCell ref="E114:E115"/>
    <mergeCell ref="F114:H114"/>
    <mergeCell ref="I114:K114"/>
    <mergeCell ref="C98:C115"/>
    <mergeCell ref="D110:D111"/>
    <mergeCell ref="E110:E111"/>
    <mergeCell ref="F110:H110"/>
    <mergeCell ref="I110:K110"/>
    <mergeCell ref="I123:K123"/>
    <mergeCell ref="C116:E116"/>
    <mergeCell ref="B117:E117"/>
    <mergeCell ref="A118:E118"/>
    <mergeCell ref="A119:K119"/>
    <mergeCell ref="A120:B121"/>
    <mergeCell ref="C120:E120"/>
    <mergeCell ref="F120:H120"/>
    <mergeCell ref="I120:K120"/>
    <mergeCell ref="C121:E121"/>
    <mergeCell ref="D85:D86"/>
    <mergeCell ref="E85:E86"/>
    <mergeCell ref="F85:H85"/>
    <mergeCell ref="I85:K85"/>
    <mergeCell ref="C71:C88"/>
    <mergeCell ref="D98:D99"/>
    <mergeCell ref="E98:E99"/>
    <mergeCell ref="D95:D96"/>
    <mergeCell ref="E95:E96"/>
    <mergeCell ref="F95:H95"/>
    <mergeCell ref="A124:E124"/>
    <mergeCell ref="F124:H124"/>
    <mergeCell ref="I124:K124"/>
    <mergeCell ref="I121:K121"/>
    <mergeCell ref="A122:B123"/>
    <mergeCell ref="C122:E122"/>
    <mergeCell ref="F122:H122"/>
    <mergeCell ref="I122:K122"/>
    <mergeCell ref="C123:E123"/>
    <mergeCell ref="F123:H123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scale="70" r:id="rId1"/>
  <headerFooter alignWithMargins="0">
    <oddHeader>&amp;L&amp;12붙임.  라&amp;C&amp;"굴림체,굵게"&amp;20신구교과목대비표
</oddHead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4">
      <selection activeCell="E13" sqref="E13:G13"/>
    </sheetView>
  </sheetViews>
  <sheetFormatPr defaultColWidth="8.88671875" defaultRowHeight="13.5"/>
  <cols>
    <col min="1" max="1" width="12.10546875" style="27" customWidth="1"/>
    <col min="2" max="7" width="8.88671875" style="27" customWidth="1"/>
    <col min="8" max="8" width="10.6640625" style="27" customWidth="1"/>
    <col min="9" max="16384" width="8.88671875" style="27" customWidth="1"/>
  </cols>
  <sheetData>
    <row r="1" spans="1:8" s="20" customFormat="1" ht="19.5">
      <c r="A1" s="91" t="s">
        <v>125</v>
      </c>
      <c r="B1" s="91"/>
      <c r="C1" s="91"/>
      <c r="D1" s="91"/>
      <c r="E1" s="91"/>
      <c r="F1" s="91"/>
      <c r="G1" s="91"/>
      <c r="H1" s="91"/>
    </row>
    <row r="2" s="20" customFormat="1" ht="7.5" customHeight="1">
      <c r="A2" s="21"/>
    </row>
    <row r="3" spans="1:8" s="20" customFormat="1" ht="15" customHeight="1">
      <c r="A3" s="92" t="s">
        <v>126</v>
      </c>
      <c r="B3" s="94" t="s">
        <v>127</v>
      </c>
      <c r="C3" s="95"/>
      <c r="D3" s="95"/>
      <c r="E3" s="95"/>
      <c r="F3" s="95"/>
      <c r="G3" s="96"/>
      <c r="H3" s="92" t="s">
        <v>128</v>
      </c>
    </row>
    <row r="4" spans="1:8" s="20" customFormat="1" ht="15" customHeight="1">
      <c r="A4" s="93"/>
      <c r="B4" s="97" t="s">
        <v>129</v>
      </c>
      <c r="C4" s="98"/>
      <c r="D4" s="99"/>
      <c r="E4" s="97" t="s">
        <v>130</v>
      </c>
      <c r="F4" s="98"/>
      <c r="G4" s="99"/>
      <c r="H4" s="93"/>
    </row>
    <row r="5" spans="1:8" s="20" customFormat="1" ht="15" customHeight="1">
      <c r="A5" s="93"/>
      <c r="B5" s="97" t="s">
        <v>3</v>
      </c>
      <c r="C5" s="98"/>
      <c r="D5" s="99"/>
      <c r="E5" s="97" t="s">
        <v>3</v>
      </c>
      <c r="F5" s="98"/>
      <c r="G5" s="99"/>
      <c r="H5" s="93"/>
    </row>
    <row r="6" spans="1:8" s="20" customFormat="1" ht="15" customHeight="1">
      <c r="A6" s="93"/>
      <c r="B6" s="22" t="s">
        <v>131</v>
      </c>
      <c r="C6" s="22" t="s">
        <v>132</v>
      </c>
      <c r="D6" s="22" t="s">
        <v>133</v>
      </c>
      <c r="E6" s="22" t="s">
        <v>131</v>
      </c>
      <c r="F6" s="22" t="s">
        <v>132</v>
      </c>
      <c r="G6" s="22" t="s">
        <v>133</v>
      </c>
      <c r="H6" s="93"/>
    </row>
    <row r="7" spans="1:8" s="20" customFormat="1" ht="15" customHeight="1">
      <c r="A7" s="85" t="s">
        <v>144</v>
      </c>
      <c r="B7" s="88" t="s">
        <v>134</v>
      </c>
      <c r="C7" s="89"/>
      <c r="D7" s="90"/>
      <c r="E7" s="88"/>
      <c r="F7" s="89"/>
      <c r="G7" s="90"/>
      <c r="H7" s="83" t="s">
        <v>135</v>
      </c>
    </row>
    <row r="8" spans="1:8" s="20" customFormat="1" ht="15" customHeight="1">
      <c r="A8" s="86"/>
      <c r="B8" s="23">
        <v>2</v>
      </c>
      <c r="C8" s="23">
        <v>2</v>
      </c>
      <c r="D8" s="23"/>
      <c r="E8" s="23"/>
      <c r="F8" s="23"/>
      <c r="G8" s="23"/>
      <c r="H8" s="84"/>
    </row>
    <row r="9" spans="1:8" s="20" customFormat="1" ht="15" customHeight="1">
      <c r="A9" s="86"/>
      <c r="B9" s="88" t="s">
        <v>136</v>
      </c>
      <c r="C9" s="89"/>
      <c r="D9" s="90"/>
      <c r="E9" s="88"/>
      <c r="F9" s="89"/>
      <c r="G9" s="90"/>
      <c r="H9" s="83" t="s">
        <v>135</v>
      </c>
    </row>
    <row r="10" spans="1:8" s="20" customFormat="1" ht="15" customHeight="1">
      <c r="A10" s="86"/>
      <c r="B10" s="23">
        <v>2</v>
      </c>
      <c r="C10" s="23"/>
      <c r="D10" s="23">
        <v>4</v>
      </c>
      <c r="E10" s="23"/>
      <c r="F10" s="23"/>
      <c r="G10" s="23"/>
      <c r="H10" s="84"/>
    </row>
    <row r="11" spans="1:8" s="20" customFormat="1" ht="15" customHeight="1">
      <c r="A11" s="86"/>
      <c r="B11" s="80"/>
      <c r="C11" s="81"/>
      <c r="D11" s="82"/>
      <c r="E11" s="80" t="s">
        <v>137</v>
      </c>
      <c r="F11" s="81"/>
      <c r="G11" s="82"/>
      <c r="H11" s="83" t="s">
        <v>138</v>
      </c>
    </row>
    <row r="12" spans="1:8" s="20" customFormat="1" ht="15" customHeight="1">
      <c r="A12" s="86"/>
      <c r="B12" s="24"/>
      <c r="C12" s="24"/>
      <c r="D12" s="24"/>
      <c r="E12" s="24">
        <v>1</v>
      </c>
      <c r="F12" s="24">
        <v>1</v>
      </c>
      <c r="G12" s="24"/>
      <c r="H12" s="84"/>
    </row>
    <row r="13" spans="1:8" s="20" customFormat="1" ht="15" customHeight="1">
      <c r="A13" s="86"/>
      <c r="B13" s="80"/>
      <c r="C13" s="81"/>
      <c r="D13" s="82"/>
      <c r="E13" s="80" t="s">
        <v>140</v>
      </c>
      <c r="F13" s="81"/>
      <c r="G13" s="82"/>
      <c r="H13" s="83" t="s">
        <v>141</v>
      </c>
    </row>
    <row r="14" spans="1:8" s="20" customFormat="1" ht="15" customHeight="1">
      <c r="A14" s="86"/>
      <c r="B14" s="24"/>
      <c r="C14" s="24"/>
      <c r="D14" s="24"/>
      <c r="E14" s="24">
        <v>1</v>
      </c>
      <c r="F14" s="24">
        <v>1</v>
      </c>
      <c r="G14" s="24"/>
      <c r="H14" s="84"/>
    </row>
    <row r="15" spans="1:8" s="20" customFormat="1" ht="15" customHeight="1">
      <c r="A15" s="86"/>
      <c r="B15" s="80"/>
      <c r="C15" s="81"/>
      <c r="D15" s="82"/>
      <c r="E15" s="80" t="s">
        <v>142</v>
      </c>
      <c r="F15" s="81"/>
      <c r="G15" s="82"/>
      <c r="H15" s="83" t="s">
        <v>141</v>
      </c>
    </row>
    <row r="16" spans="1:8" s="20" customFormat="1" ht="15" customHeight="1">
      <c r="A16" s="86"/>
      <c r="B16" s="24"/>
      <c r="C16" s="24"/>
      <c r="D16" s="24"/>
      <c r="E16" s="24">
        <v>1</v>
      </c>
      <c r="F16" s="24">
        <v>1</v>
      </c>
      <c r="G16" s="24"/>
      <c r="H16" s="84"/>
    </row>
    <row r="17" spans="1:8" s="20" customFormat="1" ht="15" customHeight="1">
      <c r="A17" s="86"/>
      <c r="B17" s="80"/>
      <c r="C17" s="81"/>
      <c r="D17" s="82"/>
      <c r="E17" s="80" t="s">
        <v>143</v>
      </c>
      <c r="F17" s="81"/>
      <c r="G17" s="82"/>
      <c r="H17" s="83" t="s">
        <v>141</v>
      </c>
    </row>
    <row r="18" spans="1:8" s="20" customFormat="1" ht="15" customHeight="1">
      <c r="A18" s="86"/>
      <c r="B18" s="24"/>
      <c r="C18" s="24"/>
      <c r="D18" s="24"/>
      <c r="E18" s="24">
        <v>1</v>
      </c>
      <c r="F18" s="24">
        <v>1</v>
      </c>
      <c r="G18" s="24"/>
      <c r="H18" s="84"/>
    </row>
    <row r="19" spans="1:8" s="20" customFormat="1" ht="15" customHeight="1">
      <c r="A19" s="86"/>
      <c r="B19" s="80"/>
      <c r="C19" s="81"/>
      <c r="D19" s="82"/>
      <c r="E19" s="80"/>
      <c r="F19" s="81"/>
      <c r="G19" s="82"/>
      <c r="H19" s="83"/>
    </row>
    <row r="20" spans="1:8" s="20" customFormat="1" ht="15" customHeight="1">
      <c r="A20" s="86"/>
      <c r="B20" s="24"/>
      <c r="C20" s="24"/>
      <c r="D20" s="24"/>
      <c r="E20" s="24"/>
      <c r="F20" s="24"/>
      <c r="G20" s="24"/>
      <c r="H20" s="84"/>
    </row>
    <row r="21" spans="1:8" s="20" customFormat="1" ht="15" customHeight="1">
      <c r="A21" s="86"/>
      <c r="B21" s="80"/>
      <c r="C21" s="81"/>
      <c r="D21" s="82"/>
      <c r="E21" s="80"/>
      <c r="F21" s="81"/>
      <c r="G21" s="82"/>
      <c r="H21" s="83"/>
    </row>
    <row r="22" spans="1:8" s="20" customFormat="1" ht="15" customHeight="1">
      <c r="A22" s="86"/>
      <c r="B22" s="24"/>
      <c r="C22" s="24"/>
      <c r="D22" s="24"/>
      <c r="E22" s="24"/>
      <c r="F22" s="24"/>
      <c r="G22" s="24"/>
      <c r="H22" s="84"/>
    </row>
    <row r="23" spans="1:8" s="20" customFormat="1" ht="15" customHeight="1">
      <c r="A23" s="86"/>
      <c r="B23" s="80"/>
      <c r="C23" s="81"/>
      <c r="D23" s="82"/>
      <c r="E23" s="80"/>
      <c r="F23" s="81"/>
      <c r="G23" s="82"/>
      <c r="H23" s="83"/>
    </row>
    <row r="24" spans="1:8" s="20" customFormat="1" ht="15" customHeight="1">
      <c r="A24" s="86"/>
      <c r="B24" s="24"/>
      <c r="C24" s="24"/>
      <c r="D24" s="24"/>
      <c r="E24" s="24"/>
      <c r="F24" s="24"/>
      <c r="G24" s="24"/>
      <c r="H24" s="84"/>
    </row>
    <row r="25" spans="1:8" s="20" customFormat="1" ht="15" customHeight="1">
      <c r="A25" s="86"/>
      <c r="B25" s="80"/>
      <c r="C25" s="81"/>
      <c r="D25" s="82"/>
      <c r="E25" s="80"/>
      <c r="F25" s="81"/>
      <c r="G25" s="82"/>
      <c r="H25" s="83"/>
    </row>
    <row r="26" spans="1:8" s="20" customFormat="1" ht="15" customHeight="1">
      <c r="A26" s="86"/>
      <c r="B26" s="24"/>
      <c r="C26" s="24"/>
      <c r="D26" s="24"/>
      <c r="E26" s="24"/>
      <c r="F26" s="24"/>
      <c r="G26" s="24"/>
      <c r="H26" s="84"/>
    </row>
    <row r="27" spans="1:8" s="20" customFormat="1" ht="15" customHeight="1">
      <c r="A27" s="86"/>
      <c r="B27" s="80"/>
      <c r="C27" s="81"/>
      <c r="D27" s="82"/>
      <c r="E27" s="80"/>
      <c r="F27" s="81"/>
      <c r="G27" s="82"/>
      <c r="H27" s="83"/>
    </row>
    <row r="28" spans="1:8" s="20" customFormat="1" ht="15" customHeight="1">
      <c r="A28" s="86"/>
      <c r="B28" s="24"/>
      <c r="C28" s="24"/>
      <c r="D28" s="24"/>
      <c r="E28" s="24"/>
      <c r="F28" s="24"/>
      <c r="G28" s="24"/>
      <c r="H28" s="84"/>
    </row>
    <row r="29" spans="1:8" s="20" customFormat="1" ht="15" customHeight="1">
      <c r="A29" s="86"/>
      <c r="B29" s="80"/>
      <c r="C29" s="81"/>
      <c r="D29" s="82"/>
      <c r="E29" s="80"/>
      <c r="F29" s="81"/>
      <c r="G29" s="82"/>
      <c r="H29" s="83"/>
    </row>
    <row r="30" spans="1:8" s="20" customFormat="1" ht="15" customHeight="1">
      <c r="A30" s="86"/>
      <c r="B30" s="24"/>
      <c r="C30" s="24"/>
      <c r="D30" s="24"/>
      <c r="E30" s="24"/>
      <c r="F30" s="24"/>
      <c r="G30" s="24"/>
      <c r="H30" s="84"/>
    </row>
    <row r="31" spans="1:8" s="20" customFormat="1" ht="15" customHeight="1">
      <c r="A31" s="86"/>
      <c r="B31" s="80"/>
      <c r="C31" s="81"/>
      <c r="D31" s="82"/>
      <c r="E31" s="80"/>
      <c r="F31" s="81"/>
      <c r="G31" s="82"/>
      <c r="H31" s="83"/>
    </row>
    <row r="32" spans="1:8" s="20" customFormat="1" ht="15" customHeight="1">
      <c r="A32" s="86"/>
      <c r="B32" s="24"/>
      <c r="C32" s="24"/>
      <c r="D32" s="24"/>
      <c r="E32" s="24"/>
      <c r="F32" s="24"/>
      <c r="G32" s="24"/>
      <c r="H32" s="84"/>
    </row>
    <row r="33" spans="1:8" s="20" customFormat="1" ht="15" customHeight="1">
      <c r="A33" s="86"/>
      <c r="B33" s="80"/>
      <c r="C33" s="81"/>
      <c r="D33" s="82"/>
      <c r="E33" s="80"/>
      <c r="F33" s="81"/>
      <c r="G33" s="82"/>
      <c r="H33" s="83"/>
    </row>
    <row r="34" spans="1:8" s="20" customFormat="1" ht="15" customHeight="1">
      <c r="A34" s="86"/>
      <c r="B34" s="24"/>
      <c r="C34" s="24"/>
      <c r="D34" s="24"/>
      <c r="E34" s="24"/>
      <c r="F34" s="24"/>
      <c r="G34" s="24"/>
      <c r="H34" s="84"/>
    </row>
    <row r="35" spans="1:8" s="20" customFormat="1" ht="15" customHeight="1">
      <c r="A35" s="86"/>
      <c r="B35" s="80"/>
      <c r="C35" s="81"/>
      <c r="D35" s="82"/>
      <c r="E35" s="80"/>
      <c r="F35" s="81"/>
      <c r="G35" s="82"/>
      <c r="H35" s="83"/>
    </row>
    <row r="36" spans="1:8" s="20" customFormat="1" ht="15" customHeight="1">
      <c r="A36" s="86"/>
      <c r="B36" s="24"/>
      <c r="C36" s="24"/>
      <c r="D36" s="24"/>
      <c r="E36" s="24"/>
      <c r="F36" s="24"/>
      <c r="G36" s="24"/>
      <c r="H36" s="84"/>
    </row>
    <row r="37" spans="1:8" s="20" customFormat="1" ht="15" customHeight="1">
      <c r="A37" s="86"/>
      <c r="B37" s="80"/>
      <c r="C37" s="81"/>
      <c r="D37" s="82"/>
      <c r="E37" s="80"/>
      <c r="F37" s="81"/>
      <c r="G37" s="82"/>
      <c r="H37" s="83"/>
    </row>
    <row r="38" spans="1:8" s="20" customFormat="1" ht="15" customHeight="1">
      <c r="A38" s="86"/>
      <c r="B38" s="24"/>
      <c r="C38" s="24"/>
      <c r="D38" s="24"/>
      <c r="E38" s="24"/>
      <c r="F38" s="24"/>
      <c r="G38" s="24"/>
      <c r="H38" s="84"/>
    </row>
    <row r="39" spans="1:8" s="20" customFormat="1" ht="15" customHeight="1">
      <c r="A39" s="86"/>
      <c r="B39" s="80"/>
      <c r="C39" s="81"/>
      <c r="D39" s="82"/>
      <c r="E39" s="80"/>
      <c r="F39" s="81"/>
      <c r="G39" s="82"/>
      <c r="H39" s="83"/>
    </row>
    <row r="40" spans="1:8" s="20" customFormat="1" ht="15" customHeight="1">
      <c r="A40" s="86"/>
      <c r="B40" s="24"/>
      <c r="C40" s="24"/>
      <c r="D40" s="24"/>
      <c r="E40" s="24"/>
      <c r="F40" s="24"/>
      <c r="G40" s="24"/>
      <c r="H40" s="84"/>
    </row>
    <row r="41" spans="1:8" s="20" customFormat="1" ht="15" customHeight="1">
      <c r="A41" s="86"/>
      <c r="B41" s="80"/>
      <c r="C41" s="81"/>
      <c r="D41" s="82"/>
      <c r="E41" s="80"/>
      <c r="F41" s="81"/>
      <c r="G41" s="82"/>
      <c r="H41" s="25"/>
    </row>
    <row r="42" spans="1:8" s="20" customFormat="1" ht="15" customHeight="1">
      <c r="A42" s="86"/>
      <c r="B42" s="24"/>
      <c r="C42" s="24"/>
      <c r="D42" s="24"/>
      <c r="E42" s="24"/>
      <c r="F42" s="24"/>
      <c r="G42" s="24"/>
      <c r="H42" s="26"/>
    </row>
    <row r="43" spans="1:8" ht="15" customHeight="1">
      <c r="A43" s="86"/>
      <c r="B43" s="74"/>
      <c r="C43" s="75"/>
      <c r="D43" s="76"/>
      <c r="E43" s="74"/>
      <c r="F43" s="75"/>
      <c r="G43" s="76"/>
      <c r="H43" s="77"/>
    </row>
    <row r="44" spans="1:8" ht="15" customHeight="1">
      <c r="A44" s="86"/>
      <c r="B44" s="28"/>
      <c r="C44" s="28"/>
      <c r="D44" s="28"/>
      <c r="E44" s="28"/>
      <c r="F44" s="28"/>
      <c r="G44" s="28"/>
      <c r="H44" s="78"/>
    </row>
    <row r="45" spans="1:8" ht="15" customHeight="1">
      <c r="A45" s="86"/>
      <c r="B45" s="74"/>
      <c r="C45" s="75"/>
      <c r="D45" s="76"/>
      <c r="E45" s="74"/>
      <c r="F45" s="75"/>
      <c r="G45" s="76"/>
      <c r="H45" s="77"/>
    </row>
    <row r="46" spans="1:8" ht="15" customHeight="1">
      <c r="A46" s="86"/>
      <c r="B46" s="28"/>
      <c r="C46" s="28"/>
      <c r="D46" s="28"/>
      <c r="E46" s="28"/>
      <c r="F46" s="28"/>
      <c r="G46" s="28"/>
      <c r="H46" s="78"/>
    </row>
    <row r="47" spans="1:8" ht="15" customHeight="1">
      <c r="A47" s="86"/>
      <c r="B47" s="74"/>
      <c r="C47" s="75"/>
      <c r="D47" s="76"/>
      <c r="E47" s="74"/>
      <c r="F47" s="75"/>
      <c r="G47" s="76"/>
      <c r="H47" s="77"/>
    </row>
    <row r="48" spans="1:8" ht="15" customHeight="1">
      <c r="A48" s="87"/>
      <c r="B48" s="28"/>
      <c r="C48" s="28"/>
      <c r="D48" s="28"/>
      <c r="E48" s="28"/>
      <c r="F48" s="28"/>
      <c r="G48" s="28"/>
      <c r="H48" s="78"/>
    </row>
    <row r="49" spans="1:8" ht="13.5">
      <c r="A49" s="79" t="s">
        <v>139</v>
      </c>
      <c r="B49" s="79"/>
      <c r="C49" s="79"/>
      <c r="D49" s="79"/>
      <c r="E49" s="79"/>
      <c r="F49" s="79"/>
      <c r="G49" s="79"/>
      <c r="H49" s="79"/>
    </row>
  </sheetData>
  <sheetProtection/>
  <mergeCells count="72">
    <mergeCell ref="A1:H1"/>
    <mergeCell ref="A3:A6"/>
    <mergeCell ref="B3:G3"/>
    <mergeCell ref="H3:H6"/>
    <mergeCell ref="B4:D4"/>
    <mergeCell ref="E4:G4"/>
    <mergeCell ref="B5:D5"/>
    <mergeCell ref="E5:G5"/>
    <mergeCell ref="A7:A48"/>
    <mergeCell ref="B7:D7"/>
    <mergeCell ref="E7:G7"/>
    <mergeCell ref="H7:H8"/>
    <mergeCell ref="B9:D9"/>
    <mergeCell ref="E9:G9"/>
    <mergeCell ref="H9:H10"/>
    <mergeCell ref="B11:D11"/>
    <mergeCell ref="E11:G11"/>
    <mergeCell ref="H11:H12"/>
    <mergeCell ref="B13:D13"/>
    <mergeCell ref="E13:G13"/>
    <mergeCell ref="H13:H14"/>
    <mergeCell ref="B15:D15"/>
    <mergeCell ref="E15:G15"/>
    <mergeCell ref="H15:H16"/>
    <mergeCell ref="B17:D17"/>
    <mergeCell ref="E17:G17"/>
    <mergeCell ref="H17:H18"/>
    <mergeCell ref="B19:D19"/>
    <mergeCell ref="E19:G19"/>
    <mergeCell ref="H19:H20"/>
    <mergeCell ref="B21:D21"/>
    <mergeCell ref="E21:G21"/>
    <mergeCell ref="H21:H22"/>
    <mergeCell ref="B23:D23"/>
    <mergeCell ref="E23:G23"/>
    <mergeCell ref="H23:H24"/>
    <mergeCell ref="B25:D25"/>
    <mergeCell ref="E25:G25"/>
    <mergeCell ref="H25:H26"/>
    <mergeCell ref="B27:D27"/>
    <mergeCell ref="E27:G27"/>
    <mergeCell ref="H27:H28"/>
    <mergeCell ref="B29:D29"/>
    <mergeCell ref="E29:G29"/>
    <mergeCell ref="H29:H30"/>
    <mergeCell ref="B31:D31"/>
    <mergeCell ref="E31:G31"/>
    <mergeCell ref="H31:H32"/>
    <mergeCell ref="B33:D33"/>
    <mergeCell ref="E33:G33"/>
    <mergeCell ref="H33:H34"/>
    <mergeCell ref="B35:D35"/>
    <mergeCell ref="E35:G35"/>
    <mergeCell ref="H35:H36"/>
    <mergeCell ref="E45:G45"/>
    <mergeCell ref="H45:H46"/>
    <mergeCell ref="B37:D37"/>
    <mergeCell ref="E37:G37"/>
    <mergeCell ref="H37:H38"/>
    <mergeCell ref="B39:D39"/>
    <mergeCell ref="E39:G39"/>
    <mergeCell ref="H39:H40"/>
    <mergeCell ref="B47:D47"/>
    <mergeCell ref="E47:G47"/>
    <mergeCell ref="H47:H48"/>
    <mergeCell ref="A49:H49"/>
    <mergeCell ref="B41:D41"/>
    <mergeCell ref="E41:G41"/>
    <mergeCell ref="B43:D43"/>
    <mergeCell ref="E43:G43"/>
    <mergeCell ref="H43:H44"/>
    <mergeCell ref="B45:D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경문대학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컴퓨터정보과</dc:creator>
  <cp:keywords/>
  <dc:description/>
  <cp:lastModifiedBy> </cp:lastModifiedBy>
  <cp:lastPrinted>2011-12-23T07:56:53Z</cp:lastPrinted>
  <dcterms:created xsi:type="dcterms:W3CDTF">2003-09-29T07:06:00Z</dcterms:created>
  <dcterms:modified xsi:type="dcterms:W3CDTF">2013-04-22T07:06:04Z</dcterms:modified>
  <cp:category/>
  <cp:version/>
  <cp:contentType/>
  <cp:contentStatus/>
</cp:coreProperties>
</file>