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65521" windowWidth="10260" windowHeight="11955" activeTab="1"/>
  </bookViews>
  <sheets>
    <sheet name="신구교과목대비표" sheetId="1" r:id="rId1"/>
    <sheet name="교육과정구성표" sheetId="2" r:id="rId2"/>
  </sheets>
  <definedNames>
    <definedName name="_xlnm.Print_Titles" localSheetId="0">'신구교과목대비표'!$2:$5</definedName>
  </definedNames>
  <calcPr fullCalcOnLoad="1"/>
</workbook>
</file>

<file path=xl/sharedStrings.xml><?xml version="1.0" encoding="utf-8"?>
<sst xmlns="http://schemas.openxmlformats.org/spreadsheetml/2006/main" count="259" uniqueCount="136">
  <si>
    <t>교과목명</t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</si>
  <si>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</si>
  <si>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</si>
  <si>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</si>
  <si>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</si>
  <si>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</si>
  <si>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</si>
  <si>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</si>
  <si>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</si>
  <si>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</si>
  <si>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</si>
  <si>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</si>
  <si>
    <t>전공</t>
  </si>
  <si>
    <t>전공 계</t>
  </si>
  <si>
    <t>학과/전공:</t>
  </si>
  <si>
    <t>학년</t>
  </si>
  <si>
    <t>학기</t>
  </si>
  <si>
    <t>이수
구분</t>
  </si>
  <si>
    <t>과목
구분</t>
  </si>
  <si>
    <t>학점</t>
  </si>
  <si>
    <t>시간</t>
  </si>
  <si>
    <t>이론</t>
  </si>
  <si>
    <t>실습</t>
  </si>
  <si>
    <t>비고</t>
  </si>
  <si>
    <t>교양</t>
  </si>
  <si>
    <t>교과목코드</t>
  </si>
  <si>
    <t>학기 계</t>
  </si>
  <si>
    <t>총계</t>
  </si>
  <si>
    <t>전공학점</t>
  </si>
  <si>
    <t>교양학점</t>
  </si>
  <si>
    <t>전공기초 개설학점</t>
  </si>
  <si>
    <t>전공심화 개설학점</t>
  </si>
  <si>
    <t>전공응용 개설학점</t>
  </si>
  <si>
    <t>전공 개설학점 계</t>
  </si>
  <si>
    <t>교양 개설학점 계</t>
  </si>
  <si>
    <t>교직 계</t>
  </si>
  <si>
    <t>표준교육과정</t>
  </si>
  <si>
    <t>2010~2011학년도 교육과정</t>
  </si>
  <si>
    <t>2011~2012학년도 교육과정</t>
  </si>
  <si>
    <t>교양 개설학점</t>
  </si>
  <si>
    <t>교직 개설학점</t>
  </si>
  <si>
    <t>2011~2012 학년도 교육과정</t>
  </si>
  <si>
    <t>총개설학점</t>
  </si>
  <si>
    <t>교양
및
교직</t>
  </si>
  <si>
    <t>교양 및 교직 계</t>
  </si>
  <si>
    <t>직류전철시스템</t>
  </si>
  <si>
    <t>기초전기전자실습</t>
  </si>
  <si>
    <t>교류전철시스템</t>
  </si>
  <si>
    <t>CAD실습</t>
  </si>
  <si>
    <t>전기철도구조물공학</t>
  </si>
  <si>
    <t>전기설비설계</t>
  </si>
  <si>
    <t>전력변환제어실습</t>
  </si>
  <si>
    <t>철도차량제어실습</t>
  </si>
  <si>
    <t>현장실습</t>
  </si>
  <si>
    <t>전철변전시스템</t>
  </si>
  <si>
    <t>전기철도설비설계</t>
  </si>
  <si>
    <t>전기철도급전실습</t>
  </si>
  <si>
    <t>영어</t>
  </si>
  <si>
    <t>수학의 이해</t>
  </si>
  <si>
    <t>글쓰기</t>
  </si>
  <si>
    <t>기초</t>
  </si>
  <si>
    <t>전기회로이론Ⅰ</t>
  </si>
  <si>
    <t>전기자기학Ⅰ</t>
  </si>
  <si>
    <t>전기기기Ⅰ</t>
  </si>
  <si>
    <t>철도동력기계실습Ⅰ</t>
  </si>
  <si>
    <t>생활영어</t>
  </si>
  <si>
    <t>인터넷 활용</t>
  </si>
  <si>
    <t>심화</t>
  </si>
  <si>
    <t>전기회로이론Ⅱ</t>
  </si>
  <si>
    <t>전기자기학Ⅱ</t>
  </si>
  <si>
    <t>전기기기Ⅱ</t>
  </si>
  <si>
    <t>철도동력기계실습Ⅱ</t>
  </si>
  <si>
    <t>디지털공학실습</t>
  </si>
  <si>
    <t>발송배전공학Ⅰ</t>
  </si>
  <si>
    <t>전력전자공학Ⅰ</t>
  </si>
  <si>
    <t>철도신호공학Ⅰ</t>
  </si>
  <si>
    <t>응용</t>
  </si>
  <si>
    <t>마이크로프로세서실습</t>
  </si>
  <si>
    <t>사회봉사활동</t>
  </si>
  <si>
    <t>발송배전공학Ⅱ</t>
  </si>
  <si>
    <t>전력전자공학Ⅱ</t>
  </si>
  <si>
    <t>철도신호공학Ⅱ</t>
  </si>
  <si>
    <t>자동제어실습Ⅱ</t>
  </si>
  <si>
    <t>자동제어실습Ⅰ</t>
  </si>
  <si>
    <t>회로이론Ⅰ</t>
  </si>
  <si>
    <t>전자기학Ⅰ</t>
  </si>
  <si>
    <t>전기기초실습</t>
  </si>
  <si>
    <t>전기기기실습</t>
  </si>
  <si>
    <t>회로이론Ⅱ</t>
  </si>
  <si>
    <t>전자기학Ⅱ</t>
  </si>
  <si>
    <t>전기제도와 CAD실습</t>
  </si>
  <si>
    <t>디지털시스템설계및실험</t>
  </si>
  <si>
    <t>송배전공학</t>
  </si>
  <si>
    <t>전력전자공학</t>
  </si>
  <si>
    <t>전기설비Ⅰ</t>
  </si>
  <si>
    <t>마이크로프로세서응용Ⅰ</t>
  </si>
  <si>
    <t>전력전자실습</t>
  </si>
  <si>
    <t>제어회로실험</t>
  </si>
  <si>
    <t>발변전공학</t>
  </si>
  <si>
    <t>에너지변환공학</t>
  </si>
  <si>
    <t>프로그래밍방법론및연습</t>
  </si>
  <si>
    <t>수학의이해</t>
  </si>
  <si>
    <t>영어기초</t>
  </si>
  <si>
    <t>수학의이해</t>
  </si>
  <si>
    <t>중국어기초</t>
  </si>
  <si>
    <t>생활속의경제</t>
  </si>
  <si>
    <t>철도차량제어실습</t>
  </si>
  <si>
    <t>학점</t>
  </si>
  <si>
    <t>이론</t>
  </si>
  <si>
    <t>실습</t>
  </si>
  <si>
    <t>교양</t>
  </si>
  <si>
    <t>교양 계</t>
  </si>
  <si>
    <t>전공</t>
  </si>
  <si>
    <t>전공
기초</t>
  </si>
  <si>
    <t>전공
심화</t>
  </si>
  <si>
    <t>전공
응용</t>
  </si>
  <si>
    <t>전공 계</t>
  </si>
  <si>
    <t>직류전철시스템</t>
  </si>
  <si>
    <t>기초전기전자실습</t>
  </si>
  <si>
    <t>교류전철시스템</t>
  </si>
  <si>
    <t>CAD실습</t>
  </si>
  <si>
    <t>전기설비설계</t>
  </si>
  <si>
    <t>전기철도구조물공학</t>
  </si>
  <si>
    <t>전력변환제어실습</t>
  </si>
  <si>
    <t>전기철도급전실습</t>
  </si>
  <si>
    <t>전기철도설비설계</t>
  </si>
  <si>
    <t>전철변전시스템</t>
  </si>
  <si>
    <t>철도차량제어실습</t>
  </si>
  <si>
    <t>현장실습</t>
  </si>
  <si>
    <t>학과(계열)/전공명:철도전기과</t>
  </si>
  <si>
    <t>특성화과목</t>
  </si>
  <si>
    <t>교양과목 변경</t>
  </si>
  <si>
    <t>교양과목 삭제</t>
  </si>
  <si>
    <t>학기변경(2-2 →1-2)</t>
  </si>
  <si>
    <r>
      <t xml:space="preserve">특성화과목, </t>
    </r>
    <r>
      <rPr>
        <sz val="11"/>
        <color indexed="10"/>
        <rFont val="굴림체"/>
        <family val="3"/>
      </rPr>
      <t>학기변경(2-2→1-2)</t>
    </r>
  </si>
  <si>
    <t>심화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</si>
</sst>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4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b/>
      <sz val="14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11"/>
      <color indexed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medium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view="pageBreakPreview" zoomScale="85" zoomScaleSheetLayoutView="85" zoomScalePageLayoutView="0" workbookViewId="0" topLeftCell="A1">
      <selection activeCell="F108" sqref="F108:H108"/>
    </sheetView>
  </sheetViews>
  <sheetFormatPr defaultColWidth="8.88671875" defaultRowHeight="13.5"/>
  <cols>
    <col min="1" max="4" width="4.77734375" style="12" customWidth="1"/>
    <col min="5" max="5" width="10.77734375" style="12" customWidth="1"/>
    <col min="6" max="14" width="6.77734375" style="12" customWidth="1"/>
    <col min="15" max="15" width="20.77734375" style="21" customWidth="1"/>
    <col min="16" max="16384" width="8.88671875" style="12" customWidth="1"/>
  </cols>
  <sheetData>
    <row r="1" spans="1:15" ht="23.25" customHeight="1">
      <c r="A1" s="11" t="s">
        <v>14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35" t="s">
        <v>15</v>
      </c>
      <c r="B2" s="35" t="s">
        <v>16</v>
      </c>
      <c r="C2" s="36" t="s">
        <v>17</v>
      </c>
      <c r="D2" s="36" t="s">
        <v>18</v>
      </c>
      <c r="E2" s="36" t="s">
        <v>25</v>
      </c>
      <c r="F2" s="37" t="s">
        <v>37</v>
      </c>
      <c r="G2" s="37"/>
      <c r="H2" s="37"/>
      <c r="I2" s="35" t="s">
        <v>36</v>
      </c>
      <c r="J2" s="35"/>
      <c r="K2" s="35"/>
      <c r="L2" s="37" t="s">
        <v>38</v>
      </c>
      <c r="M2" s="37"/>
      <c r="N2" s="37"/>
      <c r="O2" s="38" t="s">
        <v>23</v>
      </c>
    </row>
    <row r="3" spans="1:15" ht="15.75" customHeight="1">
      <c r="A3" s="35"/>
      <c r="B3" s="35"/>
      <c r="C3" s="36"/>
      <c r="D3" s="36"/>
      <c r="E3" s="36"/>
      <c r="F3" s="35" t="s">
        <v>0</v>
      </c>
      <c r="G3" s="35"/>
      <c r="H3" s="35"/>
      <c r="I3" s="35" t="s">
        <v>0</v>
      </c>
      <c r="J3" s="35"/>
      <c r="K3" s="35"/>
      <c r="L3" s="35" t="s">
        <v>0</v>
      </c>
      <c r="M3" s="35"/>
      <c r="N3" s="35"/>
      <c r="O3" s="38"/>
    </row>
    <row r="4" spans="1:15" ht="15.75" customHeight="1">
      <c r="A4" s="35"/>
      <c r="B4" s="35"/>
      <c r="C4" s="36"/>
      <c r="D4" s="36"/>
      <c r="E4" s="36"/>
      <c r="F4" s="35" t="s">
        <v>19</v>
      </c>
      <c r="G4" s="35" t="s">
        <v>20</v>
      </c>
      <c r="H4" s="35"/>
      <c r="I4" s="35" t="s">
        <v>19</v>
      </c>
      <c r="J4" s="35" t="s">
        <v>20</v>
      </c>
      <c r="K4" s="35"/>
      <c r="L4" s="35" t="s">
        <v>19</v>
      </c>
      <c r="M4" s="35" t="s">
        <v>20</v>
      </c>
      <c r="N4" s="35"/>
      <c r="O4" s="38"/>
    </row>
    <row r="5" spans="1:15" ht="15.75" customHeight="1">
      <c r="A5" s="35"/>
      <c r="B5" s="35"/>
      <c r="C5" s="36"/>
      <c r="D5" s="36"/>
      <c r="E5" s="36"/>
      <c r="F5" s="35"/>
      <c r="G5" s="13" t="s">
        <v>21</v>
      </c>
      <c r="H5" s="13" t="s">
        <v>22</v>
      </c>
      <c r="I5" s="35"/>
      <c r="J5" s="13" t="s">
        <v>21</v>
      </c>
      <c r="K5" s="13" t="s">
        <v>22</v>
      </c>
      <c r="L5" s="35"/>
      <c r="M5" s="13" t="s">
        <v>21</v>
      </c>
      <c r="N5" s="13" t="s">
        <v>22</v>
      </c>
      <c r="O5" s="38"/>
    </row>
    <row r="6" spans="1:15" ht="15.75" customHeight="1">
      <c r="A6" s="35">
        <v>1</v>
      </c>
      <c r="B6" s="35">
        <v>1</v>
      </c>
      <c r="C6" s="35" t="s">
        <v>24</v>
      </c>
      <c r="D6" s="34"/>
      <c r="E6" s="35"/>
      <c r="F6" s="34" t="s">
        <v>57</v>
      </c>
      <c r="G6" s="34"/>
      <c r="H6" s="34"/>
      <c r="I6" s="35"/>
      <c r="J6" s="35"/>
      <c r="K6" s="35"/>
      <c r="L6" s="35" t="s">
        <v>102</v>
      </c>
      <c r="M6" s="35"/>
      <c r="N6" s="35"/>
      <c r="O6" s="20" t="s">
        <v>131</v>
      </c>
    </row>
    <row r="7" spans="1:15" ht="15.75" customHeight="1">
      <c r="A7" s="35"/>
      <c r="B7" s="35"/>
      <c r="C7" s="35"/>
      <c r="D7" s="34"/>
      <c r="E7" s="35"/>
      <c r="F7" s="14">
        <v>1</v>
      </c>
      <c r="G7" s="14">
        <v>2</v>
      </c>
      <c r="H7" s="14"/>
      <c r="I7" s="13"/>
      <c r="J7" s="13"/>
      <c r="K7" s="13"/>
      <c r="L7" s="13">
        <v>2</v>
      </c>
      <c r="M7" s="13">
        <v>2</v>
      </c>
      <c r="N7" s="13"/>
      <c r="O7" s="19"/>
    </row>
    <row r="8" spans="1:15" ht="15.75" customHeight="1">
      <c r="A8" s="35"/>
      <c r="B8" s="35"/>
      <c r="C8" s="35"/>
      <c r="D8" s="34"/>
      <c r="E8" s="35"/>
      <c r="F8" s="34" t="s">
        <v>58</v>
      </c>
      <c r="G8" s="34"/>
      <c r="H8" s="34"/>
      <c r="I8" s="35"/>
      <c r="J8" s="35"/>
      <c r="K8" s="35"/>
      <c r="L8" s="35" t="s">
        <v>101</v>
      </c>
      <c r="M8" s="35"/>
      <c r="N8" s="35"/>
      <c r="O8" s="19"/>
    </row>
    <row r="9" spans="1:15" ht="15.75" customHeight="1">
      <c r="A9" s="35"/>
      <c r="B9" s="35"/>
      <c r="C9" s="35"/>
      <c r="D9" s="34"/>
      <c r="E9" s="35"/>
      <c r="F9" s="14">
        <v>2</v>
      </c>
      <c r="G9" s="14">
        <v>2</v>
      </c>
      <c r="H9" s="14"/>
      <c r="I9" s="13"/>
      <c r="J9" s="13"/>
      <c r="K9" s="13"/>
      <c r="L9" s="13">
        <v>2</v>
      </c>
      <c r="M9" s="13">
        <v>2</v>
      </c>
      <c r="N9" s="13"/>
      <c r="O9" s="19"/>
    </row>
    <row r="10" spans="1:15" ht="15.75" customHeight="1">
      <c r="A10" s="35"/>
      <c r="B10" s="35"/>
      <c r="C10" s="35"/>
      <c r="D10" s="34"/>
      <c r="E10" s="35"/>
      <c r="F10" s="34" t="s">
        <v>59</v>
      </c>
      <c r="G10" s="34"/>
      <c r="H10" s="34"/>
      <c r="I10" s="35"/>
      <c r="J10" s="35"/>
      <c r="K10" s="35"/>
      <c r="L10" s="35"/>
      <c r="M10" s="35"/>
      <c r="N10" s="35"/>
      <c r="O10" s="20" t="s">
        <v>132</v>
      </c>
    </row>
    <row r="11" spans="1:15" ht="15.75" customHeight="1">
      <c r="A11" s="35"/>
      <c r="B11" s="35"/>
      <c r="C11" s="35"/>
      <c r="D11" s="34"/>
      <c r="E11" s="35"/>
      <c r="F11" s="14">
        <v>2</v>
      </c>
      <c r="G11" s="14">
        <v>2</v>
      </c>
      <c r="H11" s="14"/>
      <c r="I11" s="13"/>
      <c r="J11" s="13"/>
      <c r="K11" s="13"/>
      <c r="L11" s="13"/>
      <c r="M11" s="13"/>
      <c r="N11" s="13"/>
      <c r="O11" s="19"/>
    </row>
    <row r="12" spans="1:15" ht="15.75" customHeight="1">
      <c r="A12" s="35"/>
      <c r="B12" s="35"/>
      <c r="C12" s="35" t="s">
        <v>11</v>
      </c>
      <c r="D12" s="35"/>
      <c r="E12" s="35"/>
      <c r="F12" s="13">
        <f aca="true" t="shared" si="0" ref="F12:N12">F7+F9+F11</f>
        <v>5</v>
      </c>
      <c r="G12" s="13">
        <f t="shared" si="0"/>
        <v>6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4</v>
      </c>
      <c r="M12" s="13">
        <f t="shared" si="0"/>
        <v>4</v>
      </c>
      <c r="N12" s="13">
        <f t="shared" si="0"/>
        <v>0</v>
      </c>
      <c r="O12" s="19"/>
    </row>
    <row r="13" spans="1:15" ht="15.75" customHeight="1">
      <c r="A13" s="35"/>
      <c r="B13" s="35"/>
      <c r="C13" s="35" t="s">
        <v>12</v>
      </c>
      <c r="D13" s="34" t="s">
        <v>60</v>
      </c>
      <c r="E13" s="35"/>
      <c r="F13" s="34" t="s">
        <v>61</v>
      </c>
      <c r="G13" s="34"/>
      <c r="H13" s="34"/>
      <c r="I13" s="34" t="s">
        <v>84</v>
      </c>
      <c r="J13" s="34"/>
      <c r="K13" s="34"/>
      <c r="L13" s="34" t="s">
        <v>61</v>
      </c>
      <c r="M13" s="34"/>
      <c r="N13" s="34"/>
      <c r="O13" s="19"/>
    </row>
    <row r="14" spans="1:15" ht="15.75" customHeight="1">
      <c r="A14" s="35"/>
      <c r="B14" s="35"/>
      <c r="C14" s="35"/>
      <c r="D14" s="34"/>
      <c r="E14" s="35"/>
      <c r="F14" s="14">
        <v>3</v>
      </c>
      <c r="G14" s="14">
        <v>3</v>
      </c>
      <c r="H14" s="14"/>
      <c r="I14" s="14">
        <v>3</v>
      </c>
      <c r="J14" s="14">
        <v>3</v>
      </c>
      <c r="K14" s="14"/>
      <c r="L14" s="14">
        <v>3</v>
      </c>
      <c r="M14" s="14">
        <v>3</v>
      </c>
      <c r="N14" s="14"/>
      <c r="O14" s="19"/>
    </row>
    <row r="15" spans="1:15" ht="15.75" customHeight="1">
      <c r="A15" s="35"/>
      <c r="B15" s="35"/>
      <c r="C15" s="35"/>
      <c r="D15" s="34" t="s">
        <v>60</v>
      </c>
      <c r="E15" s="35"/>
      <c r="F15" s="34" t="s">
        <v>62</v>
      </c>
      <c r="G15" s="34"/>
      <c r="H15" s="34"/>
      <c r="I15" s="34" t="s">
        <v>85</v>
      </c>
      <c r="J15" s="34"/>
      <c r="K15" s="34"/>
      <c r="L15" s="34" t="s">
        <v>62</v>
      </c>
      <c r="M15" s="34"/>
      <c r="N15" s="34"/>
      <c r="O15" s="19"/>
    </row>
    <row r="16" spans="1:15" ht="15.75" customHeight="1">
      <c r="A16" s="35"/>
      <c r="B16" s="35"/>
      <c r="C16" s="35"/>
      <c r="D16" s="34"/>
      <c r="E16" s="35"/>
      <c r="F16" s="14">
        <v>3</v>
      </c>
      <c r="G16" s="14">
        <v>3</v>
      </c>
      <c r="H16" s="14"/>
      <c r="I16" s="14">
        <v>3</v>
      </c>
      <c r="J16" s="14">
        <v>3</v>
      </c>
      <c r="K16" s="14"/>
      <c r="L16" s="14">
        <v>3</v>
      </c>
      <c r="M16" s="14">
        <v>3</v>
      </c>
      <c r="N16" s="14"/>
      <c r="O16" s="19"/>
    </row>
    <row r="17" spans="1:15" ht="15.75" customHeight="1">
      <c r="A17" s="35"/>
      <c r="B17" s="35"/>
      <c r="C17" s="35"/>
      <c r="D17" s="34" t="s">
        <v>60</v>
      </c>
      <c r="E17" s="35"/>
      <c r="F17" s="34" t="s">
        <v>63</v>
      </c>
      <c r="G17" s="34"/>
      <c r="H17" s="34"/>
      <c r="I17" s="34" t="s">
        <v>63</v>
      </c>
      <c r="J17" s="34"/>
      <c r="K17" s="34"/>
      <c r="L17" s="34" t="s">
        <v>63</v>
      </c>
      <c r="M17" s="34"/>
      <c r="N17" s="34"/>
      <c r="O17" s="19"/>
    </row>
    <row r="18" spans="1:15" ht="15.75" customHeight="1">
      <c r="A18" s="35"/>
      <c r="B18" s="35"/>
      <c r="C18" s="35"/>
      <c r="D18" s="34"/>
      <c r="E18" s="35"/>
      <c r="F18" s="14">
        <v>3</v>
      </c>
      <c r="G18" s="14">
        <v>3</v>
      </c>
      <c r="H18" s="14"/>
      <c r="I18" s="14">
        <v>3</v>
      </c>
      <c r="J18" s="14">
        <v>3</v>
      </c>
      <c r="K18" s="14"/>
      <c r="L18" s="14">
        <v>3</v>
      </c>
      <c r="M18" s="14">
        <v>3</v>
      </c>
      <c r="N18" s="14"/>
      <c r="O18" s="19"/>
    </row>
    <row r="19" spans="1:15" ht="15.75" customHeight="1">
      <c r="A19" s="35"/>
      <c r="B19" s="35"/>
      <c r="C19" s="35"/>
      <c r="D19" s="34" t="s">
        <v>60</v>
      </c>
      <c r="E19" s="35"/>
      <c r="F19" s="34" t="s">
        <v>45</v>
      </c>
      <c r="G19" s="34"/>
      <c r="H19" s="34"/>
      <c r="I19" s="34"/>
      <c r="J19" s="34"/>
      <c r="K19" s="34"/>
      <c r="L19" s="34" t="s">
        <v>45</v>
      </c>
      <c r="M19" s="34"/>
      <c r="N19" s="34"/>
      <c r="O19" s="19" t="s">
        <v>130</v>
      </c>
    </row>
    <row r="20" spans="1:15" ht="15.75" customHeight="1">
      <c r="A20" s="35"/>
      <c r="B20" s="35"/>
      <c r="C20" s="35"/>
      <c r="D20" s="34"/>
      <c r="E20" s="35"/>
      <c r="F20" s="14">
        <v>3</v>
      </c>
      <c r="G20" s="14">
        <v>3</v>
      </c>
      <c r="H20" s="14"/>
      <c r="I20" s="14"/>
      <c r="J20" s="14"/>
      <c r="K20" s="14"/>
      <c r="L20" s="14">
        <v>3</v>
      </c>
      <c r="M20" s="14">
        <v>3</v>
      </c>
      <c r="N20" s="14"/>
      <c r="O20" s="19"/>
    </row>
    <row r="21" spans="1:15" ht="15.75" customHeight="1">
      <c r="A21" s="35"/>
      <c r="B21" s="35"/>
      <c r="C21" s="35"/>
      <c r="D21" s="34" t="s">
        <v>60</v>
      </c>
      <c r="E21" s="35"/>
      <c r="F21" s="34" t="s">
        <v>46</v>
      </c>
      <c r="G21" s="34"/>
      <c r="H21" s="34"/>
      <c r="I21" s="34" t="s">
        <v>86</v>
      </c>
      <c r="J21" s="34"/>
      <c r="K21" s="34"/>
      <c r="L21" s="34" t="s">
        <v>46</v>
      </c>
      <c r="M21" s="34"/>
      <c r="N21" s="34"/>
      <c r="O21" s="19"/>
    </row>
    <row r="22" spans="1:15" ht="15.75" customHeight="1">
      <c r="A22" s="35"/>
      <c r="B22" s="35"/>
      <c r="C22" s="35"/>
      <c r="D22" s="34"/>
      <c r="E22" s="35"/>
      <c r="F22" s="14">
        <v>2</v>
      </c>
      <c r="G22" s="14"/>
      <c r="H22" s="14">
        <v>4</v>
      </c>
      <c r="I22" s="14">
        <v>3</v>
      </c>
      <c r="J22" s="14">
        <v>1</v>
      </c>
      <c r="K22" s="14">
        <v>4</v>
      </c>
      <c r="L22" s="14">
        <v>2</v>
      </c>
      <c r="M22" s="14"/>
      <c r="N22" s="14">
        <v>4</v>
      </c>
      <c r="O22" s="19"/>
    </row>
    <row r="23" spans="1:15" ht="15.75" customHeight="1">
      <c r="A23" s="35"/>
      <c r="B23" s="35"/>
      <c r="C23" s="35"/>
      <c r="D23" s="34" t="s">
        <v>60</v>
      </c>
      <c r="E23" s="35"/>
      <c r="F23" s="34" t="s">
        <v>64</v>
      </c>
      <c r="G23" s="34"/>
      <c r="H23" s="34"/>
      <c r="I23" s="34" t="s">
        <v>87</v>
      </c>
      <c r="J23" s="34"/>
      <c r="K23" s="34"/>
      <c r="L23" s="34" t="s">
        <v>64</v>
      </c>
      <c r="M23" s="34"/>
      <c r="N23" s="34"/>
      <c r="O23" s="19" t="s">
        <v>130</v>
      </c>
    </row>
    <row r="24" spans="1:15" ht="15.75" customHeight="1">
      <c r="A24" s="35"/>
      <c r="B24" s="35"/>
      <c r="C24" s="35"/>
      <c r="D24" s="34"/>
      <c r="E24" s="35"/>
      <c r="F24" s="14">
        <v>2</v>
      </c>
      <c r="G24" s="14"/>
      <c r="H24" s="14">
        <v>4</v>
      </c>
      <c r="I24" s="14">
        <v>3</v>
      </c>
      <c r="J24" s="14">
        <v>1</v>
      </c>
      <c r="K24" s="14">
        <v>4</v>
      </c>
      <c r="L24" s="14">
        <v>2</v>
      </c>
      <c r="M24" s="14"/>
      <c r="N24" s="14">
        <v>4</v>
      </c>
      <c r="O24" s="19"/>
    </row>
    <row r="25" spans="1:15" ht="15.75" customHeight="1">
      <c r="A25" s="35"/>
      <c r="B25" s="35"/>
      <c r="C25" s="35"/>
      <c r="D25" s="27"/>
      <c r="E25" s="27"/>
      <c r="F25" s="29"/>
      <c r="G25" s="30"/>
      <c r="H25" s="31"/>
      <c r="I25" s="29"/>
      <c r="J25" s="30"/>
      <c r="K25" s="31"/>
      <c r="L25" s="29"/>
      <c r="M25" s="30"/>
      <c r="N25" s="31"/>
      <c r="O25" s="19"/>
    </row>
    <row r="26" spans="1:15" ht="15.75" customHeight="1">
      <c r="A26" s="35"/>
      <c r="B26" s="35"/>
      <c r="C26" s="35"/>
      <c r="D26" s="28"/>
      <c r="E26" s="28"/>
      <c r="F26" s="13"/>
      <c r="G26" s="13"/>
      <c r="H26" s="13"/>
      <c r="I26" s="13"/>
      <c r="J26" s="13"/>
      <c r="K26" s="13"/>
      <c r="L26" s="13"/>
      <c r="M26" s="13"/>
      <c r="N26" s="13"/>
      <c r="O26" s="19"/>
    </row>
    <row r="27" spans="1:15" ht="15.75" customHeight="1">
      <c r="A27" s="35"/>
      <c r="B27" s="35"/>
      <c r="C27" s="35"/>
      <c r="D27" s="27"/>
      <c r="E27" s="27"/>
      <c r="F27" s="29"/>
      <c r="G27" s="30"/>
      <c r="H27" s="31"/>
      <c r="I27" s="29"/>
      <c r="J27" s="30"/>
      <c r="K27" s="31"/>
      <c r="L27" s="29"/>
      <c r="M27" s="30"/>
      <c r="N27" s="31"/>
      <c r="O27" s="19"/>
    </row>
    <row r="28" spans="1:15" ht="15.75" customHeight="1">
      <c r="A28" s="35"/>
      <c r="B28" s="35"/>
      <c r="C28" s="35"/>
      <c r="D28" s="28"/>
      <c r="E28" s="28"/>
      <c r="F28" s="13"/>
      <c r="G28" s="13"/>
      <c r="H28" s="13"/>
      <c r="I28" s="13"/>
      <c r="J28" s="13"/>
      <c r="K28" s="13"/>
      <c r="L28" s="13"/>
      <c r="M28" s="13"/>
      <c r="N28" s="13"/>
      <c r="O28" s="19"/>
    </row>
    <row r="29" spans="1:15" ht="15.75" customHeight="1">
      <c r="A29" s="35"/>
      <c r="B29" s="35"/>
      <c r="C29" s="35"/>
      <c r="D29" s="35"/>
      <c r="E29" s="35"/>
      <c r="F29" s="29"/>
      <c r="G29" s="30"/>
      <c r="H29" s="31"/>
      <c r="I29" s="35"/>
      <c r="J29" s="35"/>
      <c r="K29" s="35"/>
      <c r="L29" s="35"/>
      <c r="M29" s="35"/>
      <c r="N29" s="35"/>
      <c r="O29" s="19"/>
    </row>
    <row r="30" spans="1:15" ht="15.75" customHeight="1">
      <c r="A30" s="35"/>
      <c r="B30" s="35"/>
      <c r="C30" s="35"/>
      <c r="D30" s="35"/>
      <c r="E30" s="35"/>
      <c r="F30" s="13"/>
      <c r="G30" s="13"/>
      <c r="H30" s="13"/>
      <c r="I30" s="13"/>
      <c r="J30" s="13"/>
      <c r="K30" s="13"/>
      <c r="L30" s="13"/>
      <c r="M30" s="13"/>
      <c r="N30" s="13"/>
      <c r="O30" s="19"/>
    </row>
    <row r="31" spans="1:15" ht="15.75" customHeight="1">
      <c r="A31" s="35"/>
      <c r="B31" s="35"/>
      <c r="C31" s="35"/>
      <c r="D31" s="35"/>
      <c r="E31" s="35"/>
      <c r="F31" s="29"/>
      <c r="G31" s="30"/>
      <c r="H31" s="31"/>
      <c r="I31" s="35"/>
      <c r="J31" s="35"/>
      <c r="K31" s="35"/>
      <c r="L31" s="35"/>
      <c r="M31" s="35"/>
      <c r="N31" s="35"/>
      <c r="O31" s="19"/>
    </row>
    <row r="32" spans="1:15" ht="15.75" customHeight="1">
      <c r="A32" s="35"/>
      <c r="B32" s="35"/>
      <c r="C32" s="35"/>
      <c r="D32" s="35"/>
      <c r="E32" s="35"/>
      <c r="F32" s="13"/>
      <c r="G32" s="13"/>
      <c r="H32" s="13"/>
      <c r="I32" s="13"/>
      <c r="J32" s="13"/>
      <c r="K32" s="13"/>
      <c r="L32" s="13"/>
      <c r="M32" s="13"/>
      <c r="N32" s="13"/>
      <c r="O32" s="19"/>
    </row>
    <row r="33" spans="1:15" ht="15.75" customHeight="1">
      <c r="A33" s="35"/>
      <c r="B33" s="35"/>
      <c r="C33" s="35" t="s">
        <v>13</v>
      </c>
      <c r="D33" s="35"/>
      <c r="E33" s="35"/>
      <c r="F33" s="13">
        <f>F14+F16+F18+F20+F22+F24+F26+F28+F30+F32</f>
        <v>16</v>
      </c>
      <c r="G33" s="13">
        <f aca="true" t="shared" si="1" ref="G33:N33">G14+G16+G18+G20+G22+G24+G26+G28+G30+G32</f>
        <v>12</v>
      </c>
      <c r="H33" s="13">
        <f t="shared" si="1"/>
        <v>8</v>
      </c>
      <c r="I33" s="13">
        <f t="shared" si="1"/>
        <v>15</v>
      </c>
      <c r="J33" s="13">
        <f t="shared" si="1"/>
        <v>11</v>
      </c>
      <c r="K33" s="13">
        <f t="shared" si="1"/>
        <v>8</v>
      </c>
      <c r="L33" s="13">
        <f t="shared" si="1"/>
        <v>16</v>
      </c>
      <c r="M33" s="13">
        <f t="shared" si="1"/>
        <v>12</v>
      </c>
      <c r="N33" s="13">
        <f t="shared" si="1"/>
        <v>8</v>
      </c>
      <c r="O33" s="19"/>
    </row>
    <row r="34" spans="1:15" ht="15.75" customHeight="1">
      <c r="A34" s="35"/>
      <c r="B34" s="35" t="s">
        <v>26</v>
      </c>
      <c r="C34" s="35"/>
      <c r="D34" s="35"/>
      <c r="E34" s="35"/>
      <c r="F34" s="13">
        <f aca="true" t="shared" si="2" ref="F34:N34">F12+F33</f>
        <v>21</v>
      </c>
      <c r="G34" s="13">
        <f t="shared" si="2"/>
        <v>18</v>
      </c>
      <c r="H34" s="13">
        <f t="shared" si="2"/>
        <v>8</v>
      </c>
      <c r="I34" s="13">
        <f t="shared" si="2"/>
        <v>15</v>
      </c>
      <c r="J34" s="13">
        <f t="shared" si="2"/>
        <v>11</v>
      </c>
      <c r="K34" s="13">
        <f t="shared" si="2"/>
        <v>8</v>
      </c>
      <c r="L34" s="13">
        <f t="shared" si="2"/>
        <v>20</v>
      </c>
      <c r="M34" s="13">
        <f t="shared" si="2"/>
        <v>16</v>
      </c>
      <c r="N34" s="13">
        <f t="shared" si="2"/>
        <v>8</v>
      </c>
      <c r="O34" s="19"/>
    </row>
    <row r="35" spans="1:15" ht="15.75" customHeight="1">
      <c r="A35" s="35"/>
      <c r="B35" s="35">
        <v>2</v>
      </c>
      <c r="C35" s="35" t="s">
        <v>24</v>
      </c>
      <c r="D35" s="34"/>
      <c r="E35" s="35"/>
      <c r="F35" s="34" t="s">
        <v>65</v>
      </c>
      <c r="G35" s="34"/>
      <c r="H35" s="34"/>
      <c r="I35" s="35"/>
      <c r="J35" s="35"/>
      <c r="K35" s="35"/>
      <c r="L35" s="35" t="s">
        <v>104</v>
      </c>
      <c r="M35" s="35"/>
      <c r="N35" s="35"/>
      <c r="O35" s="20" t="s">
        <v>131</v>
      </c>
    </row>
    <row r="36" spans="1:15" ht="15.75" customHeight="1">
      <c r="A36" s="35"/>
      <c r="B36" s="35"/>
      <c r="C36" s="35"/>
      <c r="D36" s="34"/>
      <c r="E36" s="35"/>
      <c r="F36" s="14">
        <v>1</v>
      </c>
      <c r="G36" s="14">
        <v>2</v>
      </c>
      <c r="H36" s="14"/>
      <c r="I36" s="13"/>
      <c r="J36" s="13"/>
      <c r="K36" s="13"/>
      <c r="L36" s="13">
        <v>2</v>
      </c>
      <c r="M36" s="13">
        <v>2</v>
      </c>
      <c r="N36" s="13"/>
      <c r="O36" s="19"/>
    </row>
    <row r="37" spans="1:15" ht="15.75" customHeight="1">
      <c r="A37" s="35"/>
      <c r="B37" s="35"/>
      <c r="C37" s="35"/>
      <c r="D37" s="34"/>
      <c r="E37" s="35"/>
      <c r="F37" s="34" t="s">
        <v>66</v>
      </c>
      <c r="G37" s="34"/>
      <c r="H37" s="34"/>
      <c r="I37" s="35"/>
      <c r="J37" s="35"/>
      <c r="K37" s="35"/>
      <c r="L37" s="35" t="s">
        <v>105</v>
      </c>
      <c r="M37" s="35"/>
      <c r="N37" s="35"/>
      <c r="O37" s="20" t="s">
        <v>131</v>
      </c>
    </row>
    <row r="38" spans="1:15" ht="15.75" customHeight="1">
      <c r="A38" s="35"/>
      <c r="B38" s="35"/>
      <c r="C38" s="35"/>
      <c r="D38" s="34"/>
      <c r="E38" s="35"/>
      <c r="F38" s="14">
        <v>2</v>
      </c>
      <c r="G38" s="14">
        <v>2</v>
      </c>
      <c r="H38" s="14"/>
      <c r="I38" s="13"/>
      <c r="J38" s="13"/>
      <c r="K38" s="13"/>
      <c r="L38" s="13">
        <v>2</v>
      </c>
      <c r="M38" s="13">
        <v>2</v>
      </c>
      <c r="N38" s="13"/>
      <c r="O38" s="19"/>
    </row>
    <row r="39" spans="1:15" ht="15.75" customHeight="1">
      <c r="A39" s="35"/>
      <c r="B39" s="35"/>
      <c r="C39" s="35"/>
      <c r="D39" s="35"/>
      <c r="E39" s="35"/>
      <c r="F39" s="29"/>
      <c r="G39" s="30"/>
      <c r="H39" s="31"/>
      <c r="I39" s="35"/>
      <c r="J39" s="35"/>
      <c r="K39" s="35"/>
      <c r="L39" s="35"/>
      <c r="M39" s="35"/>
      <c r="N39" s="35"/>
      <c r="O39" s="19"/>
    </row>
    <row r="40" spans="1:15" ht="15.75" customHeight="1">
      <c r="A40" s="35"/>
      <c r="B40" s="35"/>
      <c r="C40" s="35"/>
      <c r="D40" s="35"/>
      <c r="E40" s="35"/>
      <c r="F40" s="13"/>
      <c r="G40" s="13"/>
      <c r="H40" s="13"/>
      <c r="I40" s="13"/>
      <c r="J40" s="13"/>
      <c r="K40" s="13"/>
      <c r="L40" s="13"/>
      <c r="M40" s="13"/>
      <c r="N40" s="13"/>
      <c r="O40" s="19"/>
    </row>
    <row r="41" spans="1:15" ht="15.75" customHeight="1">
      <c r="A41" s="35"/>
      <c r="B41" s="35"/>
      <c r="C41" s="35" t="s">
        <v>11</v>
      </c>
      <c r="D41" s="35"/>
      <c r="E41" s="35"/>
      <c r="F41" s="13">
        <f>F36+F38+F40</f>
        <v>3</v>
      </c>
      <c r="G41" s="13">
        <f aca="true" t="shared" si="3" ref="G41:N41">G36+G38+G40</f>
        <v>4</v>
      </c>
      <c r="H41" s="13">
        <f t="shared" si="3"/>
        <v>0</v>
      </c>
      <c r="I41" s="13">
        <f t="shared" si="3"/>
        <v>0</v>
      </c>
      <c r="J41" s="13">
        <f t="shared" si="3"/>
        <v>0</v>
      </c>
      <c r="K41" s="13">
        <f t="shared" si="3"/>
        <v>0</v>
      </c>
      <c r="L41" s="13">
        <f t="shared" si="3"/>
        <v>4</v>
      </c>
      <c r="M41" s="13">
        <f t="shared" si="3"/>
        <v>4</v>
      </c>
      <c r="N41" s="13">
        <f t="shared" si="3"/>
        <v>0</v>
      </c>
      <c r="O41" s="19"/>
    </row>
    <row r="42" spans="1:15" ht="15.75" customHeight="1">
      <c r="A42" s="35"/>
      <c r="B42" s="35"/>
      <c r="C42" s="35" t="s">
        <v>12</v>
      </c>
      <c r="D42" s="34" t="s">
        <v>67</v>
      </c>
      <c r="E42" s="35"/>
      <c r="F42" s="34" t="s">
        <v>68</v>
      </c>
      <c r="G42" s="34"/>
      <c r="H42" s="34"/>
      <c r="I42" s="34" t="s">
        <v>88</v>
      </c>
      <c r="J42" s="34"/>
      <c r="K42" s="34"/>
      <c r="L42" s="34" t="s">
        <v>68</v>
      </c>
      <c r="M42" s="34"/>
      <c r="N42" s="34"/>
      <c r="O42" s="19"/>
    </row>
    <row r="43" spans="1:15" ht="15.75" customHeight="1">
      <c r="A43" s="35"/>
      <c r="B43" s="35"/>
      <c r="C43" s="35"/>
      <c r="D43" s="34"/>
      <c r="E43" s="35"/>
      <c r="F43" s="14">
        <v>3</v>
      </c>
      <c r="G43" s="14">
        <v>3</v>
      </c>
      <c r="H43" s="14"/>
      <c r="I43" s="14">
        <v>3</v>
      </c>
      <c r="J43" s="14">
        <v>3</v>
      </c>
      <c r="K43" s="14"/>
      <c r="L43" s="14">
        <v>3</v>
      </c>
      <c r="M43" s="14">
        <v>3</v>
      </c>
      <c r="N43" s="14"/>
      <c r="O43" s="19"/>
    </row>
    <row r="44" spans="1:15" ht="15.75" customHeight="1">
      <c r="A44" s="35"/>
      <c r="B44" s="35"/>
      <c r="C44" s="35"/>
      <c r="D44" s="34" t="s">
        <v>135</v>
      </c>
      <c r="E44" s="35"/>
      <c r="F44" s="34" t="s">
        <v>69</v>
      </c>
      <c r="G44" s="34"/>
      <c r="H44" s="34"/>
      <c r="I44" s="34" t="s">
        <v>89</v>
      </c>
      <c r="J44" s="34"/>
      <c r="K44" s="34"/>
      <c r="L44" s="34" t="s">
        <v>69</v>
      </c>
      <c r="M44" s="34"/>
      <c r="N44" s="34"/>
      <c r="O44" s="19"/>
    </row>
    <row r="45" spans="1:15" ht="15.75" customHeight="1">
      <c r="A45" s="35"/>
      <c r="B45" s="35"/>
      <c r="C45" s="35"/>
      <c r="D45" s="34"/>
      <c r="E45" s="35"/>
      <c r="F45" s="14">
        <v>3</v>
      </c>
      <c r="G45" s="14">
        <v>3</v>
      </c>
      <c r="H45" s="14"/>
      <c r="I45" s="14">
        <v>3</v>
      </c>
      <c r="J45" s="14">
        <v>3</v>
      </c>
      <c r="K45" s="14"/>
      <c r="L45" s="14">
        <v>3</v>
      </c>
      <c r="M45" s="14">
        <v>3</v>
      </c>
      <c r="N45" s="14"/>
      <c r="O45" s="19"/>
    </row>
    <row r="46" spans="1:15" ht="15.75" customHeight="1">
      <c r="A46" s="35"/>
      <c r="B46" s="35"/>
      <c r="C46" s="35"/>
      <c r="D46" s="34" t="s">
        <v>67</v>
      </c>
      <c r="E46" s="35"/>
      <c r="F46" s="34" t="s">
        <v>70</v>
      </c>
      <c r="G46" s="34"/>
      <c r="H46" s="34"/>
      <c r="I46" s="34" t="s">
        <v>70</v>
      </c>
      <c r="J46" s="34"/>
      <c r="K46" s="34"/>
      <c r="L46" s="34" t="s">
        <v>70</v>
      </c>
      <c r="M46" s="34"/>
      <c r="N46" s="34"/>
      <c r="O46" s="19"/>
    </row>
    <row r="47" spans="1:15" ht="15.75" customHeight="1">
      <c r="A47" s="35"/>
      <c r="B47" s="35"/>
      <c r="C47" s="35"/>
      <c r="D47" s="34"/>
      <c r="E47" s="35"/>
      <c r="F47" s="14">
        <v>3</v>
      </c>
      <c r="G47" s="14">
        <v>3</v>
      </c>
      <c r="H47" s="14"/>
      <c r="I47" s="14">
        <v>3</v>
      </c>
      <c r="J47" s="14">
        <v>3</v>
      </c>
      <c r="K47" s="14"/>
      <c r="L47" s="14">
        <v>3</v>
      </c>
      <c r="M47" s="14">
        <v>3</v>
      </c>
      <c r="N47" s="14"/>
      <c r="O47" s="19"/>
    </row>
    <row r="48" spans="1:15" ht="15.75" customHeight="1">
      <c r="A48" s="35"/>
      <c r="B48" s="35"/>
      <c r="C48" s="35"/>
      <c r="D48" s="34" t="s">
        <v>67</v>
      </c>
      <c r="E48" s="35"/>
      <c r="F48" s="34" t="s">
        <v>47</v>
      </c>
      <c r="G48" s="34"/>
      <c r="H48" s="34"/>
      <c r="I48" s="34"/>
      <c r="J48" s="34"/>
      <c r="K48" s="34"/>
      <c r="L48" s="34" t="s">
        <v>47</v>
      </c>
      <c r="M48" s="34"/>
      <c r="N48" s="34"/>
      <c r="O48" s="19" t="s">
        <v>130</v>
      </c>
    </row>
    <row r="49" spans="1:15" ht="15.75" customHeight="1">
      <c r="A49" s="35"/>
      <c r="B49" s="35"/>
      <c r="C49" s="35"/>
      <c r="D49" s="34"/>
      <c r="E49" s="35"/>
      <c r="F49" s="14">
        <v>3</v>
      </c>
      <c r="G49" s="14">
        <v>3</v>
      </c>
      <c r="H49" s="14"/>
      <c r="I49" s="14"/>
      <c r="J49" s="14"/>
      <c r="K49" s="14"/>
      <c r="L49" s="14">
        <v>3</v>
      </c>
      <c r="M49" s="14">
        <v>3</v>
      </c>
      <c r="N49" s="14"/>
      <c r="O49" s="19"/>
    </row>
    <row r="50" spans="1:15" ht="15.75" customHeight="1">
      <c r="A50" s="35"/>
      <c r="B50" s="35"/>
      <c r="C50" s="35"/>
      <c r="D50" s="34" t="s">
        <v>67</v>
      </c>
      <c r="E50" s="27"/>
      <c r="F50" s="34" t="s">
        <v>48</v>
      </c>
      <c r="G50" s="34"/>
      <c r="H50" s="34"/>
      <c r="I50" s="34" t="s">
        <v>90</v>
      </c>
      <c r="J50" s="34"/>
      <c r="K50" s="34"/>
      <c r="L50" s="34" t="s">
        <v>48</v>
      </c>
      <c r="M50" s="34"/>
      <c r="N50" s="34"/>
      <c r="O50" s="19"/>
    </row>
    <row r="51" spans="1:15" ht="15.75" customHeight="1">
      <c r="A51" s="35"/>
      <c r="B51" s="35"/>
      <c r="C51" s="35"/>
      <c r="D51" s="34"/>
      <c r="E51" s="28"/>
      <c r="F51" s="14">
        <v>2</v>
      </c>
      <c r="G51" s="14"/>
      <c r="H51" s="14">
        <v>4</v>
      </c>
      <c r="I51" s="14">
        <v>3</v>
      </c>
      <c r="J51" s="14">
        <v>1</v>
      </c>
      <c r="K51" s="14">
        <v>4</v>
      </c>
      <c r="L51" s="14">
        <v>2</v>
      </c>
      <c r="M51" s="14"/>
      <c r="N51" s="14">
        <v>4</v>
      </c>
      <c r="O51" s="19"/>
    </row>
    <row r="52" spans="1:15" ht="15.75" customHeight="1">
      <c r="A52" s="35"/>
      <c r="B52" s="35"/>
      <c r="C52" s="35"/>
      <c r="D52" s="34" t="s">
        <v>67</v>
      </c>
      <c r="E52" s="35"/>
      <c r="F52" s="34" t="s">
        <v>71</v>
      </c>
      <c r="G52" s="34"/>
      <c r="H52" s="34"/>
      <c r="I52" s="34"/>
      <c r="J52" s="34"/>
      <c r="K52" s="34"/>
      <c r="L52" s="34" t="s">
        <v>71</v>
      </c>
      <c r="M52" s="34"/>
      <c r="N52" s="34"/>
      <c r="O52" s="19" t="s">
        <v>130</v>
      </c>
    </row>
    <row r="53" spans="1:15" ht="15.75" customHeight="1">
      <c r="A53" s="35"/>
      <c r="B53" s="35"/>
      <c r="C53" s="35"/>
      <c r="D53" s="34"/>
      <c r="E53" s="35"/>
      <c r="F53" s="14">
        <v>2</v>
      </c>
      <c r="G53" s="14"/>
      <c r="H53" s="14">
        <v>4</v>
      </c>
      <c r="I53" s="14"/>
      <c r="J53" s="14"/>
      <c r="K53" s="14"/>
      <c r="L53" s="14">
        <v>2</v>
      </c>
      <c r="M53" s="14"/>
      <c r="N53" s="14">
        <v>4</v>
      </c>
      <c r="O53" s="19"/>
    </row>
    <row r="54" spans="1:15" ht="15.75" customHeight="1">
      <c r="A54" s="35"/>
      <c r="B54" s="35"/>
      <c r="C54" s="35"/>
      <c r="D54" s="34" t="s">
        <v>67</v>
      </c>
      <c r="E54" s="27"/>
      <c r="F54" s="34" t="s">
        <v>72</v>
      </c>
      <c r="G54" s="34"/>
      <c r="H54" s="34"/>
      <c r="I54" s="34" t="s">
        <v>91</v>
      </c>
      <c r="J54" s="34"/>
      <c r="K54" s="34"/>
      <c r="L54" s="34" t="s">
        <v>72</v>
      </c>
      <c r="M54" s="34"/>
      <c r="N54" s="34"/>
      <c r="O54" s="19"/>
    </row>
    <row r="55" spans="1:15" ht="15.75" customHeight="1">
      <c r="A55" s="35"/>
      <c r="B55" s="35"/>
      <c r="C55" s="35"/>
      <c r="D55" s="34"/>
      <c r="E55" s="28"/>
      <c r="F55" s="14">
        <v>2</v>
      </c>
      <c r="G55" s="14"/>
      <c r="H55" s="14">
        <v>4</v>
      </c>
      <c r="I55" s="14">
        <v>3</v>
      </c>
      <c r="J55" s="14">
        <v>1</v>
      </c>
      <c r="K55" s="14">
        <v>4</v>
      </c>
      <c r="L55" s="14">
        <v>2</v>
      </c>
      <c r="M55" s="14"/>
      <c r="N55" s="14">
        <v>4</v>
      </c>
      <c r="O55" s="19"/>
    </row>
    <row r="56" spans="1:15" ht="15.75" customHeight="1">
      <c r="A56" s="35"/>
      <c r="B56" s="35"/>
      <c r="C56" s="35"/>
      <c r="D56" s="35" t="s">
        <v>76</v>
      </c>
      <c r="E56" s="35"/>
      <c r="F56" s="29"/>
      <c r="G56" s="30"/>
      <c r="H56" s="31"/>
      <c r="I56" s="35"/>
      <c r="J56" s="35"/>
      <c r="K56" s="35"/>
      <c r="L56" s="35" t="s">
        <v>124</v>
      </c>
      <c r="M56" s="35"/>
      <c r="N56" s="35"/>
      <c r="O56" s="19" t="s">
        <v>134</v>
      </c>
    </row>
    <row r="57" spans="1:15" ht="15.75" customHeight="1">
      <c r="A57" s="35"/>
      <c r="B57" s="35"/>
      <c r="C57" s="35"/>
      <c r="D57" s="35"/>
      <c r="E57" s="35"/>
      <c r="F57" s="13"/>
      <c r="G57" s="13"/>
      <c r="H57" s="13"/>
      <c r="I57" s="13"/>
      <c r="J57" s="13"/>
      <c r="K57" s="13"/>
      <c r="L57" s="13">
        <v>2</v>
      </c>
      <c r="M57" s="13"/>
      <c r="N57" s="13">
        <v>4</v>
      </c>
      <c r="O57" s="19"/>
    </row>
    <row r="58" spans="1:15" ht="15.75" customHeight="1">
      <c r="A58" s="35"/>
      <c r="B58" s="35"/>
      <c r="C58" s="35"/>
      <c r="D58" s="35"/>
      <c r="E58" s="35"/>
      <c r="F58" s="29"/>
      <c r="G58" s="30"/>
      <c r="H58" s="31"/>
      <c r="I58" s="35"/>
      <c r="J58" s="35"/>
      <c r="K58" s="35"/>
      <c r="L58" s="35"/>
      <c r="M58" s="35"/>
      <c r="N58" s="35"/>
      <c r="O58" s="19"/>
    </row>
    <row r="59" spans="1:15" ht="15.75" customHeight="1">
      <c r="A59" s="35"/>
      <c r="B59" s="35"/>
      <c r="C59" s="35"/>
      <c r="D59" s="35"/>
      <c r="E59" s="35"/>
      <c r="F59" s="13"/>
      <c r="G59" s="13"/>
      <c r="H59" s="13"/>
      <c r="I59" s="13"/>
      <c r="J59" s="13"/>
      <c r="K59" s="13"/>
      <c r="L59" s="13"/>
      <c r="M59" s="13"/>
      <c r="N59" s="13"/>
      <c r="O59" s="19"/>
    </row>
    <row r="60" spans="1:15" ht="15.75" customHeight="1">
      <c r="A60" s="35"/>
      <c r="B60" s="35"/>
      <c r="C60" s="35"/>
      <c r="D60" s="35"/>
      <c r="E60" s="35"/>
      <c r="F60" s="29"/>
      <c r="G60" s="30"/>
      <c r="H60" s="31"/>
      <c r="I60" s="35"/>
      <c r="J60" s="35"/>
      <c r="K60" s="35"/>
      <c r="L60" s="35"/>
      <c r="M60" s="35"/>
      <c r="N60" s="35"/>
      <c r="O60" s="19"/>
    </row>
    <row r="61" spans="1:15" ht="15.75" customHeight="1">
      <c r="A61" s="35"/>
      <c r="B61" s="35"/>
      <c r="C61" s="35"/>
      <c r="D61" s="35"/>
      <c r="E61" s="35"/>
      <c r="F61" s="13"/>
      <c r="G61" s="13"/>
      <c r="H61" s="13"/>
      <c r="I61" s="13"/>
      <c r="J61" s="13"/>
      <c r="K61" s="13"/>
      <c r="L61" s="13"/>
      <c r="M61" s="13"/>
      <c r="N61" s="13"/>
      <c r="O61" s="19"/>
    </row>
    <row r="62" spans="1:15" ht="15.75" customHeight="1">
      <c r="A62" s="35"/>
      <c r="B62" s="35"/>
      <c r="C62" s="35" t="s">
        <v>13</v>
      </c>
      <c r="D62" s="35"/>
      <c r="E62" s="35"/>
      <c r="F62" s="13">
        <f>F43+F45+F47+F49+F51+F53+F55+F57+F59+F61</f>
        <v>18</v>
      </c>
      <c r="G62" s="13">
        <f aca="true" t="shared" si="4" ref="G62:N62">G43+G45+G47+G49+G51+G53+G55+G57+G59+G61</f>
        <v>12</v>
      </c>
      <c r="H62" s="13">
        <f t="shared" si="4"/>
        <v>12</v>
      </c>
      <c r="I62" s="13">
        <f t="shared" si="4"/>
        <v>15</v>
      </c>
      <c r="J62" s="13">
        <f t="shared" si="4"/>
        <v>11</v>
      </c>
      <c r="K62" s="13">
        <f t="shared" si="4"/>
        <v>8</v>
      </c>
      <c r="L62" s="13">
        <f t="shared" si="4"/>
        <v>20</v>
      </c>
      <c r="M62" s="13">
        <f t="shared" si="4"/>
        <v>12</v>
      </c>
      <c r="N62" s="13">
        <f t="shared" si="4"/>
        <v>16</v>
      </c>
      <c r="O62" s="19"/>
    </row>
    <row r="63" spans="1:15" ht="15.75" customHeight="1">
      <c r="A63" s="35"/>
      <c r="B63" s="35" t="s">
        <v>26</v>
      </c>
      <c r="C63" s="35"/>
      <c r="D63" s="35"/>
      <c r="E63" s="35"/>
      <c r="F63" s="13">
        <f aca="true" t="shared" si="5" ref="F63:N63">F41+F62</f>
        <v>21</v>
      </c>
      <c r="G63" s="13">
        <f t="shared" si="5"/>
        <v>16</v>
      </c>
      <c r="H63" s="13">
        <f t="shared" si="5"/>
        <v>12</v>
      </c>
      <c r="I63" s="13">
        <f t="shared" si="5"/>
        <v>15</v>
      </c>
      <c r="J63" s="13">
        <f t="shared" si="5"/>
        <v>11</v>
      </c>
      <c r="K63" s="13">
        <f t="shared" si="5"/>
        <v>8</v>
      </c>
      <c r="L63" s="13">
        <f t="shared" si="5"/>
        <v>24</v>
      </c>
      <c r="M63" s="13">
        <f t="shared" si="5"/>
        <v>16</v>
      </c>
      <c r="N63" s="13">
        <f t="shared" si="5"/>
        <v>16</v>
      </c>
      <c r="O63" s="19"/>
    </row>
    <row r="64" spans="1:15" ht="15.75" customHeight="1">
      <c r="A64" s="35">
        <v>2</v>
      </c>
      <c r="B64" s="35">
        <v>1</v>
      </c>
      <c r="C64" s="36" t="s">
        <v>43</v>
      </c>
      <c r="D64" s="35"/>
      <c r="E64" s="35"/>
      <c r="F64" s="29"/>
      <c r="G64" s="30"/>
      <c r="H64" s="31"/>
      <c r="I64" s="35"/>
      <c r="J64" s="35"/>
      <c r="K64" s="35"/>
      <c r="L64" s="35"/>
      <c r="M64" s="35"/>
      <c r="N64" s="35"/>
      <c r="O64" s="19"/>
    </row>
    <row r="65" spans="1:15" ht="15.75" customHeight="1">
      <c r="A65" s="35"/>
      <c r="B65" s="35"/>
      <c r="C65" s="35"/>
      <c r="D65" s="35"/>
      <c r="E65" s="35"/>
      <c r="F65" s="13"/>
      <c r="G65" s="13"/>
      <c r="H65" s="13"/>
      <c r="I65" s="13"/>
      <c r="J65" s="13"/>
      <c r="K65" s="13"/>
      <c r="L65" s="13"/>
      <c r="M65" s="13"/>
      <c r="N65" s="13"/>
      <c r="O65" s="19"/>
    </row>
    <row r="66" spans="1:15" ht="15.75" customHeight="1">
      <c r="A66" s="35"/>
      <c r="B66" s="35"/>
      <c r="C66" s="35"/>
      <c r="D66" s="35"/>
      <c r="E66" s="35"/>
      <c r="F66" s="29"/>
      <c r="G66" s="30"/>
      <c r="H66" s="31"/>
      <c r="I66" s="35"/>
      <c r="J66" s="35"/>
      <c r="K66" s="35"/>
      <c r="L66" s="35"/>
      <c r="M66" s="35"/>
      <c r="N66" s="35"/>
      <c r="O66" s="19"/>
    </row>
    <row r="67" spans="1:15" ht="15.75" customHeight="1">
      <c r="A67" s="35"/>
      <c r="B67" s="35"/>
      <c r="C67" s="35"/>
      <c r="D67" s="35"/>
      <c r="E67" s="35"/>
      <c r="F67" s="13"/>
      <c r="G67" s="13"/>
      <c r="H67" s="13"/>
      <c r="I67" s="13"/>
      <c r="J67" s="13"/>
      <c r="K67" s="13"/>
      <c r="L67" s="13"/>
      <c r="M67" s="13"/>
      <c r="N67" s="13"/>
      <c r="O67" s="19"/>
    </row>
    <row r="68" spans="1:15" ht="15.75" customHeight="1">
      <c r="A68" s="35"/>
      <c r="B68" s="35"/>
      <c r="C68" s="35"/>
      <c r="D68" s="35"/>
      <c r="E68" s="35"/>
      <c r="F68" s="29"/>
      <c r="G68" s="30"/>
      <c r="H68" s="31"/>
      <c r="I68" s="35"/>
      <c r="J68" s="35"/>
      <c r="K68" s="35"/>
      <c r="L68" s="35"/>
      <c r="M68" s="35"/>
      <c r="N68" s="35"/>
      <c r="O68" s="19"/>
    </row>
    <row r="69" spans="1:15" ht="15.75" customHeight="1">
      <c r="A69" s="35"/>
      <c r="B69" s="35"/>
      <c r="C69" s="35"/>
      <c r="D69" s="35"/>
      <c r="E69" s="35"/>
      <c r="F69" s="13"/>
      <c r="G69" s="13"/>
      <c r="H69" s="13"/>
      <c r="I69" s="13"/>
      <c r="J69" s="13"/>
      <c r="K69" s="13"/>
      <c r="L69" s="13"/>
      <c r="M69" s="13"/>
      <c r="N69" s="13"/>
      <c r="O69" s="19"/>
    </row>
    <row r="70" spans="1:15" ht="15.75" customHeight="1">
      <c r="A70" s="35"/>
      <c r="B70" s="35"/>
      <c r="C70" s="35" t="s">
        <v>44</v>
      </c>
      <c r="D70" s="35"/>
      <c r="E70" s="35"/>
      <c r="F70" s="13">
        <f>F65+F67+F69</f>
        <v>0</v>
      </c>
      <c r="G70" s="13">
        <f aca="true" t="shared" si="6" ref="G70:N70">G65+G67+G69</f>
        <v>0</v>
      </c>
      <c r="H70" s="13">
        <f t="shared" si="6"/>
        <v>0</v>
      </c>
      <c r="I70" s="13">
        <f t="shared" si="6"/>
        <v>0</v>
      </c>
      <c r="J70" s="13">
        <f t="shared" si="6"/>
        <v>0</v>
      </c>
      <c r="K70" s="13">
        <f t="shared" si="6"/>
        <v>0</v>
      </c>
      <c r="L70" s="13">
        <f t="shared" si="6"/>
        <v>0</v>
      </c>
      <c r="M70" s="13">
        <f t="shared" si="6"/>
        <v>0</v>
      </c>
      <c r="N70" s="13">
        <f t="shared" si="6"/>
        <v>0</v>
      </c>
      <c r="O70" s="19"/>
    </row>
    <row r="71" spans="1:15" ht="15.75" customHeight="1">
      <c r="A71" s="35"/>
      <c r="B71" s="35"/>
      <c r="C71" s="35" t="s">
        <v>12</v>
      </c>
      <c r="D71" s="34" t="s">
        <v>67</v>
      </c>
      <c r="E71" s="35"/>
      <c r="F71" s="34" t="s">
        <v>73</v>
      </c>
      <c r="G71" s="34"/>
      <c r="H71" s="34"/>
      <c r="I71" s="34" t="s">
        <v>92</v>
      </c>
      <c r="J71" s="34"/>
      <c r="K71" s="34"/>
      <c r="L71" s="34" t="s">
        <v>73</v>
      </c>
      <c r="M71" s="34"/>
      <c r="N71" s="34"/>
      <c r="O71" s="19"/>
    </row>
    <row r="72" spans="1:15" ht="15.75" customHeight="1">
      <c r="A72" s="35"/>
      <c r="B72" s="35"/>
      <c r="C72" s="35"/>
      <c r="D72" s="34"/>
      <c r="E72" s="35"/>
      <c r="F72" s="14">
        <v>3</v>
      </c>
      <c r="G72" s="14">
        <v>3</v>
      </c>
      <c r="H72" s="14"/>
      <c r="I72" s="14">
        <v>3</v>
      </c>
      <c r="J72" s="14">
        <v>3</v>
      </c>
      <c r="K72" s="14"/>
      <c r="L72" s="14">
        <v>3</v>
      </c>
      <c r="M72" s="14">
        <v>3</v>
      </c>
      <c r="N72" s="14"/>
      <c r="O72" s="19"/>
    </row>
    <row r="73" spans="1:15" ht="15.75" customHeight="1">
      <c r="A73" s="35"/>
      <c r="B73" s="35"/>
      <c r="C73" s="35"/>
      <c r="D73" s="34" t="s">
        <v>67</v>
      </c>
      <c r="E73" s="35"/>
      <c r="F73" s="34" t="s">
        <v>74</v>
      </c>
      <c r="G73" s="34"/>
      <c r="H73" s="34"/>
      <c r="I73" s="34" t="s">
        <v>93</v>
      </c>
      <c r="J73" s="34"/>
      <c r="K73" s="34"/>
      <c r="L73" s="34" t="s">
        <v>74</v>
      </c>
      <c r="M73" s="34"/>
      <c r="N73" s="34"/>
      <c r="O73" s="19"/>
    </row>
    <row r="74" spans="1:15" ht="15.75" customHeight="1">
      <c r="A74" s="35"/>
      <c r="B74" s="35"/>
      <c r="C74" s="35"/>
      <c r="D74" s="34"/>
      <c r="E74" s="35"/>
      <c r="F74" s="14">
        <v>3</v>
      </c>
      <c r="G74" s="14">
        <v>3</v>
      </c>
      <c r="H74" s="14"/>
      <c r="I74" s="14">
        <v>3</v>
      </c>
      <c r="J74" s="14">
        <v>3</v>
      </c>
      <c r="K74" s="14"/>
      <c r="L74" s="14">
        <v>3</v>
      </c>
      <c r="M74" s="14">
        <v>3</v>
      </c>
      <c r="N74" s="14"/>
      <c r="O74" s="19"/>
    </row>
    <row r="75" spans="1:15" ht="15.75" customHeight="1">
      <c r="A75" s="35"/>
      <c r="B75" s="35"/>
      <c r="C75" s="35"/>
      <c r="D75" s="34" t="s">
        <v>67</v>
      </c>
      <c r="E75" s="35"/>
      <c r="F75" s="34" t="s">
        <v>49</v>
      </c>
      <c r="G75" s="34"/>
      <c r="H75" s="34"/>
      <c r="I75" s="34"/>
      <c r="J75" s="34"/>
      <c r="K75" s="34"/>
      <c r="L75" s="34" t="s">
        <v>49</v>
      </c>
      <c r="M75" s="34"/>
      <c r="N75" s="34"/>
      <c r="O75" s="19"/>
    </row>
    <row r="76" spans="1:15" ht="15.75" customHeight="1">
      <c r="A76" s="35"/>
      <c r="B76" s="35"/>
      <c r="C76" s="35"/>
      <c r="D76" s="34"/>
      <c r="E76" s="35"/>
      <c r="F76" s="14">
        <v>3</v>
      </c>
      <c r="G76" s="14">
        <v>3</v>
      </c>
      <c r="H76" s="14"/>
      <c r="I76" s="14"/>
      <c r="J76" s="14"/>
      <c r="K76" s="14"/>
      <c r="L76" s="14">
        <v>3</v>
      </c>
      <c r="M76" s="14">
        <v>3</v>
      </c>
      <c r="N76" s="14"/>
      <c r="O76" s="19"/>
    </row>
    <row r="77" spans="1:15" ht="15.75" customHeight="1">
      <c r="A77" s="35"/>
      <c r="B77" s="35"/>
      <c r="C77" s="35"/>
      <c r="D77" s="34" t="s">
        <v>67</v>
      </c>
      <c r="E77" s="35"/>
      <c r="F77" s="34" t="s">
        <v>75</v>
      </c>
      <c r="G77" s="34"/>
      <c r="H77" s="34"/>
      <c r="I77" s="34"/>
      <c r="J77" s="34"/>
      <c r="K77" s="34"/>
      <c r="L77" s="34" t="s">
        <v>75</v>
      </c>
      <c r="M77" s="34"/>
      <c r="N77" s="34"/>
      <c r="O77" s="19"/>
    </row>
    <row r="78" spans="1:15" ht="15.75" customHeight="1">
      <c r="A78" s="35"/>
      <c r="B78" s="35"/>
      <c r="C78" s="35"/>
      <c r="D78" s="34"/>
      <c r="E78" s="35"/>
      <c r="F78" s="14">
        <v>3</v>
      </c>
      <c r="G78" s="14">
        <v>3</v>
      </c>
      <c r="H78" s="14"/>
      <c r="I78" s="14"/>
      <c r="J78" s="14"/>
      <c r="K78" s="14"/>
      <c r="L78" s="14">
        <v>3</v>
      </c>
      <c r="M78" s="14">
        <v>3</v>
      </c>
      <c r="N78" s="14"/>
      <c r="O78" s="19"/>
    </row>
    <row r="79" spans="1:15" ht="15.75" customHeight="1">
      <c r="A79" s="35"/>
      <c r="B79" s="35"/>
      <c r="C79" s="35"/>
      <c r="D79" s="34" t="s">
        <v>67</v>
      </c>
      <c r="E79" s="35"/>
      <c r="F79" s="34" t="s">
        <v>50</v>
      </c>
      <c r="G79" s="34"/>
      <c r="H79" s="34"/>
      <c r="I79" s="34" t="s">
        <v>94</v>
      </c>
      <c r="J79" s="34"/>
      <c r="K79" s="34"/>
      <c r="L79" s="34" t="s">
        <v>50</v>
      </c>
      <c r="M79" s="34"/>
      <c r="N79" s="34"/>
      <c r="O79" s="19"/>
    </row>
    <row r="80" spans="1:15" ht="15.75" customHeight="1">
      <c r="A80" s="35"/>
      <c r="B80" s="35"/>
      <c r="C80" s="35"/>
      <c r="D80" s="34"/>
      <c r="E80" s="35"/>
      <c r="F80" s="14">
        <v>3</v>
      </c>
      <c r="G80" s="14">
        <v>3</v>
      </c>
      <c r="H80" s="14"/>
      <c r="I80" s="14">
        <v>3</v>
      </c>
      <c r="J80" s="14">
        <v>3</v>
      </c>
      <c r="K80" s="14"/>
      <c r="L80" s="14">
        <v>3</v>
      </c>
      <c r="M80" s="14">
        <v>3</v>
      </c>
      <c r="N80" s="14"/>
      <c r="O80" s="19"/>
    </row>
    <row r="81" spans="1:15" ht="15.75" customHeight="1">
      <c r="A81" s="35"/>
      <c r="B81" s="35"/>
      <c r="C81" s="35"/>
      <c r="D81" s="34" t="s">
        <v>76</v>
      </c>
      <c r="E81" s="27"/>
      <c r="F81" s="34" t="s">
        <v>77</v>
      </c>
      <c r="G81" s="34"/>
      <c r="H81" s="34"/>
      <c r="I81" s="34" t="s">
        <v>95</v>
      </c>
      <c r="J81" s="34"/>
      <c r="K81" s="34"/>
      <c r="L81" s="34" t="s">
        <v>77</v>
      </c>
      <c r="M81" s="34"/>
      <c r="N81" s="34"/>
      <c r="O81" s="19"/>
    </row>
    <row r="82" spans="1:15" ht="15.75" customHeight="1">
      <c r="A82" s="35"/>
      <c r="B82" s="35"/>
      <c r="C82" s="35"/>
      <c r="D82" s="34"/>
      <c r="E82" s="28"/>
      <c r="F82" s="14">
        <v>2</v>
      </c>
      <c r="G82" s="14"/>
      <c r="H82" s="14">
        <v>4</v>
      </c>
      <c r="I82" s="14">
        <v>3</v>
      </c>
      <c r="J82" s="14">
        <v>2</v>
      </c>
      <c r="K82" s="14">
        <v>2</v>
      </c>
      <c r="L82" s="14">
        <v>2</v>
      </c>
      <c r="M82" s="14"/>
      <c r="N82" s="14">
        <v>4</v>
      </c>
      <c r="O82" s="19"/>
    </row>
    <row r="83" spans="1:15" ht="15.75" customHeight="1">
      <c r="A83" s="35"/>
      <c r="B83" s="35"/>
      <c r="C83" s="35"/>
      <c r="D83" s="34" t="s">
        <v>67</v>
      </c>
      <c r="E83" s="35"/>
      <c r="F83" s="34" t="s">
        <v>51</v>
      </c>
      <c r="G83" s="34"/>
      <c r="H83" s="34"/>
      <c r="I83" s="34" t="s">
        <v>96</v>
      </c>
      <c r="J83" s="34"/>
      <c r="K83" s="34"/>
      <c r="L83" s="34" t="s">
        <v>51</v>
      </c>
      <c r="M83" s="34"/>
      <c r="N83" s="34"/>
      <c r="O83" s="19"/>
    </row>
    <row r="84" spans="1:15" ht="15.75" customHeight="1">
      <c r="A84" s="35"/>
      <c r="B84" s="35"/>
      <c r="C84" s="35"/>
      <c r="D84" s="34"/>
      <c r="E84" s="35"/>
      <c r="F84" s="14">
        <v>2</v>
      </c>
      <c r="G84" s="14"/>
      <c r="H84" s="14">
        <v>4</v>
      </c>
      <c r="I84" s="14">
        <v>3</v>
      </c>
      <c r="J84" s="14">
        <v>1</v>
      </c>
      <c r="K84" s="14">
        <v>4</v>
      </c>
      <c r="L84" s="14">
        <v>2</v>
      </c>
      <c r="M84" s="14"/>
      <c r="N84" s="14">
        <v>4</v>
      </c>
      <c r="O84" s="19"/>
    </row>
    <row r="85" spans="1:15" ht="15.75" customHeight="1">
      <c r="A85" s="35"/>
      <c r="B85" s="35"/>
      <c r="C85" s="35"/>
      <c r="D85" s="34" t="s">
        <v>76</v>
      </c>
      <c r="E85" s="35"/>
      <c r="F85" s="34" t="s">
        <v>83</v>
      </c>
      <c r="G85" s="34"/>
      <c r="H85" s="34"/>
      <c r="I85" s="34" t="s">
        <v>97</v>
      </c>
      <c r="J85" s="34"/>
      <c r="K85" s="34"/>
      <c r="L85" s="34" t="s">
        <v>83</v>
      </c>
      <c r="M85" s="34"/>
      <c r="N85" s="34"/>
      <c r="O85" s="19"/>
    </row>
    <row r="86" spans="1:15" ht="15.75" customHeight="1">
      <c r="A86" s="35"/>
      <c r="B86" s="35"/>
      <c r="C86" s="35"/>
      <c r="D86" s="34"/>
      <c r="E86" s="35"/>
      <c r="F86" s="14">
        <v>2</v>
      </c>
      <c r="G86" s="14"/>
      <c r="H86" s="14">
        <v>4</v>
      </c>
      <c r="I86" s="14">
        <v>3</v>
      </c>
      <c r="J86" s="14">
        <v>1</v>
      </c>
      <c r="K86" s="14">
        <v>4</v>
      </c>
      <c r="L86" s="14">
        <v>2</v>
      </c>
      <c r="M86" s="14"/>
      <c r="N86" s="14">
        <v>4</v>
      </c>
      <c r="O86" s="19"/>
    </row>
    <row r="87" spans="1:15" ht="15.75" customHeight="1">
      <c r="A87" s="35"/>
      <c r="B87" s="35"/>
      <c r="C87" s="35"/>
      <c r="D87" s="35"/>
      <c r="E87" s="35"/>
      <c r="F87" s="29"/>
      <c r="G87" s="30"/>
      <c r="H87" s="31"/>
      <c r="I87" s="35"/>
      <c r="J87" s="35"/>
      <c r="K87" s="35"/>
      <c r="L87" s="35"/>
      <c r="M87" s="35"/>
      <c r="N87" s="35"/>
      <c r="O87" s="19"/>
    </row>
    <row r="88" spans="1:15" ht="15.75" customHeight="1">
      <c r="A88" s="35"/>
      <c r="B88" s="35"/>
      <c r="C88" s="35"/>
      <c r="D88" s="35"/>
      <c r="E88" s="35"/>
      <c r="F88" s="13"/>
      <c r="G88" s="13"/>
      <c r="H88" s="13"/>
      <c r="I88" s="13"/>
      <c r="J88" s="13"/>
      <c r="K88" s="13"/>
      <c r="L88" s="13"/>
      <c r="M88" s="13"/>
      <c r="N88" s="13"/>
      <c r="O88" s="19"/>
    </row>
    <row r="89" spans="1:15" ht="15.75" customHeight="1">
      <c r="A89" s="35"/>
      <c r="B89" s="35"/>
      <c r="C89" s="35" t="s">
        <v>13</v>
      </c>
      <c r="D89" s="35"/>
      <c r="E89" s="35"/>
      <c r="F89" s="13">
        <f>F72+F74+F76+F78+F80+F82+F84+F86+F88</f>
        <v>21</v>
      </c>
      <c r="G89" s="13">
        <f aca="true" t="shared" si="7" ref="G89:N89">G72+G74+G76+G78+G80+G82+G84+G86+G88</f>
        <v>15</v>
      </c>
      <c r="H89" s="13">
        <f t="shared" si="7"/>
        <v>12</v>
      </c>
      <c r="I89" s="13">
        <f t="shared" si="7"/>
        <v>18</v>
      </c>
      <c r="J89" s="13">
        <f t="shared" si="7"/>
        <v>13</v>
      </c>
      <c r="K89" s="13">
        <f t="shared" si="7"/>
        <v>10</v>
      </c>
      <c r="L89" s="13">
        <f t="shared" si="7"/>
        <v>21</v>
      </c>
      <c r="M89" s="13">
        <f t="shared" si="7"/>
        <v>15</v>
      </c>
      <c r="N89" s="13">
        <f t="shared" si="7"/>
        <v>12</v>
      </c>
      <c r="O89" s="19"/>
    </row>
    <row r="90" spans="1:15" ht="15.75" customHeight="1">
      <c r="A90" s="35"/>
      <c r="B90" s="35" t="s">
        <v>26</v>
      </c>
      <c r="C90" s="35"/>
      <c r="D90" s="35"/>
      <c r="E90" s="35"/>
      <c r="F90" s="13">
        <f>F70+F89</f>
        <v>21</v>
      </c>
      <c r="G90" s="13">
        <f aca="true" t="shared" si="8" ref="G90:N90">G70+G89</f>
        <v>15</v>
      </c>
      <c r="H90" s="13">
        <f t="shared" si="8"/>
        <v>12</v>
      </c>
      <c r="I90" s="13">
        <f t="shared" si="8"/>
        <v>18</v>
      </c>
      <c r="J90" s="13">
        <f t="shared" si="8"/>
        <v>13</v>
      </c>
      <c r="K90" s="13">
        <f t="shared" si="8"/>
        <v>10</v>
      </c>
      <c r="L90" s="13">
        <f t="shared" si="8"/>
        <v>21</v>
      </c>
      <c r="M90" s="13">
        <f t="shared" si="8"/>
        <v>15</v>
      </c>
      <c r="N90" s="13">
        <f t="shared" si="8"/>
        <v>12</v>
      </c>
      <c r="O90" s="19"/>
    </row>
    <row r="91" spans="1:15" ht="15.75" customHeight="1">
      <c r="A91" s="35"/>
      <c r="B91" s="35">
        <v>2</v>
      </c>
      <c r="C91" s="36" t="s">
        <v>43</v>
      </c>
      <c r="D91" s="34"/>
      <c r="E91" s="35"/>
      <c r="F91" s="34"/>
      <c r="G91" s="34"/>
      <c r="H91" s="34"/>
      <c r="I91" s="34"/>
      <c r="J91" s="34"/>
      <c r="K91" s="34"/>
      <c r="L91" s="35" t="s">
        <v>78</v>
      </c>
      <c r="M91" s="35"/>
      <c r="N91" s="35"/>
      <c r="O91" s="19"/>
    </row>
    <row r="92" spans="1:15" ht="15.75" customHeight="1">
      <c r="A92" s="35"/>
      <c r="B92" s="35"/>
      <c r="C92" s="35"/>
      <c r="D92" s="34"/>
      <c r="E92" s="35"/>
      <c r="F92" s="14"/>
      <c r="G92" s="14"/>
      <c r="H92" s="14"/>
      <c r="I92" s="14"/>
      <c r="J92" s="14"/>
      <c r="K92" s="14"/>
      <c r="L92" s="13">
        <v>1</v>
      </c>
      <c r="M92" s="13"/>
      <c r="N92" s="13"/>
      <c r="O92" s="19"/>
    </row>
    <row r="93" spans="1:15" ht="15.75" customHeight="1">
      <c r="A93" s="35"/>
      <c r="B93" s="35"/>
      <c r="C93" s="35"/>
      <c r="D93" s="35"/>
      <c r="E93" s="35"/>
      <c r="F93" s="29"/>
      <c r="G93" s="30"/>
      <c r="H93" s="31"/>
      <c r="I93" s="35"/>
      <c r="J93" s="35"/>
      <c r="K93" s="35"/>
      <c r="L93" s="35"/>
      <c r="M93" s="35"/>
      <c r="N93" s="35"/>
      <c r="O93" s="19"/>
    </row>
    <row r="94" spans="1:15" ht="15.75" customHeight="1">
      <c r="A94" s="35"/>
      <c r="B94" s="35"/>
      <c r="C94" s="35"/>
      <c r="D94" s="35"/>
      <c r="E94" s="35"/>
      <c r="F94" s="13"/>
      <c r="G94" s="13"/>
      <c r="H94" s="13"/>
      <c r="I94" s="13"/>
      <c r="J94" s="13"/>
      <c r="K94" s="13"/>
      <c r="L94" s="13"/>
      <c r="M94" s="13"/>
      <c r="N94" s="13"/>
      <c r="O94" s="19"/>
    </row>
    <row r="95" spans="1:15" ht="15.75" customHeight="1">
      <c r="A95" s="35"/>
      <c r="B95" s="35"/>
      <c r="C95" s="35"/>
      <c r="D95" s="35"/>
      <c r="E95" s="35"/>
      <c r="F95" s="29"/>
      <c r="G95" s="30"/>
      <c r="H95" s="31"/>
      <c r="I95" s="35"/>
      <c r="J95" s="35"/>
      <c r="K95" s="35"/>
      <c r="L95" s="35"/>
      <c r="M95" s="35"/>
      <c r="N95" s="35"/>
      <c r="O95" s="19"/>
    </row>
    <row r="96" spans="1:15" ht="15.75" customHeight="1">
      <c r="A96" s="35"/>
      <c r="B96" s="35"/>
      <c r="C96" s="35"/>
      <c r="D96" s="35"/>
      <c r="E96" s="35"/>
      <c r="F96" s="13"/>
      <c r="G96" s="13"/>
      <c r="H96" s="13"/>
      <c r="I96" s="13"/>
      <c r="J96" s="13"/>
      <c r="K96" s="13"/>
      <c r="L96" s="13"/>
      <c r="M96" s="13"/>
      <c r="N96" s="13"/>
      <c r="O96" s="19"/>
    </row>
    <row r="97" spans="1:15" ht="15.75" customHeight="1">
      <c r="A97" s="35"/>
      <c r="B97" s="35"/>
      <c r="C97" s="35" t="s">
        <v>44</v>
      </c>
      <c r="D97" s="35"/>
      <c r="E97" s="35"/>
      <c r="F97" s="13">
        <f>F92+F94+F96</f>
        <v>0</v>
      </c>
      <c r="G97" s="13">
        <f aca="true" t="shared" si="9" ref="G97:N97">G92+G94+G96</f>
        <v>0</v>
      </c>
      <c r="H97" s="13">
        <f t="shared" si="9"/>
        <v>0</v>
      </c>
      <c r="I97" s="13">
        <f t="shared" si="9"/>
        <v>0</v>
      </c>
      <c r="J97" s="13">
        <f t="shared" si="9"/>
        <v>0</v>
      </c>
      <c r="K97" s="13">
        <f t="shared" si="9"/>
        <v>0</v>
      </c>
      <c r="L97" s="13">
        <f t="shared" si="9"/>
        <v>1</v>
      </c>
      <c r="M97" s="13">
        <f t="shared" si="9"/>
        <v>0</v>
      </c>
      <c r="N97" s="13">
        <f t="shared" si="9"/>
        <v>0</v>
      </c>
      <c r="O97" s="19"/>
    </row>
    <row r="98" spans="1:15" ht="15.75" customHeight="1">
      <c r="A98" s="35"/>
      <c r="B98" s="35"/>
      <c r="C98" s="35" t="s">
        <v>12</v>
      </c>
      <c r="D98" s="34" t="s">
        <v>67</v>
      </c>
      <c r="E98" s="35"/>
      <c r="F98" s="34" t="s">
        <v>79</v>
      </c>
      <c r="G98" s="34"/>
      <c r="H98" s="34"/>
      <c r="I98" s="34" t="s">
        <v>98</v>
      </c>
      <c r="J98" s="34"/>
      <c r="K98" s="34"/>
      <c r="L98" s="34" t="s">
        <v>79</v>
      </c>
      <c r="M98" s="34"/>
      <c r="N98" s="34"/>
      <c r="O98" s="19"/>
    </row>
    <row r="99" spans="1:15" ht="15.75" customHeight="1">
      <c r="A99" s="35"/>
      <c r="B99" s="35"/>
      <c r="C99" s="35"/>
      <c r="D99" s="34"/>
      <c r="E99" s="35"/>
      <c r="F99" s="14">
        <v>3</v>
      </c>
      <c r="G99" s="14">
        <v>3</v>
      </c>
      <c r="H99" s="14"/>
      <c r="I99" s="14">
        <v>3</v>
      </c>
      <c r="J99" s="14">
        <v>3</v>
      </c>
      <c r="K99" s="14"/>
      <c r="L99" s="14">
        <v>3</v>
      </c>
      <c r="M99" s="14">
        <v>3</v>
      </c>
      <c r="N99" s="14"/>
      <c r="O99" s="19"/>
    </row>
    <row r="100" spans="1:15" ht="15.75" customHeight="1">
      <c r="A100" s="35"/>
      <c r="B100" s="35"/>
      <c r="C100" s="35"/>
      <c r="D100" s="34" t="s">
        <v>67</v>
      </c>
      <c r="E100" s="35"/>
      <c r="F100" s="34" t="s">
        <v>80</v>
      </c>
      <c r="G100" s="34"/>
      <c r="H100" s="34"/>
      <c r="I100" s="34" t="s">
        <v>99</v>
      </c>
      <c r="J100" s="34"/>
      <c r="K100" s="34"/>
      <c r="L100" s="34" t="s">
        <v>80</v>
      </c>
      <c r="M100" s="34"/>
      <c r="N100" s="34"/>
      <c r="O100" s="19"/>
    </row>
    <row r="101" spans="1:15" ht="15.75" customHeight="1">
      <c r="A101" s="35"/>
      <c r="B101" s="35"/>
      <c r="C101" s="35"/>
      <c r="D101" s="34"/>
      <c r="E101" s="35"/>
      <c r="F101" s="14">
        <v>3</v>
      </c>
      <c r="G101" s="14">
        <v>3</v>
      </c>
      <c r="H101" s="14"/>
      <c r="I101" s="14">
        <v>3</v>
      </c>
      <c r="J101" s="14">
        <v>3</v>
      </c>
      <c r="K101" s="14"/>
      <c r="L101" s="14">
        <v>3</v>
      </c>
      <c r="M101" s="14">
        <v>3</v>
      </c>
      <c r="N101" s="14"/>
      <c r="O101" s="19"/>
    </row>
    <row r="102" spans="1:15" ht="15.75" customHeight="1">
      <c r="A102" s="35"/>
      <c r="B102" s="35"/>
      <c r="C102" s="35"/>
      <c r="D102" s="34" t="s">
        <v>76</v>
      </c>
      <c r="E102" s="27"/>
      <c r="F102" s="34" t="s">
        <v>81</v>
      </c>
      <c r="G102" s="34"/>
      <c r="H102" s="34"/>
      <c r="I102" s="34"/>
      <c r="J102" s="34"/>
      <c r="K102" s="34"/>
      <c r="L102" s="34" t="s">
        <v>81</v>
      </c>
      <c r="M102" s="34"/>
      <c r="N102" s="34"/>
      <c r="O102" s="19"/>
    </row>
    <row r="103" spans="1:15" ht="15.75" customHeight="1">
      <c r="A103" s="35"/>
      <c r="B103" s="35"/>
      <c r="C103" s="35"/>
      <c r="D103" s="34"/>
      <c r="E103" s="28"/>
      <c r="F103" s="14">
        <v>3</v>
      </c>
      <c r="G103" s="14">
        <v>3</v>
      </c>
      <c r="H103" s="14"/>
      <c r="I103" s="14"/>
      <c r="J103" s="14"/>
      <c r="K103" s="14"/>
      <c r="L103" s="14">
        <v>3</v>
      </c>
      <c r="M103" s="14">
        <v>3</v>
      </c>
      <c r="N103" s="14"/>
      <c r="O103" s="19"/>
    </row>
    <row r="104" spans="1:15" ht="15.75" customHeight="1">
      <c r="A104" s="35"/>
      <c r="B104" s="35"/>
      <c r="C104" s="35"/>
      <c r="D104" s="34" t="s">
        <v>76</v>
      </c>
      <c r="E104" s="35"/>
      <c r="F104" s="34" t="s">
        <v>82</v>
      </c>
      <c r="G104" s="34"/>
      <c r="H104" s="34"/>
      <c r="I104" s="34" t="s">
        <v>100</v>
      </c>
      <c r="J104" s="34"/>
      <c r="K104" s="34"/>
      <c r="L104" s="34" t="s">
        <v>82</v>
      </c>
      <c r="M104" s="34"/>
      <c r="N104" s="34"/>
      <c r="O104" s="19"/>
    </row>
    <row r="105" spans="1:15" ht="15.75" customHeight="1">
      <c r="A105" s="35"/>
      <c r="B105" s="35"/>
      <c r="C105" s="35"/>
      <c r="D105" s="34"/>
      <c r="E105" s="35"/>
      <c r="F105" s="14">
        <v>2</v>
      </c>
      <c r="G105" s="14"/>
      <c r="H105" s="14">
        <v>4</v>
      </c>
      <c r="I105" s="14">
        <v>3</v>
      </c>
      <c r="J105" s="14">
        <v>2</v>
      </c>
      <c r="K105" s="14">
        <v>2</v>
      </c>
      <c r="L105" s="14">
        <v>2</v>
      </c>
      <c r="M105" s="14"/>
      <c r="N105" s="14">
        <v>4</v>
      </c>
      <c r="O105" s="19"/>
    </row>
    <row r="106" spans="1:15" ht="15.75" customHeight="1">
      <c r="A106" s="35"/>
      <c r="B106" s="35"/>
      <c r="C106" s="35"/>
      <c r="D106" s="34" t="s">
        <v>76</v>
      </c>
      <c r="E106" s="35"/>
      <c r="F106" s="34" t="s">
        <v>55</v>
      </c>
      <c r="G106" s="34"/>
      <c r="H106" s="34"/>
      <c r="I106" s="34"/>
      <c r="J106" s="34"/>
      <c r="K106" s="34"/>
      <c r="L106" s="34" t="s">
        <v>55</v>
      </c>
      <c r="M106" s="34"/>
      <c r="N106" s="34"/>
      <c r="O106" s="19"/>
    </row>
    <row r="107" spans="1:15" ht="15.75" customHeight="1">
      <c r="A107" s="35"/>
      <c r="B107" s="35"/>
      <c r="C107" s="35"/>
      <c r="D107" s="34"/>
      <c r="E107" s="35"/>
      <c r="F107" s="14">
        <v>3</v>
      </c>
      <c r="G107" s="14">
        <v>3</v>
      </c>
      <c r="H107" s="14"/>
      <c r="I107" s="14"/>
      <c r="J107" s="14"/>
      <c r="K107" s="14"/>
      <c r="L107" s="14">
        <v>3</v>
      </c>
      <c r="M107" s="14">
        <v>3</v>
      </c>
      <c r="N107" s="14"/>
      <c r="O107" s="19"/>
    </row>
    <row r="108" spans="1:15" ht="15.75" customHeight="1">
      <c r="A108" s="35"/>
      <c r="B108" s="35"/>
      <c r="C108" s="35"/>
      <c r="D108" s="34" t="s">
        <v>76</v>
      </c>
      <c r="E108" s="35"/>
      <c r="F108" s="34" t="s">
        <v>106</v>
      </c>
      <c r="G108" s="34"/>
      <c r="H108" s="34"/>
      <c r="I108" s="34"/>
      <c r="J108" s="34"/>
      <c r="K108" s="34"/>
      <c r="L108" s="34" t="s">
        <v>52</v>
      </c>
      <c r="M108" s="34"/>
      <c r="N108" s="34"/>
      <c r="O108" s="19"/>
    </row>
    <row r="109" spans="1:15" ht="15.75" customHeight="1">
      <c r="A109" s="35"/>
      <c r="B109" s="35"/>
      <c r="C109" s="35"/>
      <c r="D109" s="34"/>
      <c r="E109" s="35"/>
      <c r="F109" s="14">
        <v>2</v>
      </c>
      <c r="G109" s="14"/>
      <c r="H109" s="14">
        <v>4</v>
      </c>
      <c r="I109" s="14"/>
      <c r="J109" s="14"/>
      <c r="K109" s="14"/>
      <c r="L109" s="14">
        <v>2</v>
      </c>
      <c r="M109" s="14"/>
      <c r="N109" s="14">
        <v>4</v>
      </c>
      <c r="O109" s="19"/>
    </row>
    <row r="110" spans="1:15" ht="15.75" customHeight="1">
      <c r="A110" s="35"/>
      <c r="B110" s="35"/>
      <c r="C110" s="35"/>
      <c r="D110" s="34" t="s">
        <v>67</v>
      </c>
      <c r="E110" s="35"/>
      <c r="F110" s="34" t="s">
        <v>54</v>
      </c>
      <c r="G110" s="34"/>
      <c r="H110" s="34"/>
      <c r="I110" s="34"/>
      <c r="J110" s="34"/>
      <c r="K110" s="34"/>
      <c r="L110" s="34" t="s">
        <v>54</v>
      </c>
      <c r="M110" s="34"/>
      <c r="N110" s="34"/>
      <c r="O110" s="19"/>
    </row>
    <row r="111" spans="1:15" ht="15.75" customHeight="1">
      <c r="A111" s="35"/>
      <c r="B111" s="35"/>
      <c r="C111" s="35"/>
      <c r="D111" s="34"/>
      <c r="E111" s="35"/>
      <c r="F111" s="14">
        <v>3</v>
      </c>
      <c r="G111" s="14">
        <v>3</v>
      </c>
      <c r="H111" s="14"/>
      <c r="I111" s="14"/>
      <c r="J111" s="14"/>
      <c r="K111" s="14"/>
      <c r="L111" s="14">
        <v>3</v>
      </c>
      <c r="M111" s="14">
        <v>3</v>
      </c>
      <c r="N111" s="14"/>
      <c r="O111" s="19"/>
    </row>
    <row r="112" spans="1:15" ht="15.75" customHeight="1">
      <c r="A112" s="35"/>
      <c r="B112" s="35"/>
      <c r="C112" s="35"/>
      <c r="D112" s="34" t="s">
        <v>76</v>
      </c>
      <c r="E112" s="35"/>
      <c r="F112" s="34" t="s">
        <v>53</v>
      </c>
      <c r="G112" s="34"/>
      <c r="H112" s="34"/>
      <c r="I112" s="34" t="s">
        <v>53</v>
      </c>
      <c r="J112" s="34"/>
      <c r="K112" s="34"/>
      <c r="L112" s="34" t="s">
        <v>53</v>
      </c>
      <c r="M112" s="34"/>
      <c r="N112" s="34"/>
      <c r="O112" s="19"/>
    </row>
    <row r="113" spans="1:15" ht="15.75" customHeight="1">
      <c r="A113" s="35"/>
      <c r="B113" s="35"/>
      <c r="C113" s="35"/>
      <c r="D113" s="34"/>
      <c r="E113" s="35"/>
      <c r="F113" s="14">
        <v>3</v>
      </c>
      <c r="G113" s="14"/>
      <c r="H113" s="14"/>
      <c r="I113" s="14">
        <v>3</v>
      </c>
      <c r="J113" s="14"/>
      <c r="K113" s="14"/>
      <c r="L113" s="14">
        <v>3</v>
      </c>
      <c r="M113" s="14"/>
      <c r="N113" s="14"/>
      <c r="O113" s="19"/>
    </row>
    <row r="114" spans="1:15" ht="15.75" customHeight="1">
      <c r="A114" s="35"/>
      <c r="B114" s="35"/>
      <c r="C114" s="35"/>
      <c r="D114" s="34" t="s">
        <v>76</v>
      </c>
      <c r="E114" s="35"/>
      <c r="F114" s="34" t="s">
        <v>56</v>
      </c>
      <c r="G114" s="34"/>
      <c r="H114" s="34"/>
      <c r="I114" s="34"/>
      <c r="J114" s="34"/>
      <c r="K114" s="34"/>
      <c r="L114" s="35"/>
      <c r="M114" s="35"/>
      <c r="N114" s="35"/>
      <c r="O114" s="20" t="s">
        <v>133</v>
      </c>
    </row>
    <row r="115" spans="1:15" ht="15.75" customHeight="1">
      <c r="A115" s="35"/>
      <c r="B115" s="35"/>
      <c r="C115" s="35"/>
      <c r="D115" s="34"/>
      <c r="E115" s="35"/>
      <c r="F115" s="14">
        <v>2</v>
      </c>
      <c r="G115" s="14"/>
      <c r="H115" s="14">
        <v>4</v>
      </c>
      <c r="I115" s="14"/>
      <c r="J115" s="14"/>
      <c r="K115" s="14"/>
      <c r="L115" s="13"/>
      <c r="M115" s="13"/>
      <c r="N115" s="13"/>
      <c r="O115" s="19"/>
    </row>
    <row r="116" spans="1:15" ht="15.75" customHeight="1">
      <c r="A116" s="35"/>
      <c r="B116" s="35"/>
      <c r="C116" s="35" t="s">
        <v>13</v>
      </c>
      <c r="D116" s="35"/>
      <c r="E116" s="35"/>
      <c r="F116" s="13">
        <f aca="true" t="shared" si="10" ref="F116:N116">F99+F101+F109+F113+F111+F107+F103+F115+F105</f>
        <v>24</v>
      </c>
      <c r="G116" s="13">
        <f t="shared" si="10"/>
        <v>15</v>
      </c>
      <c r="H116" s="13">
        <f t="shared" si="10"/>
        <v>12</v>
      </c>
      <c r="I116" s="13">
        <f t="shared" si="10"/>
        <v>12</v>
      </c>
      <c r="J116" s="13">
        <f t="shared" si="10"/>
        <v>8</v>
      </c>
      <c r="K116" s="13">
        <f t="shared" si="10"/>
        <v>2</v>
      </c>
      <c r="L116" s="13">
        <f t="shared" si="10"/>
        <v>22</v>
      </c>
      <c r="M116" s="13">
        <f t="shared" si="10"/>
        <v>15</v>
      </c>
      <c r="N116" s="13">
        <f t="shared" si="10"/>
        <v>8</v>
      </c>
      <c r="O116" s="19"/>
    </row>
    <row r="117" spans="1:15" ht="15.75" customHeight="1">
      <c r="A117" s="35"/>
      <c r="B117" s="35" t="s">
        <v>26</v>
      </c>
      <c r="C117" s="35"/>
      <c r="D117" s="35"/>
      <c r="E117" s="35"/>
      <c r="F117" s="13">
        <f aca="true" t="shared" si="11" ref="F117:N117">F97+F116</f>
        <v>24</v>
      </c>
      <c r="G117" s="13">
        <f t="shared" si="11"/>
        <v>15</v>
      </c>
      <c r="H117" s="13">
        <f t="shared" si="11"/>
        <v>12</v>
      </c>
      <c r="I117" s="13">
        <f t="shared" si="11"/>
        <v>12</v>
      </c>
      <c r="J117" s="13">
        <f t="shared" si="11"/>
        <v>8</v>
      </c>
      <c r="K117" s="13">
        <f t="shared" si="11"/>
        <v>2</v>
      </c>
      <c r="L117" s="13">
        <f t="shared" si="11"/>
        <v>23</v>
      </c>
      <c r="M117" s="13">
        <f t="shared" si="11"/>
        <v>15</v>
      </c>
      <c r="N117" s="13">
        <f t="shared" si="11"/>
        <v>8</v>
      </c>
      <c r="O117" s="19"/>
    </row>
    <row r="118" spans="1:15" ht="15.75" customHeight="1">
      <c r="A118" s="35" t="s">
        <v>27</v>
      </c>
      <c r="B118" s="35"/>
      <c r="C118" s="35"/>
      <c r="D118" s="35"/>
      <c r="E118" s="35"/>
      <c r="F118" s="13">
        <f aca="true" t="shared" si="12" ref="F118:N118">F34+F63+F90+F117</f>
        <v>87</v>
      </c>
      <c r="G118" s="13">
        <f t="shared" si="12"/>
        <v>64</v>
      </c>
      <c r="H118" s="13">
        <f t="shared" si="12"/>
        <v>44</v>
      </c>
      <c r="I118" s="13">
        <f t="shared" si="12"/>
        <v>60</v>
      </c>
      <c r="J118" s="13">
        <f t="shared" si="12"/>
        <v>43</v>
      </c>
      <c r="K118" s="13">
        <f t="shared" si="12"/>
        <v>28</v>
      </c>
      <c r="L118" s="13">
        <f t="shared" si="12"/>
        <v>88</v>
      </c>
      <c r="M118" s="13">
        <f t="shared" si="12"/>
        <v>62</v>
      </c>
      <c r="N118" s="13">
        <f t="shared" si="12"/>
        <v>44</v>
      </c>
      <c r="O118" s="19"/>
    </row>
    <row r="119" spans="1:15" ht="15.75" customHeight="1">
      <c r="A119" s="13" t="s">
        <v>41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9"/>
    </row>
    <row r="120" spans="1:15" ht="15.75" customHeight="1">
      <c r="A120" s="35" t="s">
        <v>28</v>
      </c>
      <c r="B120" s="35"/>
      <c r="C120" s="35" t="s">
        <v>30</v>
      </c>
      <c r="D120" s="35"/>
      <c r="E120" s="35"/>
      <c r="F120" s="35" t="s">
        <v>31</v>
      </c>
      <c r="G120" s="35"/>
      <c r="H120" s="35"/>
      <c r="I120" s="35" t="s">
        <v>32</v>
      </c>
      <c r="J120" s="35"/>
      <c r="K120" s="35"/>
      <c r="L120" s="35" t="s">
        <v>33</v>
      </c>
      <c r="M120" s="35"/>
      <c r="N120" s="35"/>
      <c r="O120" s="32" t="s">
        <v>42</v>
      </c>
    </row>
    <row r="121" spans="1:15" ht="15.75" customHeight="1">
      <c r="A121" s="35"/>
      <c r="B121" s="35"/>
      <c r="C121" s="35">
        <f>L14+L16+L18+L20+L22+L24</f>
        <v>16</v>
      </c>
      <c r="D121" s="35"/>
      <c r="E121" s="35"/>
      <c r="F121" s="35">
        <f>L43+L45+L47+L49+L51+L53+L55+L72+L74+L76+L78+L80+L84+L99+L101+L111</f>
        <v>44</v>
      </c>
      <c r="G121" s="35"/>
      <c r="H121" s="35"/>
      <c r="I121" s="35">
        <f>L113+L109+L107+L105+L103+L86+L82+L57</f>
        <v>19</v>
      </c>
      <c r="J121" s="35"/>
      <c r="K121" s="35"/>
      <c r="L121" s="35">
        <f>C121+F121+I121</f>
        <v>79</v>
      </c>
      <c r="M121" s="35"/>
      <c r="N121" s="35"/>
      <c r="O121" s="33"/>
    </row>
    <row r="122" spans="1:15" ht="15.75" customHeight="1">
      <c r="A122" s="35" t="s">
        <v>29</v>
      </c>
      <c r="B122" s="35"/>
      <c r="C122" s="35" t="s">
        <v>39</v>
      </c>
      <c r="D122" s="35"/>
      <c r="E122" s="35"/>
      <c r="F122" s="35" t="s">
        <v>40</v>
      </c>
      <c r="G122" s="35"/>
      <c r="H122" s="35"/>
      <c r="I122" s="35"/>
      <c r="J122" s="35"/>
      <c r="K122" s="35"/>
      <c r="L122" s="35" t="s">
        <v>34</v>
      </c>
      <c r="M122" s="35"/>
      <c r="N122" s="35"/>
      <c r="O122" s="32">
        <f>L121+L123</f>
        <v>88</v>
      </c>
    </row>
    <row r="123" spans="1:15" ht="15.75" customHeight="1">
      <c r="A123" s="35"/>
      <c r="B123" s="35"/>
      <c r="C123" s="35">
        <f>L97+L70+L41+L12</f>
        <v>9</v>
      </c>
      <c r="D123" s="35"/>
      <c r="E123" s="35"/>
      <c r="F123" s="35"/>
      <c r="G123" s="35"/>
      <c r="H123" s="35"/>
      <c r="I123" s="35">
        <v>0</v>
      </c>
      <c r="J123" s="35"/>
      <c r="K123" s="35"/>
      <c r="L123" s="35">
        <f>C123+F123</f>
        <v>9</v>
      </c>
      <c r="M123" s="35"/>
      <c r="N123" s="35"/>
      <c r="O123" s="33"/>
    </row>
  </sheetData>
  <sheetProtection/>
  <mergeCells count="316">
    <mergeCell ref="L123:N123"/>
    <mergeCell ref="I123:K123"/>
    <mergeCell ref="F123:H123"/>
    <mergeCell ref="C123:E123"/>
    <mergeCell ref="L120:N120"/>
    <mergeCell ref="C122:E122"/>
    <mergeCell ref="F122:H122"/>
    <mergeCell ref="I122:K122"/>
    <mergeCell ref="L122:N122"/>
    <mergeCell ref="F121:H121"/>
    <mergeCell ref="L121:N121"/>
    <mergeCell ref="C116:E116"/>
    <mergeCell ref="B117:E117"/>
    <mergeCell ref="A118:E118"/>
    <mergeCell ref="A120:B121"/>
    <mergeCell ref="O120:O121"/>
    <mergeCell ref="A64:A117"/>
    <mergeCell ref="B64:B89"/>
    <mergeCell ref="L114:N114"/>
    <mergeCell ref="D112:D113"/>
    <mergeCell ref="A122:B123"/>
    <mergeCell ref="C120:E120"/>
    <mergeCell ref="C121:E121"/>
    <mergeCell ref="F120:H120"/>
    <mergeCell ref="I120:K120"/>
    <mergeCell ref="I121:K121"/>
    <mergeCell ref="E112:E113"/>
    <mergeCell ref="F114:H114"/>
    <mergeCell ref="I114:K114"/>
    <mergeCell ref="D114:D115"/>
    <mergeCell ref="E114:E115"/>
    <mergeCell ref="F106:H106"/>
    <mergeCell ref="I106:K106"/>
    <mergeCell ref="F112:H112"/>
    <mergeCell ref="I112:K112"/>
    <mergeCell ref="L106:N106"/>
    <mergeCell ref="D110:D111"/>
    <mergeCell ref="E110:E111"/>
    <mergeCell ref="F102:H102"/>
    <mergeCell ref="I102:K102"/>
    <mergeCell ref="L102:N102"/>
    <mergeCell ref="F104:H104"/>
    <mergeCell ref="I104:K104"/>
    <mergeCell ref="L108:N108"/>
    <mergeCell ref="L112:N112"/>
    <mergeCell ref="D106:D107"/>
    <mergeCell ref="E106:E107"/>
    <mergeCell ref="F110:H110"/>
    <mergeCell ref="I110:K110"/>
    <mergeCell ref="L110:N110"/>
    <mergeCell ref="D108:D109"/>
    <mergeCell ref="E108:E109"/>
    <mergeCell ref="F108:H108"/>
    <mergeCell ref="I108:K108"/>
    <mergeCell ref="D100:D101"/>
    <mergeCell ref="E100:E101"/>
    <mergeCell ref="F100:H100"/>
    <mergeCell ref="I100:K100"/>
    <mergeCell ref="L100:N100"/>
    <mergeCell ref="D104:D105"/>
    <mergeCell ref="E104:E105"/>
    <mergeCell ref="L104:N104"/>
    <mergeCell ref="D102:D103"/>
    <mergeCell ref="E102:E103"/>
    <mergeCell ref="D95:D96"/>
    <mergeCell ref="E95:E96"/>
    <mergeCell ref="F95:H95"/>
    <mergeCell ref="I95:K95"/>
    <mergeCell ref="L95:N95"/>
    <mergeCell ref="D98:D99"/>
    <mergeCell ref="E98:E99"/>
    <mergeCell ref="F98:H98"/>
    <mergeCell ref="I98:K98"/>
    <mergeCell ref="L98:N98"/>
    <mergeCell ref="F91:H91"/>
    <mergeCell ref="I91:K91"/>
    <mergeCell ref="L91:N91"/>
    <mergeCell ref="F93:H93"/>
    <mergeCell ref="I93:K93"/>
    <mergeCell ref="L93:N93"/>
    <mergeCell ref="C89:E89"/>
    <mergeCell ref="B90:E90"/>
    <mergeCell ref="B91:B116"/>
    <mergeCell ref="C91:C96"/>
    <mergeCell ref="D91:D92"/>
    <mergeCell ref="E91:E92"/>
    <mergeCell ref="D93:D94"/>
    <mergeCell ref="E93:E94"/>
    <mergeCell ref="C97:E97"/>
    <mergeCell ref="C98:C115"/>
    <mergeCell ref="D85:D86"/>
    <mergeCell ref="E85:E86"/>
    <mergeCell ref="F85:H85"/>
    <mergeCell ref="I85:K85"/>
    <mergeCell ref="L85:N85"/>
    <mergeCell ref="D87:D88"/>
    <mergeCell ref="E87:E88"/>
    <mergeCell ref="F87:H87"/>
    <mergeCell ref="I87:K87"/>
    <mergeCell ref="L87:N87"/>
    <mergeCell ref="L79:N79"/>
    <mergeCell ref="D83:D84"/>
    <mergeCell ref="E83:E84"/>
    <mergeCell ref="F83:H83"/>
    <mergeCell ref="I83:K83"/>
    <mergeCell ref="L83:N83"/>
    <mergeCell ref="D81:D82"/>
    <mergeCell ref="E81:E82"/>
    <mergeCell ref="F81:H81"/>
    <mergeCell ref="I81:K81"/>
    <mergeCell ref="F75:H75"/>
    <mergeCell ref="I75:K75"/>
    <mergeCell ref="D79:D80"/>
    <mergeCell ref="E79:E80"/>
    <mergeCell ref="F79:H79"/>
    <mergeCell ref="I79:K79"/>
    <mergeCell ref="F71:H71"/>
    <mergeCell ref="I71:K71"/>
    <mergeCell ref="L75:N75"/>
    <mergeCell ref="D77:D78"/>
    <mergeCell ref="E77:E78"/>
    <mergeCell ref="F77:H77"/>
    <mergeCell ref="I77:K77"/>
    <mergeCell ref="L77:N77"/>
    <mergeCell ref="D75:D76"/>
    <mergeCell ref="E75:E76"/>
    <mergeCell ref="F68:H68"/>
    <mergeCell ref="I68:K68"/>
    <mergeCell ref="L68:N68"/>
    <mergeCell ref="L71:N71"/>
    <mergeCell ref="D73:D74"/>
    <mergeCell ref="E73:E74"/>
    <mergeCell ref="F73:H73"/>
    <mergeCell ref="I73:K73"/>
    <mergeCell ref="L73:N73"/>
    <mergeCell ref="D71:D72"/>
    <mergeCell ref="I64:K64"/>
    <mergeCell ref="L64:N64"/>
    <mergeCell ref="D66:D67"/>
    <mergeCell ref="E66:E67"/>
    <mergeCell ref="F66:H66"/>
    <mergeCell ref="I66:K66"/>
    <mergeCell ref="L66:N66"/>
    <mergeCell ref="F64:H64"/>
    <mergeCell ref="C62:E62"/>
    <mergeCell ref="C33:E33"/>
    <mergeCell ref="B34:E34"/>
    <mergeCell ref="B6:B33"/>
    <mergeCell ref="A6:A63"/>
    <mergeCell ref="D58:D59"/>
    <mergeCell ref="E58:E59"/>
    <mergeCell ref="D52:D53"/>
    <mergeCell ref="E52:E53"/>
    <mergeCell ref="D46:D47"/>
    <mergeCell ref="F58:H58"/>
    <mergeCell ref="I58:K58"/>
    <mergeCell ref="L58:N58"/>
    <mergeCell ref="D60:D61"/>
    <mergeCell ref="E60:E61"/>
    <mergeCell ref="F60:H60"/>
    <mergeCell ref="I60:K60"/>
    <mergeCell ref="L60:N60"/>
    <mergeCell ref="E56:E57"/>
    <mergeCell ref="F56:H56"/>
    <mergeCell ref="I56:K56"/>
    <mergeCell ref="L56:N56"/>
    <mergeCell ref="F54:H54"/>
    <mergeCell ref="I54:K54"/>
    <mergeCell ref="L54:N54"/>
    <mergeCell ref="F48:H48"/>
    <mergeCell ref="I48:K48"/>
    <mergeCell ref="L48:N48"/>
    <mergeCell ref="F52:H52"/>
    <mergeCell ref="I52:K52"/>
    <mergeCell ref="L52:N52"/>
    <mergeCell ref="L50:N50"/>
    <mergeCell ref="I50:K50"/>
    <mergeCell ref="F44:H44"/>
    <mergeCell ref="I44:K44"/>
    <mergeCell ref="L44:N44"/>
    <mergeCell ref="E46:E47"/>
    <mergeCell ref="F46:H46"/>
    <mergeCell ref="I46:K46"/>
    <mergeCell ref="L46:N46"/>
    <mergeCell ref="F39:H39"/>
    <mergeCell ref="I39:K39"/>
    <mergeCell ref="L39:N39"/>
    <mergeCell ref="F42:H42"/>
    <mergeCell ref="I42:K42"/>
    <mergeCell ref="L42:N42"/>
    <mergeCell ref="F35:H35"/>
    <mergeCell ref="I35:K35"/>
    <mergeCell ref="L35:N35"/>
    <mergeCell ref="D37:D38"/>
    <mergeCell ref="E37:E38"/>
    <mergeCell ref="F37:H37"/>
    <mergeCell ref="I37:K37"/>
    <mergeCell ref="L37:N37"/>
    <mergeCell ref="E35:E36"/>
    <mergeCell ref="E39:E40"/>
    <mergeCell ref="C41:E41"/>
    <mergeCell ref="C42:C61"/>
    <mergeCell ref="D42:D43"/>
    <mergeCell ref="E42:E43"/>
    <mergeCell ref="D44:D45"/>
    <mergeCell ref="E44:E45"/>
    <mergeCell ref="D48:D49"/>
    <mergeCell ref="E48:E49"/>
    <mergeCell ref="D56:D57"/>
    <mergeCell ref="D31:D32"/>
    <mergeCell ref="E31:E32"/>
    <mergeCell ref="F31:H31"/>
    <mergeCell ref="I31:K31"/>
    <mergeCell ref="L31:N31"/>
    <mergeCell ref="C13:C32"/>
    <mergeCell ref="L23:N23"/>
    <mergeCell ref="D29:D30"/>
    <mergeCell ref="E29:E30"/>
    <mergeCell ref="F29:H29"/>
    <mergeCell ref="I29:K29"/>
    <mergeCell ref="L29:N29"/>
    <mergeCell ref="D21:D22"/>
    <mergeCell ref="E21:E22"/>
    <mergeCell ref="F21:H21"/>
    <mergeCell ref="I21:K21"/>
    <mergeCell ref="L21:N21"/>
    <mergeCell ref="D23:D24"/>
    <mergeCell ref="E23:E24"/>
    <mergeCell ref="F23:H23"/>
    <mergeCell ref="I23:K23"/>
    <mergeCell ref="I17:K17"/>
    <mergeCell ref="L17:N17"/>
    <mergeCell ref="D19:D20"/>
    <mergeCell ref="E19:E20"/>
    <mergeCell ref="F19:H19"/>
    <mergeCell ref="I19:K19"/>
    <mergeCell ref="L19:N19"/>
    <mergeCell ref="D17:D18"/>
    <mergeCell ref="E17:E18"/>
    <mergeCell ref="I13:K13"/>
    <mergeCell ref="L13:N13"/>
    <mergeCell ref="D15:D16"/>
    <mergeCell ref="E15:E16"/>
    <mergeCell ref="F15:H15"/>
    <mergeCell ref="I15:K15"/>
    <mergeCell ref="L15:N15"/>
    <mergeCell ref="C12:E12"/>
    <mergeCell ref="C6:C11"/>
    <mergeCell ref="D13:D14"/>
    <mergeCell ref="E13:E14"/>
    <mergeCell ref="F13:H13"/>
    <mergeCell ref="F17:H17"/>
    <mergeCell ref="D2:D5"/>
    <mergeCell ref="D6:D7"/>
    <mergeCell ref="D8:D9"/>
    <mergeCell ref="D10:D11"/>
    <mergeCell ref="E8:E9"/>
    <mergeCell ref="F8:H8"/>
    <mergeCell ref="I10:K10"/>
    <mergeCell ref="L10:N10"/>
    <mergeCell ref="L2:N2"/>
    <mergeCell ref="I2:K2"/>
    <mergeCell ref="I3:K3"/>
    <mergeCell ref="I4:I5"/>
    <mergeCell ref="J4:K4"/>
    <mergeCell ref="I8:K8"/>
    <mergeCell ref="O2:O5"/>
    <mergeCell ref="F6:H6"/>
    <mergeCell ref="I6:K6"/>
    <mergeCell ref="L6:N6"/>
    <mergeCell ref="E6:E7"/>
    <mergeCell ref="A2:A5"/>
    <mergeCell ref="B2:B5"/>
    <mergeCell ref="C2:C5"/>
    <mergeCell ref="E2:E5"/>
    <mergeCell ref="F3:H3"/>
    <mergeCell ref="C70:E70"/>
    <mergeCell ref="L3:N3"/>
    <mergeCell ref="L4:L5"/>
    <mergeCell ref="M4:N4"/>
    <mergeCell ref="F2:H2"/>
    <mergeCell ref="G4:H4"/>
    <mergeCell ref="F4:F5"/>
    <mergeCell ref="L8:N8"/>
    <mergeCell ref="E10:E11"/>
    <mergeCell ref="F10:H10"/>
    <mergeCell ref="B63:E63"/>
    <mergeCell ref="B35:B62"/>
    <mergeCell ref="C35:C40"/>
    <mergeCell ref="D35:D36"/>
    <mergeCell ref="C64:C69"/>
    <mergeCell ref="D64:D65"/>
    <mergeCell ref="E64:E65"/>
    <mergeCell ref="D68:D69"/>
    <mergeCell ref="E68:E69"/>
    <mergeCell ref="D39:D40"/>
    <mergeCell ref="L25:N25"/>
    <mergeCell ref="O122:O123"/>
    <mergeCell ref="D54:D55"/>
    <mergeCell ref="E54:E55"/>
    <mergeCell ref="L81:N81"/>
    <mergeCell ref="C71:C88"/>
    <mergeCell ref="E71:E72"/>
    <mergeCell ref="F50:H50"/>
    <mergeCell ref="E50:E51"/>
    <mergeCell ref="D50:D51"/>
    <mergeCell ref="C1:O1"/>
    <mergeCell ref="D27:D28"/>
    <mergeCell ref="E27:E28"/>
    <mergeCell ref="F27:H27"/>
    <mergeCell ref="I27:K27"/>
    <mergeCell ref="L27:N27"/>
    <mergeCell ref="D25:D26"/>
    <mergeCell ref="E25:E26"/>
    <mergeCell ref="F25:H25"/>
    <mergeCell ref="I25:K25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scale="70" r:id="rId1"/>
  <headerFooter alignWithMargins="0">
    <oddHeader>&amp;L&amp;12붙임.  라&amp;C&amp;"굴림체,굵게"&amp;20신구교과목대비표
</oddHead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57"/>
  <sheetViews>
    <sheetView tabSelected="1"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46" sqref="K46"/>
    </sheetView>
  </sheetViews>
  <sheetFormatPr defaultColWidth="8.88671875" defaultRowHeight="13.5"/>
  <cols>
    <col min="1" max="2" width="4.77734375" style="1" customWidth="1"/>
    <col min="3" max="3" width="13.6640625" style="22" bestFit="1" customWidth="1"/>
    <col min="4" max="18" width="4.77734375" style="16" customWidth="1"/>
    <col min="19" max="16384" width="8.88671875" style="1" customWidth="1"/>
  </cols>
  <sheetData>
    <row r="1" spans="1:53" s="2" customFormat="1" ht="15.75" customHeight="1" thickBot="1">
      <c r="A1" s="1" t="s">
        <v>129</v>
      </c>
      <c r="B1" s="1"/>
      <c r="C1" s="22"/>
      <c r="D1" s="16"/>
      <c r="E1" s="16"/>
      <c r="F1" s="16"/>
      <c r="G1" s="16"/>
      <c r="H1" s="16"/>
      <c r="I1" s="16"/>
      <c r="J1" s="16"/>
      <c r="K1" s="1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3" customFormat="1" ht="15.75" customHeight="1">
      <c r="A2" s="61" t="s">
        <v>2</v>
      </c>
      <c r="B2" s="40"/>
      <c r="C2" s="62" t="s">
        <v>3</v>
      </c>
      <c r="D2" s="40" t="s">
        <v>4</v>
      </c>
      <c r="E2" s="40"/>
      <c r="F2" s="40"/>
      <c r="G2" s="40"/>
      <c r="H2" s="40"/>
      <c r="I2" s="64"/>
      <c r="J2" s="40" t="s">
        <v>5</v>
      </c>
      <c r="K2" s="65"/>
      <c r="L2" s="40"/>
      <c r="M2" s="40"/>
      <c r="N2" s="40"/>
      <c r="O2" s="40"/>
      <c r="P2" s="39" t="s">
        <v>6</v>
      </c>
      <c r="Q2" s="40"/>
      <c r="R2" s="4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3" customFormat="1" ht="15.75" customHeight="1">
      <c r="A3" s="48"/>
      <c r="B3" s="43"/>
      <c r="C3" s="63"/>
      <c r="D3" s="43" t="s">
        <v>7</v>
      </c>
      <c r="E3" s="43"/>
      <c r="F3" s="43"/>
      <c r="G3" s="43" t="s">
        <v>8</v>
      </c>
      <c r="H3" s="43"/>
      <c r="I3" s="45"/>
      <c r="J3" s="43" t="s">
        <v>7</v>
      </c>
      <c r="K3" s="34"/>
      <c r="L3" s="43"/>
      <c r="M3" s="43" t="s">
        <v>8</v>
      </c>
      <c r="N3" s="43"/>
      <c r="O3" s="43"/>
      <c r="P3" s="42"/>
      <c r="Q3" s="43"/>
      <c r="R3" s="4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5" customFormat="1" ht="15.75" customHeight="1">
      <c r="A4" s="48"/>
      <c r="B4" s="43"/>
      <c r="C4" s="63"/>
      <c r="D4" s="3" t="s">
        <v>107</v>
      </c>
      <c r="E4" s="3" t="s">
        <v>108</v>
      </c>
      <c r="F4" s="3" t="s">
        <v>109</v>
      </c>
      <c r="G4" s="3" t="s">
        <v>107</v>
      </c>
      <c r="H4" s="3" t="s">
        <v>108</v>
      </c>
      <c r="I4" s="3" t="s">
        <v>109</v>
      </c>
      <c r="J4" s="3" t="s">
        <v>107</v>
      </c>
      <c r="K4" s="3" t="s">
        <v>108</v>
      </c>
      <c r="L4" s="3" t="s">
        <v>109</v>
      </c>
      <c r="M4" s="3" t="s">
        <v>107</v>
      </c>
      <c r="N4" s="3" t="s">
        <v>108</v>
      </c>
      <c r="O4" s="3" t="s">
        <v>109</v>
      </c>
      <c r="P4" s="3" t="s">
        <v>107</v>
      </c>
      <c r="Q4" s="3" t="s">
        <v>108</v>
      </c>
      <c r="R4" s="4" t="s">
        <v>109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5" customFormat="1" ht="15.75" customHeight="1">
      <c r="A5" s="48" t="s">
        <v>1</v>
      </c>
      <c r="B5" s="52" t="s">
        <v>110</v>
      </c>
      <c r="C5" s="24" t="s">
        <v>102</v>
      </c>
      <c r="D5" s="5">
        <v>2</v>
      </c>
      <c r="E5" s="5">
        <v>2</v>
      </c>
      <c r="I5" s="7"/>
      <c r="M5" s="14"/>
      <c r="N5" s="3"/>
      <c r="O5" s="3"/>
      <c r="P5" s="10">
        <v>2</v>
      </c>
      <c r="Q5" s="5">
        <v>2</v>
      </c>
      <c r="R5" s="6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5" customFormat="1" ht="15.75" customHeight="1">
      <c r="A6" s="48"/>
      <c r="B6" s="53"/>
      <c r="C6" s="24" t="s">
        <v>103</v>
      </c>
      <c r="D6" s="5">
        <v>2</v>
      </c>
      <c r="E6" s="5">
        <v>2</v>
      </c>
      <c r="I6" s="7"/>
      <c r="O6" s="14"/>
      <c r="P6" s="10">
        <v>2</v>
      </c>
      <c r="Q6" s="15">
        <v>2</v>
      </c>
      <c r="R6" s="4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18" ht="15.75" customHeight="1">
      <c r="A7" s="48"/>
      <c r="B7" s="53"/>
      <c r="C7" s="24" t="s">
        <v>104</v>
      </c>
      <c r="D7" s="5"/>
      <c r="E7" s="5"/>
      <c r="F7" s="5"/>
      <c r="G7" s="5">
        <v>2</v>
      </c>
      <c r="H7" s="5">
        <v>2</v>
      </c>
      <c r="I7" s="7"/>
      <c r="J7" s="5"/>
      <c r="K7" s="5"/>
      <c r="L7" s="5"/>
      <c r="M7" s="5"/>
      <c r="N7" s="5"/>
      <c r="O7" s="5"/>
      <c r="P7" s="10">
        <v>2</v>
      </c>
      <c r="Q7" s="5">
        <v>2</v>
      </c>
      <c r="R7" s="6"/>
    </row>
    <row r="8" spans="1:18" ht="15.75" customHeight="1">
      <c r="A8" s="48"/>
      <c r="B8" s="53"/>
      <c r="C8" s="24" t="s">
        <v>105</v>
      </c>
      <c r="D8" s="5"/>
      <c r="E8" s="5"/>
      <c r="F8" s="5"/>
      <c r="G8" s="5">
        <v>2</v>
      </c>
      <c r="H8" s="5">
        <v>2</v>
      </c>
      <c r="I8" s="7"/>
      <c r="J8" s="5"/>
      <c r="K8" s="5"/>
      <c r="L8" s="5"/>
      <c r="M8" s="5"/>
      <c r="N8" s="5"/>
      <c r="O8" s="5"/>
      <c r="P8" s="10">
        <v>2</v>
      </c>
      <c r="Q8" s="5">
        <v>2</v>
      </c>
      <c r="R8" s="6"/>
    </row>
    <row r="9" spans="1:18" ht="15.75" customHeight="1">
      <c r="A9" s="48"/>
      <c r="B9" s="54"/>
      <c r="C9" s="24" t="s">
        <v>78</v>
      </c>
      <c r="D9" s="5"/>
      <c r="E9" s="5"/>
      <c r="F9" s="5"/>
      <c r="G9" s="5"/>
      <c r="H9" s="5"/>
      <c r="I9" s="7"/>
      <c r="J9" s="5"/>
      <c r="K9" s="5"/>
      <c r="L9" s="5"/>
      <c r="M9" s="5">
        <v>1</v>
      </c>
      <c r="N9" s="5"/>
      <c r="O9" s="5"/>
      <c r="P9" s="10">
        <v>1</v>
      </c>
      <c r="Q9" s="5">
        <v>0</v>
      </c>
      <c r="R9" s="6"/>
    </row>
    <row r="10" spans="1:18" ht="15.75" customHeight="1">
      <c r="A10" s="48"/>
      <c r="B10" s="45" t="s">
        <v>111</v>
      </c>
      <c r="C10" s="42"/>
      <c r="D10" s="3">
        <f aca="true" t="shared" si="0" ref="D10:O10">SUM(D5:D9)</f>
        <v>4</v>
      </c>
      <c r="E10" s="3">
        <f t="shared" si="0"/>
        <v>4</v>
      </c>
      <c r="F10" s="3">
        <f t="shared" si="0"/>
        <v>0</v>
      </c>
      <c r="G10" s="3">
        <f>SUM(G5:G9)</f>
        <v>4</v>
      </c>
      <c r="H10" s="3">
        <f>SUM(H5:H9)</f>
        <v>4</v>
      </c>
      <c r="I10" s="3">
        <f>SUM(I5:I9)</f>
        <v>0</v>
      </c>
      <c r="J10" s="3">
        <f>SUM(J5:J9)</f>
        <v>0</v>
      </c>
      <c r="K10" s="3">
        <f t="shared" si="0"/>
        <v>0</v>
      </c>
      <c r="L10" s="3">
        <f t="shared" si="0"/>
        <v>0</v>
      </c>
      <c r="M10" s="3">
        <f t="shared" si="0"/>
        <v>1</v>
      </c>
      <c r="N10" s="3">
        <f t="shared" si="0"/>
        <v>0</v>
      </c>
      <c r="O10" s="3">
        <f t="shared" si="0"/>
        <v>0</v>
      </c>
      <c r="P10" s="3">
        <f>D10+G10+J10+M10</f>
        <v>9</v>
      </c>
      <c r="Q10" s="3">
        <f>E10+H10+K10+N10</f>
        <v>8</v>
      </c>
      <c r="R10" s="4">
        <f>F10+I10+L10+O10</f>
        <v>0</v>
      </c>
    </row>
    <row r="11" spans="1:18" ht="15.75" customHeight="1">
      <c r="A11" s="49" t="s">
        <v>112</v>
      </c>
      <c r="B11" s="52" t="s">
        <v>113</v>
      </c>
      <c r="C11" s="25" t="s">
        <v>61</v>
      </c>
      <c r="D11" s="5">
        <v>3</v>
      </c>
      <c r="E11" s="5">
        <v>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3</v>
      </c>
      <c r="Q11" s="5">
        <v>3</v>
      </c>
      <c r="R11" s="6"/>
    </row>
    <row r="12" spans="1:18" ht="15.75" customHeight="1">
      <c r="A12" s="50"/>
      <c r="B12" s="53"/>
      <c r="C12" s="25" t="s">
        <v>62</v>
      </c>
      <c r="D12" s="5">
        <v>3</v>
      </c>
      <c r="E12" s="5">
        <v>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3</v>
      </c>
      <c r="Q12" s="5">
        <v>3</v>
      </c>
      <c r="R12" s="6"/>
    </row>
    <row r="13" spans="1:18" ht="15.75" customHeight="1">
      <c r="A13" s="50"/>
      <c r="B13" s="53"/>
      <c r="C13" s="25" t="s">
        <v>63</v>
      </c>
      <c r="D13" s="5">
        <v>3</v>
      </c>
      <c r="E13" s="5">
        <v>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3</v>
      </c>
      <c r="Q13" s="5">
        <v>3</v>
      </c>
      <c r="R13" s="6"/>
    </row>
    <row r="14" spans="1:18" ht="15.75" customHeight="1">
      <c r="A14" s="50"/>
      <c r="B14" s="53"/>
      <c r="C14" s="25" t="s">
        <v>117</v>
      </c>
      <c r="D14" s="5">
        <v>3</v>
      </c>
      <c r="E14" s="5"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3</v>
      </c>
      <c r="Q14" s="5">
        <v>3</v>
      </c>
      <c r="R14" s="6"/>
    </row>
    <row r="15" spans="1:18" ht="15.75" customHeight="1">
      <c r="A15" s="50"/>
      <c r="B15" s="53"/>
      <c r="C15" s="25" t="s">
        <v>118</v>
      </c>
      <c r="D15" s="5">
        <v>2</v>
      </c>
      <c r="E15" s="5"/>
      <c r="F15" s="5">
        <v>4</v>
      </c>
      <c r="G15" s="5"/>
      <c r="H15" s="5"/>
      <c r="I15" s="5"/>
      <c r="J15" s="5"/>
      <c r="K15" s="5"/>
      <c r="L15" s="5"/>
      <c r="M15" s="5"/>
      <c r="N15" s="5"/>
      <c r="O15" s="5"/>
      <c r="P15" s="5">
        <v>2</v>
      </c>
      <c r="Q15" s="5"/>
      <c r="R15" s="6">
        <v>4</v>
      </c>
    </row>
    <row r="16" spans="1:18" ht="15.75" customHeight="1">
      <c r="A16" s="50"/>
      <c r="B16" s="53"/>
      <c r="C16" s="24" t="s">
        <v>64</v>
      </c>
      <c r="D16" s="5">
        <v>2</v>
      </c>
      <c r="E16" s="5"/>
      <c r="F16" s="5">
        <v>4</v>
      </c>
      <c r="G16" s="5"/>
      <c r="H16" s="5"/>
      <c r="I16" s="5"/>
      <c r="J16" s="5"/>
      <c r="K16" s="5"/>
      <c r="L16" s="5"/>
      <c r="M16" s="5"/>
      <c r="N16" s="5"/>
      <c r="O16" s="5"/>
      <c r="P16" s="5">
        <v>2</v>
      </c>
      <c r="Q16" s="5"/>
      <c r="R16" s="6">
        <v>4</v>
      </c>
    </row>
    <row r="17" spans="1:18" ht="15.75" customHeight="1">
      <c r="A17" s="50"/>
      <c r="B17" s="53"/>
      <c r="C17" s="2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ht="15.75" customHeight="1">
      <c r="A18" s="50"/>
      <c r="B18" s="53"/>
      <c r="C18" s="2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5.75" customHeight="1">
      <c r="A19" s="50"/>
      <c r="B19" s="54"/>
      <c r="C19" s="2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ht="15.75" customHeight="1">
      <c r="A20" s="50"/>
      <c r="B20" s="52" t="s">
        <v>114</v>
      </c>
      <c r="C20" s="25" t="s">
        <v>68</v>
      </c>
      <c r="D20" s="5"/>
      <c r="E20" s="5"/>
      <c r="F20" s="5"/>
      <c r="G20" s="5">
        <v>3</v>
      </c>
      <c r="H20" s="5">
        <v>3</v>
      </c>
      <c r="I20" s="5"/>
      <c r="J20" s="5"/>
      <c r="K20" s="5"/>
      <c r="L20" s="5"/>
      <c r="M20" s="5"/>
      <c r="N20" s="5"/>
      <c r="O20" s="5"/>
      <c r="P20" s="5">
        <v>3</v>
      </c>
      <c r="Q20" s="5">
        <v>3</v>
      </c>
      <c r="R20" s="6"/>
    </row>
    <row r="21" spans="1:18" ht="15.75" customHeight="1">
      <c r="A21" s="50"/>
      <c r="B21" s="53"/>
      <c r="C21" s="25" t="s">
        <v>69</v>
      </c>
      <c r="D21" s="5"/>
      <c r="E21" s="5"/>
      <c r="F21" s="5"/>
      <c r="G21" s="5">
        <v>3</v>
      </c>
      <c r="H21" s="5">
        <v>3</v>
      </c>
      <c r="I21" s="5"/>
      <c r="J21" s="5"/>
      <c r="K21" s="5"/>
      <c r="L21" s="5"/>
      <c r="M21" s="5"/>
      <c r="N21" s="5"/>
      <c r="O21" s="5"/>
      <c r="P21" s="5">
        <v>3</v>
      </c>
      <c r="Q21" s="5">
        <v>3</v>
      </c>
      <c r="R21" s="6"/>
    </row>
    <row r="22" spans="1:18" ht="15.75" customHeight="1">
      <c r="A22" s="50"/>
      <c r="B22" s="53"/>
      <c r="C22" s="25" t="s">
        <v>70</v>
      </c>
      <c r="D22" s="5"/>
      <c r="E22" s="5"/>
      <c r="F22" s="5"/>
      <c r="G22" s="5">
        <v>3</v>
      </c>
      <c r="H22" s="5">
        <v>3</v>
      </c>
      <c r="I22" s="5"/>
      <c r="J22" s="5"/>
      <c r="K22" s="5"/>
      <c r="L22" s="5"/>
      <c r="M22" s="5"/>
      <c r="N22" s="5"/>
      <c r="O22" s="5"/>
      <c r="P22" s="5">
        <v>3</v>
      </c>
      <c r="Q22" s="5">
        <v>3</v>
      </c>
      <c r="R22" s="6"/>
    </row>
    <row r="23" spans="1:18" ht="15.75" customHeight="1">
      <c r="A23" s="50"/>
      <c r="B23" s="53"/>
      <c r="C23" s="25" t="s">
        <v>119</v>
      </c>
      <c r="D23" s="5"/>
      <c r="E23" s="5"/>
      <c r="F23" s="5"/>
      <c r="G23" s="5">
        <v>3</v>
      </c>
      <c r="H23" s="5">
        <v>3</v>
      </c>
      <c r="I23" s="5"/>
      <c r="J23" s="5"/>
      <c r="K23" s="5"/>
      <c r="L23" s="5"/>
      <c r="M23" s="5"/>
      <c r="N23" s="5"/>
      <c r="O23" s="5"/>
      <c r="P23" s="5">
        <v>3</v>
      </c>
      <c r="Q23" s="5">
        <v>3</v>
      </c>
      <c r="R23" s="6"/>
    </row>
    <row r="24" spans="1:18" ht="15.75" customHeight="1">
      <c r="A24" s="50"/>
      <c r="B24" s="53"/>
      <c r="C24" s="25" t="s">
        <v>120</v>
      </c>
      <c r="D24" s="5"/>
      <c r="E24" s="5"/>
      <c r="F24" s="5"/>
      <c r="G24" s="5">
        <v>2</v>
      </c>
      <c r="H24" s="5"/>
      <c r="I24" s="5">
        <v>4</v>
      </c>
      <c r="J24" s="5"/>
      <c r="K24" s="5"/>
      <c r="L24" s="5"/>
      <c r="M24" s="5"/>
      <c r="N24" s="5"/>
      <c r="O24" s="5"/>
      <c r="P24" s="5">
        <v>2</v>
      </c>
      <c r="Q24" s="5"/>
      <c r="R24" s="6">
        <v>4</v>
      </c>
    </row>
    <row r="25" spans="1:18" ht="15.75" customHeight="1">
      <c r="A25" s="50"/>
      <c r="B25" s="53"/>
      <c r="C25" s="25" t="s">
        <v>71</v>
      </c>
      <c r="D25" s="5"/>
      <c r="E25" s="5"/>
      <c r="F25" s="5"/>
      <c r="G25" s="5">
        <v>2</v>
      </c>
      <c r="H25" s="5"/>
      <c r="I25" s="5">
        <v>4</v>
      </c>
      <c r="J25" s="5"/>
      <c r="K25" s="5"/>
      <c r="L25" s="5"/>
      <c r="M25" s="5"/>
      <c r="N25" s="5"/>
      <c r="O25" s="5"/>
      <c r="P25" s="5">
        <v>2</v>
      </c>
      <c r="Q25" s="5"/>
      <c r="R25" s="6">
        <v>4</v>
      </c>
    </row>
    <row r="26" spans="1:18" ht="15.75" customHeight="1">
      <c r="A26" s="50"/>
      <c r="B26" s="53"/>
      <c r="C26" s="25" t="s">
        <v>72</v>
      </c>
      <c r="D26" s="5"/>
      <c r="E26" s="5"/>
      <c r="F26" s="5"/>
      <c r="G26" s="5">
        <v>2</v>
      </c>
      <c r="H26" s="5"/>
      <c r="I26" s="5">
        <v>4</v>
      </c>
      <c r="J26" s="5"/>
      <c r="K26" s="5"/>
      <c r="L26" s="5"/>
      <c r="M26" s="5"/>
      <c r="N26" s="5"/>
      <c r="O26" s="5"/>
      <c r="P26" s="5">
        <v>2</v>
      </c>
      <c r="Q26" s="5"/>
      <c r="R26" s="6">
        <v>4</v>
      </c>
    </row>
    <row r="27" spans="1:18" ht="15.75" customHeight="1">
      <c r="A27" s="50"/>
      <c r="B27" s="53"/>
      <c r="C27" s="25" t="s">
        <v>73</v>
      </c>
      <c r="D27" s="5"/>
      <c r="E27" s="5"/>
      <c r="F27" s="5"/>
      <c r="G27" s="5"/>
      <c r="H27" s="5"/>
      <c r="I27" s="5"/>
      <c r="J27" s="5">
        <v>3</v>
      </c>
      <c r="K27" s="5">
        <v>3</v>
      </c>
      <c r="L27" s="5"/>
      <c r="M27" s="5"/>
      <c r="N27" s="5"/>
      <c r="O27" s="5"/>
      <c r="P27" s="5">
        <v>3</v>
      </c>
      <c r="Q27" s="5">
        <v>3</v>
      </c>
      <c r="R27" s="6"/>
    </row>
    <row r="28" spans="1:18" ht="15.75" customHeight="1">
      <c r="A28" s="50"/>
      <c r="B28" s="53"/>
      <c r="C28" s="25" t="s">
        <v>74</v>
      </c>
      <c r="D28" s="5"/>
      <c r="E28" s="5"/>
      <c r="F28" s="5"/>
      <c r="G28" s="5"/>
      <c r="H28" s="5"/>
      <c r="I28" s="5"/>
      <c r="J28" s="5">
        <v>3</v>
      </c>
      <c r="K28" s="5">
        <v>3</v>
      </c>
      <c r="L28" s="5"/>
      <c r="M28" s="5"/>
      <c r="N28" s="5"/>
      <c r="O28" s="5"/>
      <c r="P28" s="5">
        <v>3</v>
      </c>
      <c r="Q28" s="5">
        <v>3</v>
      </c>
      <c r="R28" s="6"/>
    </row>
    <row r="29" spans="1:18" ht="15.75" customHeight="1">
      <c r="A29" s="50"/>
      <c r="B29" s="53"/>
      <c r="C29" s="25" t="s">
        <v>121</v>
      </c>
      <c r="D29" s="5"/>
      <c r="E29" s="5"/>
      <c r="F29" s="5"/>
      <c r="G29" s="5"/>
      <c r="H29" s="5"/>
      <c r="I29" s="5"/>
      <c r="J29" s="5">
        <v>3</v>
      </c>
      <c r="K29" s="5">
        <v>3</v>
      </c>
      <c r="L29" s="5"/>
      <c r="M29" s="5"/>
      <c r="N29" s="5"/>
      <c r="O29" s="5"/>
      <c r="P29" s="5">
        <v>3</v>
      </c>
      <c r="Q29" s="5">
        <v>3</v>
      </c>
      <c r="R29" s="6"/>
    </row>
    <row r="30" spans="1:18" ht="15.75" customHeight="1">
      <c r="A30" s="50"/>
      <c r="B30" s="53"/>
      <c r="C30" s="25" t="s">
        <v>122</v>
      </c>
      <c r="D30" s="5"/>
      <c r="E30" s="5"/>
      <c r="F30" s="5"/>
      <c r="G30" s="5"/>
      <c r="H30" s="5"/>
      <c r="I30" s="5"/>
      <c r="J30" s="5">
        <v>3</v>
      </c>
      <c r="K30" s="5">
        <v>3</v>
      </c>
      <c r="L30" s="5"/>
      <c r="M30" s="5"/>
      <c r="N30" s="5"/>
      <c r="O30" s="5"/>
      <c r="P30" s="5">
        <v>3</v>
      </c>
      <c r="Q30" s="5">
        <v>3</v>
      </c>
      <c r="R30" s="6"/>
    </row>
    <row r="31" spans="1:18" ht="15.75" customHeight="1">
      <c r="A31" s="50"/>
      <c r="B31" s="53"/>
      <c r="C31" s="25" t="s">
        <v>75</v>
      </c>
      <c r="D31" s="5"/>
      <c r="E31" s="5"/>
      <c r="F31" s="5"/>
      <c r="G31" s="5"/>
      <c r="H31" s="5"/>
      <c r="I31" s="5"/>
      <c r="J31" s="5">
        <v>3</v>
      </c>
      <c r="K31" s="5">
        <v>3</v>
      </c>
      <c r="L31" s="5"/>
      <c r="M31" s="5"/>
      <c r="N31" s="5"/>
      <c r="O31" s="5"/>
      <c r="P31" s="5">
        <v>3</v>
      </c>
      <c r="Q31" s="5">
        <v>3</v>
      </c>
      <c r="R31" s="6"/>
    </row>
    <row r="32" spans="1:18" ht="15.75" customHeight="1">
      <c r="A32" s="50"/>
      <c r="B32" s="53"/>
      <c r="C32" s="25" t="s">
        <v>123</v>
      </c>
      <c r="D32" s="5"/>
      <c r="E32" s="5"/>
      <c r="F32" s="5"/>
      <c r="G32" s="5"/>
      <c r="H32" s="5"/>
      <c r="I32" s="5"/>
      <c r="J32" s="5">
        <v>2</v>
      </c>
      <c r="K32" s="5"/>
      <c r="L32" s="5">
        <v>4</v>
      </c>
      <c r="M32" s="5"/>
      <c r="N32" s="5"/>
      <c r="O32" s="5"/>
      <c r="P32" s="5">
        <v>2</v>
      </c>
      <c r="Q32" s="5"/>
      <c r="R32" s="6">
        <v>4</v>
      </c>
    </row>
    <row r="33" spans="1:18" ht="15.75" customHeight="1">
      <c r="A33" s="50"/>
      <c r="B33" s="53"/>
      <c r="C33" s="25" t="s">
        <v>79</v>
      </c>
      <c r="D33" s="5"/>
      <c r="E33" s="5"/>
      <c r="F33" s="5"/>
      <c r="G33" s="5"/>
      <c r="H33" s="5"/>
      <c r="I33" s="5"/>
      <c r="J33" s="5"/>
      <c r="K33" s="5"/>
      <c r="L33" s="5"/>
      <c r="M33" s="5">
        <v>3</v>
      </c>
      <c r="N33" s="5">
        <v>3</v>
      </c>
      <c r="O33" s="5"/>
      <c r="P33" s="5">
        <v>3</v>
      </c>
      <c r="Q33" s="5">
        <v>3</v>
      </c>
      <c r="R33" s="6"/>
    </row>
    <row r="34" spans="1:18" ht="15.75" customHeight="1">
      <c r="A34" s="50"/>
      <c r="B34" s="53"/>
      <c r="C34" s="25" t="s">
        <v>80</v>
      </c>
      <c r="D34" s="5"/>
      <c r="E34" s="5"/>
      <c r="F34" s="5"/>
      <c r="G34" s="5"/>
      <c r="H34" s="5"/>
      <c r="I34" s="5"/>
      <c r="J34" s="5"/>
      <c r="K34" s="5"/>
      <c r="L34" s="5"/>
      <c r="M34" s="5">
        <v>3</v>
      </c>
      <c r="N34" s="5">
        <v>3</v>
      </c>
      <c r="O34" s="5"/>
      <c r="P34" s="5">
        <v>3</v>
      </c>
      <c r="Q34" s="5">
        <v>3</v>
      </c>
      <c r="R34" s="6"/>
    </row>
    <row r="35" spans="1:18" ht="15.75" customHeight="1">
      <c r="A35" s="50"/>
      <c r="B35" s="53"/>
      <c r="C35" s="25" t="s">
        <v>81</v>
      </c>
      <c r="D35" s="5"/>
      <c r="E35" s="5"/>
      <c r="F35" s="5"/>
      <c r="G35" s="5"/>
      <c r="H35" s="5"/>
      <c r="I35" s="5"/>
      <c r="J35" s="5"/>
      <c r="K35" s="5"/>
      <c r="L35" s="5"/>
      <c r="M35" s="5">
        <v>3</v>
      </c>
      <c r="N35" s="5">
        <v>3</v>
      </c>
      <c r="O35" s="5"/>
      <c r="P35" s="5">
        <v>3</v>
      </c>
      <c r="Q35" s="5">
        <v>3</v>
      </c>
      <c r="R35" s="6"/>
    </row>
    <row r="36" spans="1:18" ht="15.75" customHeight="1">
      <c r="A36" s="50"/>
      <c r="B36" s="53"/>
      <c r="C36" s="2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15.75" customHeight="1">
      <c r="A37" s="50"/>
      <c r="B37" s="53"/>
      <c r="C37" s="2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15.75" customHeight="1">
      <c r="A38" s="50"/>
      <c r="B38" s="53"/>
      <c r="C38" s="2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15.75" customHeight="1">
      <c r="A39" s="50"/>
      <c r="B39" s="52" t="s">
        <v>115</v>
      </c>
      <c r="C39" s="25" t="s">
        <v>124</v>
      </c>
      <c r="D39" s="5"/>
      <c r="E39" s="5"/>
      <c r="F39" s="5"/>
      <c r="G39" s="5">
        <v>2</v>
      </c>
      <c r="H39" s="5"/>
      <c r="I39" s="5">
        <v>4</v>
      </c>
      <c r="J39" s="5"/>
      <c r="K39" s="5"/>
      <c r="L39" s="5"/>
      <c r="M39" s="5"/>
      <c r="N39" s="5"/>
      <c r="O39" s="5"/>
      <c r="P39" s="5">
        <v>2</v>
      </c>
      <c r="Q39" s="5"/>
      <c r="R39" s="6">
        <v>4</v>
      </c>
    </row>
    <row r="40" spans="1:18" ht="15.75" customHeight="1">
      <c r="A40" s="50"/>
      <c r="B40" s="53"/>
      <c r="C40" s="25" t="s">
        <v>77</v>
      </c>
      <c r="D40" s="5"/>
      <c r="E40" s="5"/>
      <c r="F40" s="5"/>
      <c r="G40" s="5"/>
      <c r="H40" s="5"/>
      <c r="I40" s="5"/>
      <c r="J40" s="5">
        <v>2</v>
      </c>
      <c r="K40" s="5"/>
      <c r="L40" s="5">
        <v>4</v>
      </c>
      <c r="M40" s="5"/>
      <c r="N40" s="5"/>
      <c r="O40" s="5"/>
      <c r="P40" s="5">
        <v>2</v>
      </c>
      <c r="Q40" s="5"/>
      <c r="R40" s="6">
        <v>4</v>
      </c>
    </row>
    <row r="41" spans="1:18" ht="15.75" customHeight="1">
      <c r="A41" s="50"/>
      <c r="B41" s="53"/>
      <c r="C41" s="25" t="s">
        <v>83</v>
      </c>
      <c r="D41" s="5"/>
      <c r="E41" s="5"/>
      <c r="F41" s="5"/>
      <c r="G41" s="5"/>
      <c r="H41" s="5"/>
      <c r="I41" s="5"/>
      <c r="J41" s="5">
        <v>2</v>
      </c>
      <c r="K41" s="5"/>
      <c r="L41" s="5">
        <v>4</v>
      </c>
      <c r="M41" s="5"/>
      <c r="N41" s="5"/>
      <c r="O41" s="5"/>
      <c r="P41" s="5">
        <v>2</v>
      </c>
      <c r="Q41" s="5"/>
      <c r="R41" s="6">
        <v>4</v>
      </c>
    </row>
    <row r="42" spans="1:18" ht="15.75" customHeight="1">
      <c r="A42" s="50"/>
      <c r="B42" s="53"/>
      <c r="C42" s="25" t="s">
        <v>82</v>
      </c>
      <c r="D42" s="5"/>
      <c r="E42" s="5"/>
      <c r="F42" s="5"/>
      <c r="G42" s="5"/>
      <c r="H42" s="5"/>
      <c r="I42" s="5"/>
      <c r="J42" s="5"/>
      <c r="K42" s="5"/>
      <c r="L42" s="5"/>
      <c r="M42" s="5">
        <v>2</v>
      </c>
      <c r="N42" s="5"/>
      <c r="O42" s="5">
        <v>4</v>
      </c>
      <c r="P42" s="5">
        <v>2</v>
      </c>
      <c r="Q42" s="5"/>
      <c r="R42" s="6">
        <v>4</v>
      </c>
    </row>
    <row r="43" spans="1:18" ht="15.75" customHeight="1">
      <c r="A43" s="50"/>
      <c r="B43" s="53"/>
      <c r="C43" s="25" t="s">
        <v>125</v>
      </c>
      <c r="D43" s="5"/>
      <c r="E43" s="5"/>
      <c r="F43" s="5"/>
      <c r="G43" s="5"/>
      <c r="H43" s="5"/>
      <c r="I43" s="5"/>
      <c r="J43" s="5"/>
      <c r="K43" s="5"/>
      <c r="L43" s="5"/>
      <c r="M43" s="5">
        <v>3</v>
      </c>
      <c r="N43" s="5">
        <v>3</v>
      </c>
      <c r="O43" s="5"/>
      <c r="P43" s="5">
        <v>3</v>
      </c>
      <c r="Q43" s="5">
        <v>3</v>
      </c>
      <c r="R43" s="6"/>
    </row>
    <row r="44" spans="1:18" ht="15.75" customHeight="1">
      <c r="A44" s="50"/>
      <c r="B44" s="53"/>
      <c r="C44" s="25" t="s">
        <v>126</v>
      </c>
      <c r="D44" s="5"/>
      <c r="E44" s="5"/>
      <c r="F44" s="5"/>
      <c r="G44" s="5"/>
      <c r="H44" s="5"/>
      <c r="I44" s="5"/>
      <c r="J44" s="5"/>
      <c r="K44" s="5"/>
      <c r="L44" s="5"/>
      <c r="M44" s="5">
        <v>3</v>
      </c>
      <c r="N44" s="5">
        <v>3</v>
      </c>
      <c r="O44" s="5"/>
      <c r="P44" s="5">
        <v>3</v>
      </c>
      <c r="Q44" s="5">
        <v>3</v>
      </c>
      <c r="R44" s="6"/>
    </row>
    <row r="45" spans="1:18" ht="15.75" customHeight="1">
      <c r="A45" s="50"/>
      <c r="B45" s="53"/>
      <c r="C45" s="25" t="s">
        <v>127</v>
      </c>
      <c r="D45" s="5"/>
      <c r="E45" s="5"/>
      <c r="F45" s="5"/>
      <c r="G45" s="5"/>
      <c r="H45" s="5"/>
      <c r="I45" s="5"/>
      <c r="J45" s="5"/>
      <c r="K45" s="5"/>
      <c r="L45" s="5"/>
      <c r="M45" s="5">
        <v>2</v>
      </c>
      <c r="N45" s="5"/>
      <c r="O45" s="5">
        <v>4</v>
      </c>
      <c r="P45" s="5">
        <v>2</v>
      </c>
      <c r="Q45" s="5"/>
      <c r="R45" s="6">
        <v>4</v>
      </c>
    </row>
    <row r="46" spans="1:18" ht="15.75" customHeight="1">
      <c r="A46" s="50"/>
      <c r="B46" s="53"/>
      <c r="C46" s="25" t="s">
        <v>128</v>
      </c>
      <c r="D46" s="5"/>
      <c r="E46" s="5"/>
      <c r="F46" s="5"/>
      <c r="G46" s="5"/>
      <c r="H46" s="5"/>
      <c r="I46" s="5"/>
      <c r="J46" s="5"/>
      <c r="K46" s="5"/>
      <c r="L46" s="5"/>
      <c r="M46" s="5">
        <v>3</v>
      </c>
      <c r="N46" s="5"/>
      <c r="O46" s="5"/>
      <c r="P46" s="5">
        <v>0</v>
      </c>
      <c r="Q46" s="5">
        <v>0</v>
      </c>
      <c r="R46" s="6"/>
    </row>
    <row r="47" spans="1:18" ht="15.75" customHeight="1">
      <c r="A47" s="50"/>
      <c r="B47" s="53"/>
      <c r="C47" s="2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5.75" customHeight="1">
      <c r="A48" s="50"/>
      <c r="B48" s="53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.75" customHeight="1">
      <c r="A49" s="50"/>
      <c r="B49" s="53"/>
      <c r="C49" s="2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5.75" customHeight="1">
      <c r="A50" s="50"/>
      <c r="B50" s="53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</row>
    <row r="51" spans="1:18" ht="15.75" customHeight="1">
      <c r="A51" s="51"/>
      <c r="B51" s="43" t="s">
        <v>116</v>
      </c>
      <c r="C51" s="43"/>
      <c r="D51" s="3">
        <f>SUM(D11:D50)</f>
        <v>16</v>
      </c>
      <c r="E51" s="3">
        <f aca="true" t="shared" si="1" ref="E51:O51">SUM(E11:E50)</f>
        <v>12</v>
      </c>
      <c r="F51" s="3">
        <f t="shared" si="1"/>
        <v>8</v>
      </c>
      <c r="G51" s="3">
        <f t="shared" si="1"/>
        <v>20</v>
      </c>
      <c r="H51" s="3">
        <f t="shared" si="1"/>
        <v>12</v>
      </c>
      <c r="I51" s="3">
        <f t="shared" si="1"/>
        <v>16</v>
      </c>
      <c r="J51" s="3">
        <f t="shared" si="1"/>
        <v>21</v>
      </c>
      <c r="K51" s="3">
        <f t="shared" si="1"/>
        <v>15</v>
      </c>
      <c r="L51" s="3">
        <f t="shared" si="1"/>
        <v>12</v>
      </c>
      <c r="M51" s="3">
        <f t="shared" si="1"/>
        <v>22</v>
      </c>
      <c r="N51" s="3">
        <f t="shared" si="1"/>
        <v>15</v>
      </c>
      <c r="O51" s="3">
        <f t="shared" si="1"/>
        <v>8</v>
      </c>
      <c r="P51" s="3">
        <f>D51+G51+J51+M51</f>
        <v>79</v>
      </c>
      <c r="Q51" s="3">
        <f>E51+H51+K51+N51</f>
        <v>54</v>
      </c>
      <c r="R51" s="4">
        <f>F51+I51+L51+O51</f>
        <v>44</v>
      </c>
    </row>
    <row r="52" spans="1:18" ht="15.75" customHeight="1">
      <c r="A52" s="55" t="s">
        <v>9</v>
      </c>
      <c r="B52" s="56"/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ht="15.75" customHeight="1">
      <c r="A53" s="57"/>
      <c r="B53" s="58"/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ht="15.75" customHeight="1">
      <c r="A54" s="57"/>
      <c r="B54" s="58"/>
      <c r="C54" s="2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</row>
    <row r="55" spans="1:18" ht="15.75" customHeight="1">
      <c r="A55" s="57"/>
      <c r="B55" s="58"/>
      <c r="C55" s="2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  <row r="56" spans="1:18" ht="15.75" customHeight="1">
      <c r="A56" s="59"/>
      <c r="B56" s="60"/>
      <c r="C56" s="23" t="s">
        <v>35</v>
      </c>
      <c r="D56" s="3">
        <f>SUM(D52:D55)</f>
        <v>0</v>
      </c>
      <c r="E56" s="3">
        <f aca="true" t="shared" si="2" ref="E56:O56">SUM(E52:E55)</f>
        <v>0</v>
      </c>
      <c r="F56" s="3">
        <f t="shared" si="2"/>
        <v>0</v>
      </c>
      <c r="G56" s="3">
        <f t="shared" si="2"/>
        <v>0</v>
      </c>
      <c r="H56" s="3">
        <f t="shared" si="2"/>
        <v>0</v>
      </c>
      <c r="I56" s="3">
        <f t="shared" si="2"/>
        <v>0</v>
      </c>
      <c r="J56" s="3">
        <f t="shared" si="2"/>
        <v>0</v>
      </c>
      <c r="K56" s="3">
        <f t="shared" si="2"/>
        <v>0</v>
      </c>
      <c r="L56" s="3">
        <f t="shared" si="2"/>
        <v>0</v>
      </c>
      <c r="M56" s="3">
        <f t="shared" si="2"/>
        <v>0</v>
      </c>
      <c r="N56" s="3">
        <f t="shared" si="2"/>
        <v>0</v>
      </c>
      <c r="O56" s="3">
        <f t="shared" si="2"/>
        <v>0</v>
      </c>
      <c r="P56" s="3">
        <f>D56+G56+J56+M56</f>
        <v>0</v>
      </c>
      <c r="Q56" s="3">
        <f>E56+H56+K56+N56</f>
        <v>0</v>
      </c>
      <c r="R56" s="4">
        <f>F56+I56+L56+O56</f>
        <v>0</v>
      </c>
    </row>
    <row r="57" spans="1:18" ht="15.75" customHeight="1" thickBot="1">
      <c r="A57" s="46" t="s">
        <v>10</v>
      </c>
      <c r="B57" s="47"/>
      <c r="C57" s="47"/>
      <c r="D57" s="17">
        <f>D10+D51+D56</f>
        <v>20</v>
      </c>
      <c r="E57" s="17">
        <f aca="true" t="shared" si="3" ref="E57:R57">E10+E51+E56</f>
        <v>16</v>
      </c>
      <c r="F57" s="17">
        <f t="shared" si="3"/>
        <v>8</v>
      </c>
      <c r="G57" s="17">
        <f t="shared" si="3"/>
        <v>24</v>
      </c>
      <c r="H57" s="17">
        <f t="shared" si="3"/>
        <v>16</v>
      </c>
      <c r="I57" s="17">
        <f t="shared" si="3"/>
        <v>16</v>
      </c>
      <c r="J57" s="17">
        <f t="shared" si="3"/>
        <v>21</v>
      </c>
      <c r="K57" s="17">
        <f t="shared" si="3"/>
        <v>15</v>
      </c>
      <c r="L57" s="17">
        <f t="shared" si="3"/>
        <v>12</v>
      </c>
      <c r="M57" s="17">
        <f t="shared" si="3"/>
        <v>23</v>
      </c>
      <c r="N57" s="17">
        <f t="shared" si="3"/>
        <v>15</v>
      </c>
      <c r="O57" s="17">
        <f t="shared" si="3"/>
        <v>8</v>
      </c>
      <c r="P57" s="17">
        <f t="shared" si="3"/>
        <v>88</v>
      </c>
      <c r="Q57" s="17">
        <f t="shared" si="3"/>
        <v>62</v>
      </c>
      <c r="R57" s="18">
        <f t="shared" si="3"/>
        <v>44</v>
      </c>
    </row>
  </sheetData>
  <sheetProtection/>
  <mergeCells count="19">
    <mergeCell ref="A52:B56"/>
    <mergeCell ref="A2:B4"/>
    <mergeCell ref="C2:C4"/>
    <mergeCell ref="B51:C51"/>
    <mergeCell ref="D2:I2"/>
    <mergeCell ref="J2:O2"/>
    <mergeCell ref="B39:B50"/>
    <mergeCell ref="B20:B38"/>
    <mergeCell ref="B5:B9"/>
    <mergeCell ref="P2:R3"/>
    <mergeCell ref="D3:F3"/>
    <mergeCell ref="G3:I3"/>
    <mergeCell ref="J3:L3"/>
    <mergeCell ref="M3:O3"/>
    <mergeCell ref="A57:C57"/>
    <mergeCell ref="A5:A10"/>
    <mergeCell ref="B10:C10"/>
    <mergeCell ref="A11:A51"/>
    <mergeCell ref="B11:B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80" r:id="rId1"/>
  <headerFooter>
    <oddHeader>&amp;C&amp;"HY신명조,굵게"&amp;20 &amp;"굴림체,굵게"2011~2012학년도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경문대학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컴퓨터정보과</dc:creator>
  <cp:keywords/>
  <dc:description/>
  <cp:lastModifiedBy> </cp:lastModifiedBy>
  <cp:lastPrinted>2010-12-06T05:21:50Z</cp:lastPrinted>
  <dcterms:created xsi:type="dcterms:W3CDTF">2003-09-29T07:06:00Z</dcterms:created>
  <dcterms:modified xsi:type="dcterms:W3CDTF">2011-12-16T05:38:49Z</dcterms:modified>
  <cp:category/>
  <cp:version/>
  <cp:contentType/>
  <cp:contentStatus/>
</cp:coreProperties>
</file>