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1760" tabRatio="805"/>
  </bookViews>
  <sheets>
    <sheet name="2년제 과정 구성표" sheetId="1" r:id="rId1"/>
    <sheet name="2년제 과정 대비표" sheetId="18" r:id="rId2"/>
  </sheets>
  <definedNames>
    <definedName name="_xlnm.Print_Area" localSheetId="0">'2년제 과정 구성표'!$A$1:$V$55</definedName>
    <definedName name="_xlnm.Print_Area" localSheetId="1">'2년제 과정 대비표'!$A$1:$L$141</definedName>
  </definedNames>
  <calcPr calcId="152511"/>
</workbook>
</file>

<file path=xl/calcChain.xml><?xml version="1.0" encoding="utf-8"?>
<calcChain xmlns="http://schemas.openxmlformats.org/spreadsheetml/2006/main">
  <c r="J130" i="18" l="1"/>
  <c r="J131" i="18" s="1"/>
  <c r="K130" i="18"/>
  <c r="K131" i="18" s="1"/>
  <c r="I130" i="18"/>
  <c r="I108" i="18"/>
  <c r="I131" i="18" s="1"/>
  <c r="K101" i="18"/>
  <c r="K100" i="18"/>
  <c r="J100" i="18"/>
  <c r="J101" i="18" s="1"/>
  <c r="I100" i="18"/>
  <c r="I101" i="18" s="1"/>
  <c r="I69" i="18"/>
  <c r="J68" i="18"/>
  <c r="J69" i="18" s="1"/>
  <c r="K68" i="18"/>
  <c r="K69" i="18" s="1"/>
  <c r="I68" i="18"/>
  <c r="J44" i="18"/>
  <c r="K44" i="18"/>
  <c r="I44" i="18"/>
  <c r="K37" i="18"/>
  <c r="K132" i="18" s="1"/>
  <c r="I37" i="18"/>
  <c r="J36" i="18"/>
  <c r="K36" i="18"/>
  <c r="I36" i="18"/>
  <c r="J12" i="18"/>
  <c r="J37" i="18" s="1"/>
  <c r="J132" i="18" s="1"/>
  <c r="K12" i="18"/>
  <c r="I12" i="18"/>
  <c r="I132" i="18" l="1"/>
  <c r="V44" i="1"/>
  <c r="V45" i="1"/>
  <c r="V46" i="1"/>
  <c r="V47" i="1"/>
  <c r="V48" i="1"/>
  <c r="V49" i="1"/>
  <c r="V50" i="1"/>
  <c r="V51" i="1"/>
  <c r="U44" i="1"/>
  <c r="U45" i="1"/>
  <c r="U46" i="1"/>
  <c r="U47" i="1"/>
  <c r="U48" i="1"/>
  <c r="U49" i="1"/>
  <c r="U50" i="1"/>
  <c r="U51" i="1"/>
  <c r="T44" i="1"/>
  <c r="T45" i="1"/>
  <c r="T46" i="1"/>
  <c r="T47" i="1"/>
  <c r="T48" i="1"/>
  <c r="T21" i="1"/>
  <c r="U21" i="1"/>
  <c r="V21" i="1"/>
  <c r="T22" i="1"/>
  <c r="U22" i="1"/>
  <c r="V22" i="1"/>
  <c r="T23" i="1"/>
  <c r="U23" i="1"/>
  <c r="V23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9" i="1"/>
  <c r="T50" i="1"/>
  <c r="T51" i="1"/>
  <c r="H52" i="1"/>
  <c r="I52" i="1"/>
  <c r="J52" i="1"/>
  <c r="K52" i="1"/>
  <c r="L52" i="1"/>
  <c r="M52" i="1"/>
  <c r="N52" i="1"/>
  <c r="O52" i="1"/>
  <c r="P52" i="1"/>
  <c r="Q52" i="1"/>
  <c r="R52" i="1"/>
  <c r="S52" i="1"/>
  <c r="U52" i="1" l="1"/>
  <c r="T52" i="1"/>
  <c r="V52" i="1"/>
  <c r="V11" i="1"/>
  <c r="U11" i="1"/>
  <c r="T11" i="1"/>
  <c r="S12" i="1"/>
  <c r="R12" i="1"/>
  <c r="Q12" i="1"/>
  <c r="P12" i="1"/>
  <c r="O12" i="1"/>
  <c r="N12" i="1"/>
  <c r="V10" i="1" l="1"/>
  <c r="U10" i="1"/>
  <c r="T10" i="1"/>
  <c r="J12" i="1"/>
  <c r="K12" i="1"/>
  <c r="L12" i="1"/>
  <c r="M12" i="1"/>
  <c r="I12" i="1"/>
  <c r="H12" i="1"/>
  <c r="V20" i="1" l="1"/>
  <c r="U20" i="1"/>
  <c r="I20" i="1"/>
  <c r="J20" i="1"/>
  <c r="K20" i="1"/>
  <c r="L20" i="1"/>
  <c r="M20" i="1"/>
  <c r="N20" i="1"/>
  <c r="O20" i="1"/>
  <c r="P20" i="1"/>
  <c r="Q20" i="1"/>
  <c r="R20" i="1"/>
  <c r="S20" i="1"/>
  <c r="T20" i="1"/>
  <c r="H20" i="1"/>
  <c r="V16" i="1"/>
  <c r="U16" i="1"/>
  <c r="T16" i="1"/>
  <c r="I16" i="1"/>
  <c r="I53" i="1" s="1"/>
  <c r="J16" i="1"/>
  <c r="J53" i="1" s="1"/>
  <c r="K16" i="1"/>
  <c r="K53" i="1" s="1"/>
  <c r="L16" i="1"/>
  <c r="L53" i="1" s="1"/>
  <c r="M16" i="1"/>
  <c r="M53" i="1" s="1"/>
  <c r="N16" i="1"/>
  <c r="N53" i="1" s="1"/>
  <c r="O16" i="1"/>
  <c r="O53" i="1" s="1"/>
  <c r="P16" i="1"/>
  <c r="P53" i="1" s="1"/>
  <c r="Q16" i="1"/>
  <c r="Q53" i="1" s="1"/>
  <c r="R16" i="1"/>
  <c r="R53" i="1" s="1"/>
  <c r="S16" i="1"/>
  <c r="S53" i="1" s="1"/>
  <c r="H16" i="1"/>
  <c r="H53" i="1" s="1"/>
  <c r="V6" i="1"/>
  <c r="V7" i="1"/>
  <c r="V9" i="1"/>
  <c r="U6" i="1"/>
  <c r="U9" i="1"/>
  <c r="T6" i="1"/>
  <c r="T9" i="1"/>
  <c r="V5" i="1"/>
  <c r="U5" i="1"/>
  <c r="T5" i="1"/>
  <c r="V12" i="1" l="1"/>
  <c r="V53" i="1" s="1"/>
  <c r="U12" i="1"/>
  <c r="U53" i="1" s="1"/>
  <c r="T12" i="1"/>
  <c r="T53" i="1" s="1"/>
</calcChain>
</file>

<file path=xl/sharedStrings.xml><?xml version="1.0" encoding="utf-8"?>
<sst xmlns="http://schemas.openxmlformats.org/spreadsheetml/2006/main" count="344" uniqueCount="141">
  <si>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</si>
  <si>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</si>
  <si>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</si>
  <si>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</si>
  <si>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</si>
  <si>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</si>
  <si>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</si>
  <si>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</si>
  <si>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</si>
  <si>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</si>
  <si>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합   계</t>
  </si>
  <si>
    <t>선택</t>
    <phoneticPr fontId="6" type="noConversion"/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</si>
  <si>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</si>
  <si>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</si>
  <si>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</si>
  <si>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</si>
  <si>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</si>
  <si>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</si>
  <si>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</si>
  <si>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</si>
  <si>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</si>
  <si>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</si>
  <si>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</si>
  <si>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</si>
  <si>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</si>
  <si>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</si>
  <si>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</si>
  <si>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</si>
  <si>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필수</t>
    <phoneticPr fontId="6" type="noConversion"/>
  </si>
  <si>
    <t>2016~2017학년도 교육과정</t>
    <phoneticPr fontId="10" type="noConversion"/>
  </si>
  <si>
    <t>필수</t>
    <phoneticPr fontId="6" type="noConversion"/>
  </si>
  <si>
    <t>학기 계</t>
    <phoneticPr fontId="6" type="noConversion"/>
  </si>
  <si>
    <t>전공필수 개설학점</t>
    <phoneticPr fontId="6" type="noConversion"/>
  </si>
  <si>
    <t>교양·직업기초 개설학점</t>
    <phoneticPr fontId="10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</si>
  <si>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</si>
  <si>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</si>
  <si>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</si>
  <si>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</si>
  <si>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</si>
  <si>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</si>
  <si>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계</t>
    <phoneticPr fontId="10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</si>
  <si>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</si>
  <si>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</si>
  <si>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</si>
  <si>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</si>
  <si>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</si>
  <si>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X</t>
    <phoneticPr fontId="6" type="noConversion"/>
  </si>
  <si>
    <t>2017~2018 교육과정</t>
    <phoneticPr fontId="6" type="noConversion"/>
  </si>
  <si>
    <t>2017~2018학년도 교육과정</t>
    <phoneticPr fontId="10" type="noConversion"/>
  </si>
  <si>
    <t>교과목
코드</t>
    <phoneticPr fontId="6" type="noConversion"/>
  </si>
  <si>
    <t>2017~2018 학년도 교육과정</t>
    <phoneticPr fontId="10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</si>
  <si>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</si>
  <si>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</si>
  <si>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</si>
  <si>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
·
NCS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</si>
  <si>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</si>
  <si>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</si>
  <si>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</si>
  <si>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X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</si>
  <si>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</si>
  <si>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NCS
관련성2)</t>
    <phoneticPr fontId="6" type="noConversion"/>
  </si>
  <si>
    <t>학습
모듈
3)</t>
    <phoneticPr fontId="6" type="noConversion"/>
  </si>
  <si>
    <t>진로</t>
    <phoneticPr fontId="6" type="noConversion"/>
  </si>
  <si>
    <t>교과
구분
1)</t>
    <phoneticPr fontId="6" type="noConversion"/>
  </si>
  <si>
    <t>-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</si>
  <si>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</si>
  <si>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</si>
  <si>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</si>
  <si>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</si>
  <si>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2017~2018 교육과정(2년제)</t>
    <phoneticPr fontId="10" type="noConversion"/>
  </si>
  <si>
    <t>-</t>
    <phoneticPr fontId="6" type="noConversion"/>
  </si>
  <si>
    <t>(학)과명(전공명/과정명) : 전기과</t>
    <phoneticPr fontId="6" type="noConversion"/>
  </si>
  <si>
    <t>인재양성유형명 : 자동제어유지보수유형</t>
    <phoneticPr fontId="6" type="noConversion"/>
  </si>
  <si>
    <t xml:space="preserve"> </t>
    <phoneticPr fontId="6" type="noConversion"/>
  </si>
  <si>
    <t>자격증</t>
    <phoneticPr fontId="6" type="noConversion"/>
  </si>
  <si>
    <t xml:space="preserve"> -</t>
    <phoneticPr fontId="6" type="noConversion"/>
  </si>
  <si>
    <t>전공 ·현장중심 계</t>
    <phoneticPr fontId="6" type="noConversion"/>
  </si>
  <si>
    <t>대학생활과 인성Ⅰ(College lifeⅠ)</t>
    <phoneticPr fontId="6" type="noConversion"/>
  </si>
  <si>
    <t>의사소통능력(Communication skill)</t>
    <phoneticPr fontId="6" type="noConversion"/>
  </si>
  <si>
    <t>수학의 이해(Understanding of mathematics)</t>
    <phoneticPr fontId="6" type="noConversion"/>
  </si>
  <si>
    <t>PLC제어기초실습(PLC control basic)</t>
    <phoneticPr fontId="6" type="noConversion"/>
  </si>
  <si>
    <t>시퀜스제어실습(Sequence control practice)</t>
    <phoneticPr fontId="6" type="noConversion"/>
  </si>
  <si>
    <t>전기전자기초실습(Electrical and electronic 
basic engineering practice)</t>
    <phoneticPr fontId="6" type="noConversion"/>
  </si>
  <si>
    <t>디지털논리회로실습(Digital logic circuit practice)</t>
    <phoneticPr fontId="6" type="noConversion"/>
  </si>
  <si>
    <t>전기회로이론Ⅰ(Electrical circuit theoryⅠ)</t>
    <phoneticPr fontId="6" type="noConversion"/>
  </si>
  <si>
    <t>전기자기학Ⅰ(ElectromagneticsⅠ)</t>
    <phoneticPr fontId="6" type="noConversion"/>
  </si>
  <si>
    <t>전기기기Ⅰ(Electric machinesⅠ)</t>
    <phoneticPr fontId="6" type="noConversion"/>
  </si>
  <si>
    <t>대학생활과 인성Ⅱ(College lifeⅡ)</t>
    <phoneticPr fontId="6" type="noConversion"/>
  </si>
  <si>
    <t>영어기초Ⅰ(English basicⅠ)</t>
    <phoneticPr fontId="6" type="noConversion"/>
  </si>
  <si>
    <t>기초외국어능력(영어기초)(Basic English)</t>
    <phoneticPr fontId="6" type="noConversion"/>
  </si>
  <si>
    <t>전기회로이론Ⅱ(Electrical circuit theoryⅡ)</t>
    <phoneticPr fontId="6" type="noConversion"/>
  </si>
  <si>
    <t>전기자기학Ⅱ(ElectromagneticsⅡ)</t>
    <phoneticPr fontId="6" type="noConversion"/>
  </si>
  <si>
    <t>전기기기Ⅱ(Electric machinesⅡ)</t>
    <phoneticPr fontId="6" type="noConversion"/>
  </si>
  <si>
    <t>CAD실습Ⅰ(CAD practiceⅠ)</t>
    <phoneticPr fontId="6" type="noConversion"/>
  </si>
  <si>
    <t>CAD실습Ⅰ(CAD practiceⅠ)</t>
    <phoneticPr fontId="6" type="noConversion"/>
  </si>
  <si>
    <t>전기기기실습Ⅰ(Electric machines practiceⅠ)</t>
    <phoneticPr fontId="6" type="noConversion"/>
  </si>
  <si>
    <t>전기기기실습(Electric machines practice)</t>
    <phoneticPr fontId="6" type="noConversion"/>
  </si>
  <si>
    <t>PLC응용제어실습(PLC application control)</t>
    <phoneticPr fontId="6" type="noConversion"/>
  </si>
  <si>
    <t>동력제어실습(Power control practice)</t>
    <phoneticPr fontId="6" type="noConversion"/>
  </si>
  <si>
    <t>컴퓨터와 활용(Computer application)</t>
    <phoneticPr fontId="6" type="noConversion"/>
  </si>
  <si>
    <t>센서및유공압실습(Sensor and hydraulic &amp; 
Pneumatic control practice)</t>
    <phoneticPr fontId="6" type="noConversion"/>
  </si>
  <si>
    <t>HMI 실습(HMI practice)</t>
    <phoneticPr fontId="6" type="noConversion"/>
  </si>
  <si>
    <t>CAD실습Ⅱ(CAD practiceⅡ)</t>
    <phoneticPr fontId="6" type="noConversion"/>
  </si>
  <si>
    <t>CAD실습Ⅱ(CAD practiceⅡ)</t>
    <phoneticPr fontId="6" type="noConversion"/>
  </si>
  <si>
    <t>전력전자공학(Power electronics engineering)</t>
    <phoneticPr fontId="6" type="noConversion"/>
  </si>
  <si>
    <t>전기설비기술기준(Electrical equipment standard)</t>
    <phoneticPr fontId="6" type="noConversion"/>
  </si>
  <si>
    <t>신재생에너지실무Ⅰ(Renewable energy practiceⅠ)</t>
    <phoneticPr fontId="6" type="noConversion"/>
  </si>
  <si>
    <t>전기설비설계Ⅰ(Electrical Installation DesignⅠ)</t>
    <phoneticPr fontId="6" type="noConversion"/>
  </si>
  <si>
    <t>발송배전공학Ⅰ(Power system engineeringⅠ)</t>
    <phoneticPr fontId="6" type="noConversion"/>
  </si>
  <si>
    <t>전기기기실습Ⅱ(Electric machines practiceⅡ)</t>
    <phoneticPr fontId="6" type="noConversion"/>
  </si>
  <si>
    <t>HMI실습(HMI practice)</t>
    <phoneticPr fontId="6" type="noConversion"/>
  </si>
  <si>
    <t>환경과 에너지(Environmental and energy)</t>
    <phoneticPr fontId="6" type="noConversion"/>
  </si>
  <si>
    <t>말하기와 글쓰기(Speaking and writing)</t>
    <phoneticPr fontId="6" type="noConversion"/>
  </si>
  <si>
    <t>현장실습(Field training)</t>
    <phoneticPr fontId="6" type="noConversion"/>
  </si>
  <si>
    <t xml:space="preserve">취업창업실무Ⅱ(Employment &amp; Foundation PracticeⅡ)  </t>
    <phoneticPr fontId="6" type="noConversion"/>
  </si>
  <si>
    <t>취업창업실무Ⅰ(Employment &amp; Foundation PracticeⅠ)</t>
    <phoneticPr fontId="6" type="noConversion"/>
  </si>
  <si>
    <t>컴퓨터응용제어실습(Computer application control)</t>
    <phoneticPr fontId="6" type="noConversion"/>
  </si>
  <si>
    <t>전력전자실습(Power electronics practice)</t>
    <phoneticPr fontId="6" type="noConversion"/>
  </si>
  <si>
    <t>신재생에너지실무Ⅱ(Renewable energy practiceⅡ)</t>
    <phoneticPr fontId="6" type="noConversion"/>
  </si>
  <si>
    <t>전동력제어공학(Motor control engineering)</t>
    <phoneticPr fontId="6" type="noConversion"/>
  </si>
  <si>
    <t>전기설비설계Ⅱ(Electrical Installation DesignⅡ)</t>
    <phoneticPr fontId="6" type="noConversion"/>
  </si>
  <si>
    <t>발송배전공학Ⅱ(Power system engineeringⅡ)</t>
    <phoneticPr fontId="6" type="noConversion"/>
  </si>
  <si>
    <t>진로지도(Career guidance)</t>
    <phoneticPr fontId="6" type="noConversion"/>
  </si>
  <si>
    <t>대학생활과 인성Ⅰ(Campus lifeⅠ)</t>
    <phoneticPr fontId="6" type="noConversion"/>
  </si>
  <si>
    <t>대학생활과 인성Ⅱ((Campus lifeⅡ)</t>
    <phoneticPr fontId="6" type="noConversion"/>
  </si>
  <si>
    <t>X</t>
    <phoneticPr fontId="6" type="noConversion"/>
  </si>
  <si>
    <t>X</t>
    <phoneticPr fontId="6" type="noConversion"/>
  </si>
  <si>
    <t>대학생활과 인성Ⅱ(Campus lifeⅡ)</t>
    <phoneticPr fontId="6" type="noConversion"/>
  </si>
  <si>
    <t>기초외국어능력(영어기초)(English basic)</t>
    <phoneticPr fontId="6" type="noConversion"/>
  </si>
  <si>
    <t>PLC제어기초실습(PLC control basic practice)</t>
    <phoneticPr fontId="6" type="noConversion"/>
  </si>
  <si>
    <t>PLC응용제어실습(PLC application control practice)</t>
    <phoneticPr fontId="6" type="noConversion"/>
  </si>
  <si>
    <t>HMI실습(HMI practice)(현장실습대체)</t>
    <phoneticPr fontId="6" type="noConversion"/>
  </si>
  <si>
    <t>전기설비기술기준(Electrical equipment standard)</t>
  </si>
  <si>
    <t>신재생에너지실무Ⅰ(Renewable energy practiceⅠ)</t>
  </si>
  <si>
    <t>신재생에너지실무Ⅱ(Renewable energy practiceⅡ)</t>
    <phoneticPr fontId="6" type="noConversion"/>
  </si>
  <si>
    <t>디지털논리회로실습(Digital logic circuit practice)</t>
  </si>
  <si>
    <t>전동력제어공학(Motor control engineering)</t>
  </si>
  <si>
    <t>전기설비설계Ⅰ(Electrical Installation DesignⅠ)</t>
  </si>
  <si>
    <t>전기설비설계Ⅱ(Electrical Installation DesignⅡ)</t>
    <phoneticPr fontId="6" type="noConversion"/>
  </si>
  <si>
    <t>전기회로이론Ⅱ(Electrical circuit theoryⅡ)</t>
  </si>
  <si>
    <t>전기회로이론Ⅰ(Electrical circuit theoryⅠ)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</si>
</sst>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9" xfId="2" applyFont="1" applyFill="1" applyBorder="1" applyAlignment="1">
      <alignment vertical="center"/>
    </xf>
    <xf numFmtId="0" fontId="13" fillId="0" borderId="9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/>
    </xf>
    <xf numFmtId="0" fontId="15" fillId="6" borderId="14" xfId="5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16" xfId="6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3" fillId="0" borderId="9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3" fillId="0" borderId="15" xfId="6" applyFont="1" applyBorder="1" applyAlignment="1">
      <alignment horizontal="center" vertical="center"/>
    </xf>
    <xf numFmtId="0" fontId="22" fillId="0" borderId="15" xfId="6" applyFont="1" applyFill="1" applyBorder="1" applyAlignment="1">
      <alignment horizontal="center" vertical="center" wrapText="1"/>
    </xf>
    <xf numFmtId="0" fontId="25" fillId="0" borderId="0" xfId="8" applyFo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3" fillId="0" borderId="17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30" xfId="6" applyFont="1" applyFill="1" applyBorder="1" applyAlignment="1">
      <alignment horizontal="center" vertical="center" wrapText="1"/>
    </xf>
    <xf numFmtId="0" fontId="23" fillId="0" borderId="8" xfId="6" applyFont="1" applyBorder="1" applyAlignment="1">
      <alignment horizontal="center" vertical="center"/>
    </xf>
    <xf numFmtId="0" fontId="24" fillId="0" borderId="18" xfId="6" applyFont="1" applyFill="1" applyBorder="1" applyAlignment="1">
      <alignment horizontal="center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22" fillId="0" borderId="5" xfId="6" quotePrefix="1" applyFont="1" applyFill="1" applyBorder="1" applyAlignment="1">
      <alignment horizontal="center" vertical="center" shrinkToFit="1"/>
    </xf>
    <xf numFmtId="0" fontId="22" fillId="0" borderId="21" xfId="6" quotePrefix="1" applyFont="1" applyFill="1" applyBorder="1" applyAlignment="1">
      <alignment horizontal="center" vertical="center" shrinkToFi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4" fillId="2" borderId="9" xfId="4" applyFont="1" applyFill="1" applyBorder="1">
      <alignment vertical="center"/>
    </xf>
    <xf numFmtId="0" fontId="27" fillId="6" borderId="9" xfId="4" applyFont="1" applyFill="1" applyBorder="1">
      <alignment vertical="center"/>
    </xf>
    <xf numFmtId="0" fontId="13" fillId="6" borderId="21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8" xfId="6" applyFont="1" applyFill="1" applyBorder="1" applyAlignment="1">
      <alignment horizontal="center" vertical="center" wrapText="1"/>
    </xf>
    <xf numFmtId="0" fontId="23" fillId="0" borderId="38" xfId="6" applyFont="1" applyBorder="1" applyAlignment="1">
      <alignment horizontal="center" vertical="center"/>
    </xf>
    <xf numFmtId="0" fontId="23" fillId="0" borderId="39" xfId="6" applyFont="1" applyBorder="1" applyAlignment="1">
      <alignment horizontal="center" vertical="center"/>
    </xf>
    <xf numFmtId="0" fontId="23" fillId="0" borderId="37" xfId="6" applyFont="1" applyBorder="1" applyAlignment="1">
      <alignment horizontal="center" vertical="center"/>
    </xf>
    <xf numFmtId="0" fontId="22" fillId="0" borderId="39" xfId="6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 shrinkToFit="1"/>
    </xf>
    <xf numFmtId="0" fontId="15" fillId="6" borderId="12" xfId="4" applyFont="1" applyFill="1" applyBorder="1" applyAlignment="1">
      <alignment horizontal="center" vertical="center"/>
    </xf>
    <xf numFmtId="0" fontId="27" fillId="6" borderId="14" xfId="4" applyFont="1" applyFill="1" applyBorder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shrinkToFit="1"/>
    </xf>
    <xf numFmtId="0" fontId="13" fillId="0" borderId="47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15" xfId="4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1" fillId="0" borderId="19" xfId="2" applyFont="1" applyFill="1" applyBorder="1" applyAlignment="1">
      <alignment horizontal="left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/>
    </xf>
    <xf numFmtId="0" fontId="15" fillId="6" borderId="12" xfId="4" applyFont="1" applyFill="1" applyBorder="1" applyAlignment="1">
      <alignment horizontal="center" vertical="center"/>
    </xf>
    <xf numFmtId="0" fontId="13" fillId="0" borderId="15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47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 shrinkToFit="1"/>
    </xf>
    <xf numFmtId="0" fontId="13" fillId="0" borderId="52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9" xfId="4" applyFont="1" applyFill="1" applyBorder="1" applyAlignment="1">
      <alignment horizontal="center" vertical="center"/>
    </xf>
    <xf numFmtId="0" fontId="13" fillId="6" borderId="23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24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21" xfId="4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view="pageBreakPreview" zoomScaleNormal="100" zoomScaleSheetLayoutView="100" workbookViewId="0">
      <selection activeCell="E10" sqref="E1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8.88671875" style="1" customWidth="1"/>
    <col min="5" max="5" width="10.77734375" style="133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76" t="s">
        <v>71</v>
      </c>
      <c r="B1" s="176"/>
      <c r="C1" s="176"/>
      <c r="D1" s="176"/>
      <c r="E1" s="176"/>
      <c r="F1" s="176"/>
      <c r="G1" s="176"/>
      <c r="H1" s="177" t="s">
        <v>72</v>
      </c>
      <c r="I1" s="177"/>
      <c r="J1" s="177"/>
      <c r="K1" s="177"/>
      <c r="L1" s="177"/>
      <c r="M1" s="177"/>
      <c r="N1" s="177"/>
      <c r="O1" s="177"/>
      <c r="P1" s="177"/>
      <c r="Q1" s="167" t="s">
        <v>47</v>
      </c>
      <c r="R1" s="167"/>
      <c r="S1" s="167"/>
      <c r="T1" s="167"/>
      <c r="U1" s="167"/>
      <c r="V1" s="167"/>
    </row>
    <row r="2" spans="1:22" ht="16.5" customHeight="1" x14ac:dyDescent="0.15">
      <c r="A2" s="155" t="s">
        <v>0</v>
      </c>
      <c r="B2" s="150"/>
      <c r="C2" s="150" t="s">
        <v>12</v>
      </c>
      <c r="D2" s="150" t="s">
        <v>59</v>
      </c>
      <c r="E2" s="178" t="s">
        <v>63</v>
      </c>
      <c r="F2" s="150" t="s">
        <v>60</v>
      </c>
      <c r="G2" s="150" t="s">
        <v>61</v>
      </c>
      <c r="H2" s="155" t="s">
        <v>1</v>
      </c>
      <c r="I2" s="150"/>
      <c r="J2" s="150"/>
      <c r="K2" s="150"/>
      <c r="L2" s="150"/>
      <c r="M2" s="168"/>
      <c r="N2" s="169" t="s">
        <v>2</v>
      </c>
      <c r="O2" s="170"/>
      <c r="P2" s="150"/>
      <c r="Q2" s="150"/>
      <c r="R2" s="150"/>
      <c r="S2" s="171"/>
      <c r="T2" s="155" t="s">
        <v>3</v>
      </c>
      <c r="U2" s="150"/>
      <c r="V2" s="168"/>
    </row>
    <row r="3" spans="1:22" ht="16.5" customHeight="1" x14ac:dyDescent="0.15">
      <c r="A3" s="156"/>
      <c r="B3" s="151"/>
      <c r="C3" s="151"/>
      <c r="D3" s="151"/>
      <c r="E3" s="179"/>
      <c r="F3" s="151"/>
      <c r="G3" s="151"/>
      <c r="H3" s="156" t="s">
        <v>4</v>
      </c>
      <c r="I3" s="151"/>
      <c r="J3" s="151"/>
      <c r="K3" s="151" t="s">
        <v>5</v>
      </c>
      <c r="L3" s="151"/>
      <c r="M3" s="172"/>
      <c r="N3" s="173" t="s">
        <v>4</v>
      </c>
      <c r="O3" s="174"/>
      <c r="P3" s="151"/>
      <c r="Q3" s="151" t="s">
        <v>5</v>
      </c>
      <c r="R3" s="151"/>
      <c r="S3" s="175"/>
      <c r="T3" s="156"/>
      <c r="U3" s="151"/>
      <c r="V3" s="172"/>
    </row>
    <row r="4" spans="1:22" ht="16.5" customHeight="1" x14ac:dyDescent="0.15">
      <c r="A4" s="156"/>
      <c r="B4" s="151"/>
      <c r="C4" s="151"/>
      <c r="D4" s="151"/>
      <c r="E4" s="180"/>
      <c r="F4" s="151"/>
      <c r="G4" s="151"/>
      <c r="H4" s="60" t="s">
        <v>6</v>
      </c>
      <c r="I4" s="57" t="s">
        <v>7</v>
      </c>
      <c r="J4" s="57" t="s">
        <v>8</v>
      </c>
      <c r="K4" s="57" t="s">
        <v>6</v>
      </c>
      <c r="L4" s="57" t="s">
        <v>7</v>
      </c>
      <c r="M4" s="59" t="s">
        <v>8</v>
      </c>
      <c r="N4" s="55" t="s">
        <v>6</v>
      </c>
      <c r="O4" s="10" t="s">
        <v>7</v>
      </c>
      <c r="P4" s="10" t="s">
        <v>8</v>
      </c>
      <c r="Q4" s="10" t="s">
        <v>6</v>
      </c>
      <c r="R4" s="10" t="s">
        <v>7</v>
      </c>
      <c r="S4" s="72" t="s">
        <v>8</v>
      </c>
      <c r="T4" s="60" t="s">
        <v>6</v>
      </c>
      <c r="U4" s="57" t="s">
        <v>7</v>
      </c>
      <c r="V4" s="59" t="s">
        <v>8</v>
      </c>
    </row>
    <row r="5" spans="1:22" ht="16.5" customHeight="1" x14ac:dyDescent="0.15">
      <c r="A5" s="152" t="s">
        <v>42</v>
      </c>
      <c r="B5" s="163" t="s">
        <v>28</v>
      </c>
      <c r="C5" s="11"/>
      <c r="D5" s="250" t="s">
        <v>78</v>
      </c>
      <c r="E5" s="13"/>
      <c r="F5" s="13" t="s">
        <v>67</v>
      </c>
      <c r="G5" s="14" t="s">
        <v>67</v>
      </c>
      <c r="H5" s="15">
        <v>2</v>
      </c>
      <c r="I5" s="14">
        <v>2</v>
      </c>
      <c r="J5" s="14">
        <v>0</v>
      </c>
      <c r="K5" s="14"/>
      <c r="L5" s="14"/>
      <c r="M5" s="20"/>
      <c r="N5" s="18"/>
      <c r="O5" s="14"/>
      <c r="P5" s="14"/>
      <c r="Q5" s="16"/>
      <c r="R5" s="17"/>
      <c r="S5" s="73"/>
      <c r="T5" s="61">
        <f>SUM(H5,K5,N5,Q5)</f>
        <v>2</v>
      </c>
      <c r="U5" s="62">
        <f>SUM(I5,L5,O5,R5)</f>
        <v>2</v>
      </c>
      <c r="V5" s="19">
        <f>SUM(J5,M5,P5,S5)</f>
        <v>0</v>
      </c>
    </row>
    <row r="6" spans="1:22" ht="16.5" customHeight="1" x14ac:dyDescent="0.15">
      <c r="A6" s="152"/>
      <c r="B6" s="163"/>
      <c r="C6" s="12"/>
      <c r="D6" s="250"/>
      <c r="E6" s="13"/>
      <c r="F6" s="13"/>
      <c r="G6" s="14"/>
      <c r="H6" s="15"/>
      <c r="I6" s="14"/>
      <c r="J6" s="14"/>
      <c r="K6" s="14"/>
      <c r="L6" s="14"/>
      <c r="M6" s="20"/>
      <c r="N6" s="18"/>
      <c r="O6" s="14"/>
      <c r="P6" s="14"/>
      <c r="Q6" s="14"/>
      <c r="R6" s="14"/>
      <c r="S6" s="74"/>
      <c r="T6" s="61">
        <f t="shared" ref="T6:T11" si="0">SUM(H6,K6,N6,Q6)</f>
        <v>0</v>
      </c>
      <c r="U6" s="62">
        <f t="shared" ref="U6:U11" si="1">SUM(I6,L6,O6,R6)</f>
        <v>0</v>
      </c>
      <c r="V6" s="19">
        <f t="shared" ref="V6:V11" si="2">SUM(J6,M6,P6,S6)</f>
        <v>0</v>
      </c>
    </row>
    <row r="7" spans="1:22" ht="16.5" customHeight="1" x14ac:dyDescent="0.15">
      <c r="A7" s="152"/>
      <c r="B7" s="165" t="s">
        <v>11</v>
      </c>
      <c r="C7" s="12"/>
      <c r="D7" s="250" t="s">
        <v>123</v>
      </c>
      <c r="E7" s="84" t="s">
        <v>64</v>
      </c>
      <c r="F7" s="13" t="s">
        <v>46</v>
      </c>
      <c r="G7" s="14" t="s">
        <v>46</v>
      </c>
      <c r="H7" s="15">
        <v>1</v>
      </c>
      <c r="I7" s="14">
        <v>1</v>
      </c>
      <c r="J7" s="14">
        <v>0</v>
      </c>
      <c r="K7" s="14"/>
      <c r="L7" s="14"/>
      <c r="M7" s="20"/>
      <c r="N7" s="18"/>
      <c r="O7" s="14"/>
      <c r="P7" s="14"/>
      <c r="Q7" s="14"/>
      <c r="R7" s="14"/>
      <c r="S7" s="75"/>
      <c r="T7" s="61">
        <v>1</v>
      </c>
      <c r="U7" s="62">
        <v>1</v>
      </c>
      <c r="V7" s="19">
        <f t="shared" si="2"/>
        <v>0</v>
      </c>
    </row>
    <row r="8" spans="1:22" ht="16.5" customHeight="1" x14ac:dyDescent="0.15">
      <c r="A8" s="152"/>
      <c r="B8" s="166"/>
      <c r="C8" s="12"/>
      <c r="D8" s="250" t="s">
        <v>127</v>
      </c>
      <c r="E8" s="84"/>
      <c r="F8" s="13"/>
      <c r="G8" s="14"/>
      <c r="H8" s="15"/>
      <c r="I8" s="14"/>
      <c r="J8" s="14"/>
      <c r="K8" s="14">
        <v>1</v>
      </c>
      <c r="L8" s="14">
        <v>1</v>
      </c>
      <c r="M8" s="20">
        <v>0</v>
      </c>
      <c r="N8" s="18"/>
      <c r="O8" s="14"/>
      <c r="P8" s="14"/>
      <c r="Q8" s="14"/>
      <c r="R8" s="14"/>
      <c r="S8" s="75"/>
      <c r="T8" s="128">
        <v>1</v>
      </c>
      <c r="U8" s="129">
        <v>1</v>
      </c>
      <c r="V8" s="19">
        <v>0</v>
      </c>
    </row>
    <row r="9" spans="1:22" ht="16.5" customHeight="1" x14ac:dyDescent="0.15">
      <c r="A9" s="152"/>
      <c r="B9" s="166"/>
      <c r="C9" s="12"/>
      <c r="D9" s="251" t="s">
        <v>79</v>
      </c>
      <c r="E9" s="84" t="s">
        <v>64</v>
      </c>
      <c r="F9" s="13" t="s">
        <v>46</v>
      </c>
      <c r="G9" s="14" t="s">
        <v>46</v>
      </c>
      <c r="H9" s="15">
        <v>2</v>
      </c>
      <c r="I9" s="14">
        <v>2</v>
      </c>
      <c r="J9" s="14">
        <v>0</v>
      </c>
      <c r="K9" s="14"/>
      <c r="L9" s="14"/>
      <c r="M9" s="20"/>
      <c r="N9" s="18"/>
      <c r="O9" s="14"/>
      <c r="P9" s="14"/>
      <c r="Q9" s="14"/>
      <c r="R9" s="14"/>
      <c r="S9" s="75"/>
      <c r="T9" s="61">
        <f t="shared" si="0"/>
        <v>2</v>
      </c>
      <c r="U9" s="62">
        <f t="shared" si="1"/>
        <v>2</v>
      </c>
      <c r="V9" s="19">
        <f t="shared" si="2"/>
        <v>0</v>
      </c>
    </row>
    <row r="10" spans="1:22" ht="16.5" customHeight="1" x14ac:dyDescent="0.15">
      <c r="A10" s="153"/>
      <c r="B10" s="166"/>
      <c r="C10" s="69"/>
      <c r="D10" s="252" t="s">
        <v>128</v>
      </c>
      <c r="E10" s="85" t="s">
        <v>64</v>
      </c>
      <c r="F10" s="70" t="s">
        <v>58</v>
      </c>
      <c r="G10" s="67" t="s">
        <v>58</v>
      </c>
      <c r="H10" s="66"/>
      <c r="I10" s="67"/>
      <c r="J10" s="67"/>
      <c r="K10" s="67">
        <v>2</v>
      </c>
      <c r="L10" s="67">
        <v>2</v>
      </c>
      <c r="M10" s="68">
        <v>0</v>
      </c>
      <c r="N10" s="71"/>
      <c r="O10" s="67"/>
      <c r="P10" s="67"/>
      <c r="Q10" s="67"/>
      <c r="R10" s="67"/>
      <c r="S10" s="76"/>
      <c r="T10" s="61">
        <f t="shared" si="0"/>
        <v>2</v>
      </c>
      <c r="U10" s="62">
        <f t="shared" si="1"/>
        <v>2</v>
      </c>
      <c r="V10" s="19">
        <f t="shared" si="2"/>
        <v>0</v>
      </c>
    </row>
    <row r="11" spans="1:22" ht="16.5" customHeight="1" x14ac:dyDescent="0.15">
      <c r="A11" s="153"/>
      <c r="B11" s="166"/>
      <c r="C11" s="69"/>
      <c r="D11" s="138" t="s">
        <v>111</v>
      </c>
      <c r="E11" s="85" t="s">
        <v>70</v>
      </c>
      <c r="F11" s="70" t="s">
        <v>58</v>
      </c>
      <c r="G11" s="67" t="s">
        <v>58</v>
      </c>
      <c r="H11" s="66"/>
      <c r="I11" s="67"/>
      <c r="J11" s="67"/>
      <c r="K11" s="67"/>
      <c r="L11" s="67"/>
      <c r="M11" s="68"/>
      <c r="N11" s="71"/>
      <c r="O11" s="67"/>
      <c r="P11" s="67"/>
      <c r="Q11" s="67">
        <v>2</v>
      </c>
      <c r="R11" s="67">
        <v>2</v>
      </c>
      <c r="S11" s="76">
        <v>0</v>
      </c>
      <c r="T11" s="97">
        <f t="shared" si="0"/>
        <v>2</v>
      </c>
      <c r="U11" s="98">
        <f t="shared" si="1"/>
        <v>2</v>
      </c>
      <c r="V11" s="19">
        <f t="shared" si="2"/>
        <v>0</v>
      </c>
    </row>
    <row r="12" spans="1:22" ht="16.5" customHeight="1" thickBot="1" x14ac:dyDescent="0.2">
      <c r="A12" s="154"/>
      <c r="B12" s="21" t="s">
        <v>43</v>
      </c>
      <c r="C12" s="22"/>
      <c r="D12" s="132"/>
      <c r="E12" s="130"/>
      <c r="F12" s="21"/>
      <c r="G12" s="21"/>
      <c r="H12" s="63">
        <f t="shared" ref="H12:M12" si="3">SUM(H5:H10)</f>
        <v>5</v>
      </c>
      <c r="I12" s="64">
        <f t="shared" si="3"/>
        <v>5</v>
      </c>
      <c r="J12" s="64">
        <f t="shared" si="3"/>
        <v>0</v>
      </c>
      <c r="K12" s="64">
        <f t="shared" si="3"/>
        <v>3</v>
      </c>
      <c r="L12" s="64">
        <f t="shared" si="3"/>
        <v>3</v>
      </c>
      <c r="M12" s="24">
        <f t="shared" si="3"/>
        <v>0</v>
      </c>
      <c r="N12" s="23">
        <f t="shared" ref="N12:V12" si="4">SUM(N5:N11)</f>
        <v>0</v>
      </c>
      <c r="O12" s="64">
        <f t="shared" si="4"/>
        <v>0</v>
      </c>
      <c r="P12" s="64">
        <f t="shared" si="4"/>
        <v>0</v>
      </c>
      <c r="Q12" s="64">
        <f t="shared" si="4"/>
        <v>2</v>
      </c>
      <c r="R12" s="64">
        <f t="shared" si="4"/>
        <v>2</v>
      </c>
      <c r="S12" s="77">
        <f t="shared" si="4"/>
        <v>0</v>
      </c>
      <c r="T12" s="63">
        <f t="shared" si="4"/>
        <v>10</v>
      </c>
      <c r="U12" s="64">
        <f t="shared" si="4"/>
        <v>10</v>
      </c>
      <c r="V12" s="24">
        <f t="shared" si="4"/>
        <v>0</v>
      </c>
    </row>
    <row r="13" spans="1:22" ht="16.5" customHeight="1" x14ac:dyDescent="0.15">
      <c r="A13" s="160" t="s">
        <v>44</v>
      </c>
      <c r="B13" s="162" t="s">
        <v>9</v>
      </c>
      <c r="C13" s="25"/>
      <c r="D13" s="26"/>
      <c r="E13" s="26"/>
      <c r="F13" s="26"/>
      <c r="G13" s="25"/>
      <c r="H13" s="27"/>
      <c r="I13" s="28"/>
      <c r="J13" s="28"/>
      <c r="K13" s="28"/>
      <c r="L13" s="28"/>
      <c r="M13" s="30"/>
      <c r="N13" s="29"/>
      <c r="O13" s="28"/>
      <c r="P13" s="28"/>
      <c r="Q13" s="28"/>
      <c r="R13" s="28"/>
      <c r="S13" s="78"/>
      <c r="T13" s="65"/>
      <c r="U13" s="31"/>
      <c r="V13" s="32"/>
    </row>
    <row r="14" spans="1:22" ht="16.5" customHeight="1" x14ac:dyDescent="0.15">
      <c r="A14" s="152"/>
      <c r="B14" s="163"/>
      <c r="C14" s="11"/>
      <c r="D14" s="33"/>
      <c r="E14" s="33"/>
      <c r="F14" s="33"/>
      <c r="G14" s="11"/>
      <c r="H14" s="15"/>
      <c r="I14" s="14"/>
      <c r="J14" s="14"/>
      <c r="K14" s="14"/>
      <c r="L14" s="14"/>
      <c r="M14" s="20"/>
      <c r="N14" s="18"/>
      <c r="O14" s="14"/>
      <c r="P14" s="14"/>
      <c r="Q14" s="14"/>
      <c r="R14" s="14"/>
      <c r="S14" s="75"/>
      <c r="T14" s="61"/>
      <c r="U14" s="62"/>
      <c r="V14" s="19"/>
    </row>
    <row r="15" spans="1:22" ht="16.5" customHeight="1" x14ac:dyDescent="0.15">
      <c r="A15" s="152"/>
      <c r="B15" s="163"/>
      <c r="C15" s="11"/>
      <c r="D15" s="33"/>
      <c r="E15" s="33"/>
      <c r="F15" s="33"/>
      <c r="G15" s="11"/>
      <c r="H15" s="15"/>
      <c r="I15" s="14"/>
      <c r="J15" s="14"/>
      <c r="K15" s="14"/>
      <c r="L15" s="14"/>
      <c r="M15" s="20"/>
      <c r="N15" s="18"/>
      <c r="O15" s="14"/>
      <c r="P15" s="14"/>
      <c r="Q15" s="14"/>
      <c r="R15" s="14"/>
      <c r="S15" s="75"/>
      <c r="T15" s="61"/>
      <c r="U15" s="62"/>
      <c r="V15" s="19"/>
    </row>
    <row r="16" spans="1:22" ht="16.5" customHeight="1" x14ac:dyDescent="0.15">
      <c r="A16" s="152"/>
      <c r="B16" s="34" t="s">
        <v>43</v>
      </c>
      <c r="C16" s="34"/>
      <c r="D16" s="131"/>
      <c r="E16" s="127"/>
      <c r="F16" s="10"/>
      <c r="G16" s="10"/>
      <c r="H16" s="60">
        <f>SUM(H13:H15)</f>
        <v>0</v>
      </c>
      <c r="I16" s="57">
        <f t="shared" ref="I16:V16" si="5">SUM(I13:I15)</f>
        <v>0</v>
      </c>
      <c r="J16" s="57">
        <f t="shared" si="5"/>
        <v>0</v>
      </c>
      <c r="K16" s="57">
        <f t="shared" si="5"/>
        <v>0</v>
      </c>
      <c r="L16" s="57">
        <f t="shared" si="5"/>
        <v>0</v>
      </c>
      <c r="M16" s="59">
        <f t="shared" si="5"/>
        <v>0</v>
      </c>
      <c r="N16" s="55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72">
        <f t="shared" si="5"/>
        <v>0</v>
      </c>
      <c r="T16" s="60">
        <f t="shared" si="5"/>
        <v>0</v>
      </c>
      <c r="U16" s="57">
        <f t="shared" si="5"/>
        <v>0</v>
      </c>
      <c r="V16" s="59">
        <f t="shared" si="5"/>
        <v>0</v>
      </c>
    </row>
    <row r="17" spans="1:22" ht="16.5" customHeight="1" x14ac:dyDescent="0.15">
      <c r="A17" s="152"/>
      <c r="B17" s="157"/>
      <c r="C17" s="12"/>
      <c r="D17" s="35"/>
      <c r="E17" s="35"/>
      <c r="F17" s="35"/>
      <c r="G17" s="14"/>
      <c r="H17" s="40"/>
      <c r="I17" s="35"/>
      <c r="J17" s="35"/>
      <c r="K17" s="35"/>
      <c r="L17" s="38"/>
      <c r="M17" s="47"/>
      <c r="N17" s="37"/>
      <c r="O17" s="35"/>
      <c r="P17" s="35"/>
      <c r="Q17" s="38"/>
      <c r="R17" s="38"/>
      <c r="S17" s="79"/>
      <c r="T17" s="61"/>
      <c r="U17" s="62"/>
      <c r="V17" s="19"/>
    </row>
    <row r="18" spans="1:22" ht="16.5" customHeight="1" x14ac:dyDescent="0.15">
      <c r="A18" s="152"/>
      <c r="B18" s="157"/>
      <c r="C18" s="12"/>
      <c r="D18" s="35"/>
      <c r="E18" s="35"/>
      <c r="F18" s="35"/>
      <c r="G18" s="14"/>
      <c r="H18" s="40"/>
      <c r="I18" s="35"/>
      <c r="J18" s="35"/>
      <c r="K18" s="35"/>
      <c r="L18" s="38"/>
      <c r="M18" s="47"/>
      <c r="N18" s="37"/>
      <c r="O18" s="35"/>
      <c r="P18" s="35"/>
      <c r="Q18" s="38"/>
      <c r="R18" s="38"/>
      <c r="S18" s="79"/>
      <c r="T18" s="61"/>
      <c r="U18" s="62"/>
      <c r="V18" s="19"/>
    </row>
    <row r="19" spans="1:22" ht="16.5" customHeight="1" x14ac:dyDescent="0.15">
      <c r="A19" s="152"/>
      <c r="B19" s="157"/>
      <c r="C19" s="12"/>
      <c r="D19" s="35"/>
      <c r="E19" s="35"/>
      <c r="F19" s="35"/>
      <c r="G19" s="14"/>
      <c r="H19" s="40"/>
      <c r="I19" s="38"/>
      <c r="J19" s="35"/>
      <c r="K19" s="35"/>
      <c r="L19" s="38"/>
      <c r="M19" s="47"/>
      <c r="N19" s="37"/>
      <c r="O19" s="35"/>
      <c r="P19" s="35"/>
      <c r="Q19" s="38"/>
      <c r="R19" s="38"/>
      <c r="S19" s="79"/>
      <c r="T19" s="61"/>
      <c r="U19" s="62"/>
      <c r="V19" s="19"/>
    </row>
    <row r="20" spans="1:22" ht="16.5" customHeight="1" thickBot="1" x14ac:dyDescent="0.2">
      <c r="A20" s="154"/>
      <c r="B20" s="22" t="s">
        <v>43</v>
      </c>
      <c r="C20" s="22"/>
      <c r="D20" s="132"/>
      <c r="E20" s="130"/>
      <c r="F20" s="21"/>
      <c r="G20" s="21"/>
      <c r="H20" s="63">
        <f t="shared" ref="H20:V20" si="6">SUM(H17:H19)</f>
        <v>0</v>
      </c>
      <c r="I20" s="64">
        <f t="shared" si="6"/>
        <v>0</v>
      </c>
      <c r="J20" s="64">
        <f t="shared" si="6"/>
        <v>0</v>
      </c>
      <c r="K20" s="64">
        <f t="shared" si="6"/>
        <v>0</v>
      </c>
      <c r="L20" s="64">
        <f t="shared" si="6"/>
        <v>0</v>
      </c>
      <c r="M20" s="24">
        <f t="shared" si="6"/>
        <v>0</v>
      </c>
      <c r="N20" s="23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77">
        <f t="shared" si="6"/>
        <v>0</v>
      </c>
      <c r="T20" s="63">
        <f t="shared" si="6"/>
        <v>0</v>
      </c>
      <c r="U20" s="64">
        <f t="shared" si="6"/>
        <v>0</v>
      </c>
      <c r="V20" s="24">
        <f t="shared" si="6"/>
        <v>0</v>
      </c>
    </row>
    <row r="21" spans="1:22" ht="16.5" customHeight="1" x14ac:dyDescent="0.15">
      <c r="A21" s="161" t="s">
        <v>45</v>
      </c>
      <c r="B21" s="164" t="s">
        <v>30</v>
      </c>
      <c r="C21" s="41"/>
      <c r="D21" s="253"/>
      <c r="E21" s="42"/>
      <c r="F21" s="42"/>
      <c r="G21" s="43"/>
      <c r="H21" s="99"/>
      <c r="I21" s="100"/>
      <c r="J21" s="101"/>
      <c r="K21" s="101"/>
      <c r="L21" s="100"/>
      <c r="M21" s="102"/>
      <c r="N21" s="56"/>
      <c r="O21" s="52"/>
      <c r="P21" s="52"/>
      <c r="Q21" s="53"/>
      <c r="R21" s="53"/>
      <c r="S21" s="80"/>
      <c r="T21" s="82">
        <f>SUM(H21,K21,N21,Q21)</f>
        <v>0</v>
      </c>
      <c r="U21" s="44">
        <f>SUM(I21,L21,O21,R21)</f>
        <v>0</v>
      </c>
      <c r="V21" s="45">
        <f>SUM(J21,M21,P21,S21)</f>
        <v>0</v>
      </c>
    </row>
    <row r="22" spans="1:22" ht="16.5" customHeight="1" x14ac:dyDescent="0.15">
      <c r="A22" s="152"/>
      <c r="B22" s="157"/>
      <c r="C22" s="17"/>
      <c r="D22" s="254"/>
      <c r="E22" s="46"/>
      <c r="F22" s="46"/>
      <c r="G22" s="14"/>
      <c r="H22" s="40"/>
      <c r="I22" s="38"/>
      <c r="J22" s="35"/>
      <c r="K22" s="35"/>
      <c r="L22" s="38"/>
      <c r="M22" s="47"/>
      <c r="N22" s="39"/>
      <c r="O22" s="38"/>
      <c r="P22" s="38"/>
      <c r="Q22" s="38"/>
      <c r="R22" s="38"/>
      <c r="S22" s="81"/>
      <c r="T22" s="82">
        <f t="shared" ref="T22:T38" si="7">SUM(H22,K22,N22,Q22)</f>
        <v>0</v>
      </c>
      <c r="U22" s="44">
        <f t="shared" ref="U22:U38" si="8">SUM(I22,L22,O22,R22)</f>
        <v>0</v>
      </c>
      <c r="V22" s="45">
        <f t="shared" ref="V22:V38" si="9">SUM(J22,M22,P22,S22)</f>
        <v>0</v>
      </c>
    </row>
    <row r="23" spans="1:22" ht="16.5" customHeight="1" x14ac:dyDescent="0.15">
      <c r="A23" s="152"/>
      <c r="B23" s="157"/>
      <c r="C23" s="17"/>
      <c r="D23" s="254" t="s">
        <v>113</v>
      </c>
      <c r="E23" s="83" t="s">
        <v>64</v>
      </c>
      <c r="F23" s="46" t="s">
        <v>126</v>
      </c>
      <c r="G23" s="14" t="s">
        <v>126</v>
      </c>
      <c r="H23" s="40"/>
      <c r="I23" s="38"/>
      <c r="J23" s="35"/>
      <c r="K23" s="35"/>
      <c r="L23" s="38"/>
      <c r="M23" s="47"/>
      <c r="N23" s="39"/>
      <c r="O23" s="38"/>
      <c r="P23" s="38"/>
      <c r="Q23" s="35">
        <v>3</v>
      </c>
      <c r="R23" s="35">
        <v>0</v>
      </c>
      <c r="S23" s="79">
        <v>0</v>
      </c>
      <c r="T23" s="82">
        <f t="shared" si="7"/>
        <v>3</v>
      </c>
      <c r="U23" s="44">
        <f t="shared" si="8"/>
        <v>0</v>
      </c>
      <c r="V23" s="45">
        <f t="shared" si="9"/>
        <v>0</v>
      </c>
    </row>
    <row r="24" spans="1:22" ht="16.5" customHeight="1" x14ac:dyDescent="0.15">
      <c r="A24" s="152"/>
      <c r="B24" s="157"/>
      <c r="C24" s="126"/>
      <c r="D24" s="255" t="s">
        <v>122</v>
      </c>
      <c r="E24" s="14" t="s">
        <v>62</v>
      </c>
      <c r="F24" s="14" t="s">
        <v>126</v>
      </c>
      <c r="G24" s="14" t="s">
        <v>126</v>
      </c>
      <c r="H24" s="15"/>
      <c r="I24" s="14"/>
      <c r="J24" s="14"/>
      <c r="K24" s="14"/>
      <c r="L24" s="14"/>
      <c r="M24" s="20"/>
      <c r="N24" s="18"/>
      <c r="O24" s="14"/>
      <c r="P24" s="14"/>
      <c r="Q24" s="14">
        <v>2</v>
      </c>
      <c r="R24" s="14">
        <v>2</v>
      </c>
      <c r="S24" s="75">
        <v>0</v>
      </c>
      <c r="T24" s="82">
        <v>2</v>
      </c>
      <c r="U24" s="44">
        <v>2</v>
      </c>
      <c r="V24" s="45">
        <v>0</v>
      </c>
    </row>
    <row r="25" spans="1:22" ht="16.5" customHeight="1" x14ac:dyDescent="0.15">
      <c r="A25" s="152"/>
      <c r="B25" s="157"/>
      <c r="C25" s="48"/>
      <c r="D25" s="251" t="s">
        <v>129</v>
      </c>
      <c r="E25" s="49" t="s">
        <v>75</v>
      </c>
      <c r="F25" s="13" t="s">
        <v>46</v>
      </c>
      <c r="G25" s="14" t="s">
        <v>125</v>
      </c>
      <c r="H25" s="15">
        <v>3</v>
      </c>
      <c r="I25" s="14">
        <v>1</v>
      </c>
      <c r="J25" s="14">
        <v>3</v>
      </c>
      <c r="K25" s="14"/>
      <c r="L25" s="14"/>
      <c r="M25" s="20"/>
      <c r="N25" s="18"/>
      <c r="O25" s="14"/>
      <c r="P25" s="14"/>
      <c r="Q25" s="14"/>
      <c r="R25" s="14"/>
      <c r="S25" s="75"/>
      <c r="T25" s="82">
        <f t="shared" si="7"/>
        <v>3</v>
      </c>
      <c r="U25" s="44">
        <f t="shared" si="8"/>
        <v>1</v>
      </c>
      <c r="V25" s="45">
        <f t="shared" si="9"/>
        <v>3</v>
      </c>
    </row>
    <row r="26" spans="1:22" ht="16.5" customHeight="1" x14ac:dyDescent="0.15">
      <c r="A26" s="152"/>
      <c r="B26" s="157"/>
      <c r="C26" s="48"/>
      <c r="D26" s="251" t="s">
        <v>130</v>
      </c>
      <c r="E26" s="49" t="s">
        <v>75</v>
      </c>
      <c r="F26" s="13" t="s">
        <v>46</v>
      </c>
      <c r="G26" s="14" t="s">
        <v>46</v>
      </c>
      <c r="H26" s="36"/>
      <c r="I26" s="35"/>
      <c r="J26" s="35"/>
      <c r="K26" s="39">
        <v>3</v>
      </c>
      <c r="L26" s="38">
        <v>1</v>
      </c>
      <c r="M26" s="47">
        <v>3</v>
      </c>
      <c r="N26" s="39"/>
      <c r="O26" s="38"/>
      <c r="P26" s="38"/>
      <c r="Q26" s="38"/>
      <c r="R26" s="38"/>
      <c r="S26" s="79"/>
      <c r="T26" s="82">
        <f t="shared" si="7"/>
        <v>3</v>
      </c>
      <c r="U26" s="44">
        <f t="shared" si="8"/>
        <v>1</v>
      </c>
      <c r="V26" s="45">
        <f t="shared" si="9"/>
        <v>3</v>
      </c>
    </row>
    <row r="27" spans="1:22" ht="16.5" customHeight="1" x14ac:dyDescent="0.15">
      <c r="A27" s="152"/>
      <c r="B27" s="157"/>
      <c r="C27" s="48"/>
      <c r="D27" s="251" t="s">
        <v>81</v>
      </c>
      <c r="E27" s="49" t="s">
        <v>75</v>
      </c>
      <c r="F27" s="70" t="s">
        <v>46</v>
      </c>
      <c r="G27" s="67" t="s">
        <v>46</v>
      </c>
      <c r="H27" s="36">
        <v>3</v>
      </c>
      <c r="I27" s="38">
        <v>0</v>
      </c>
      <c r="J27" s="38">
        <v>3</v>
      </c>
      <c r="K27" s="39"/>
      <c r="L27" s="38"/>
      <c r="M27" s="47"/>
      <c r="N27" s="39"/>
      <c r="O27" s="38"/>
      <c r="P27" s="38"/>
      <c r="Q27" s="38"/>
      <c r="R27" s="38"/>
      <c r="S27" s="79"/>
      <c r="T27" s="82">
        <f t="shared" si="7"/>
        <v>3</v>
      </c>
      <c r="U27" s="44">
        <f t="shared" si="8"/>
        <v>0</v>
      </c>
      <c r="V27" s="45">
        <f t="shared" si="9"/>
        <v>3</v>
      </c>
    </row>
    <row r="28" spans="1:22" ht="16.5" customHeight="1" x14ac:dyDescent="0.15">
      <c r="A28" s="152"/>
      <c r="B28" s="157"/>
      <c r="C28" s="48"/>
      <c r="D28" s="251" t="s">
        <v>98</v>
      </c>
      <c r="E28" s="49" t="s">
        <v>75</v>
      </c>
      <c r="F28" s="70" t="s">
        <v>46</v>
      </c>
      <c r="G28" s="67" t="s">
        <v>46</v>
      </c>
      <c r="H28" s="40"/>
      <c r="I28" s="38"/>
      <c r="J28" s="35"/>
      <c r="K28" s="39">
        <v>3</v>
      </c>
      <c r="L28" s="38">
        <v>0</v>
      </c>
      <c r="M28" s="47">
        <v>3</v>
      </c>
      <c r="N28" s="39"/>
      <c r="O28" s="38"/>
      <c r="P28" s="38"/>
      <c r="Q28" s="35"/>
      <c r="R28" s="35"/>
      <c r="S28" s="79"/>
      <c r="T28" s="82">
        <f t="shared" si="7"/>
        <v>3</v>
      </c>
      <c r="U28" s="44">
        <f t="shared" si="8"/>
        <v>0</v>
      </c>
      <c r="V28" s="45">
        <f t="shared" si="9"/>
        <v>3</v>
      </c>
    </row>
    <row r="29" spans="1:22" ht="16.5" customHeight="1" x14ac:dyDescent="0.15">
      <c r="A29" s="152"/>
      <c r="B29" s="157"/>
      <c r="C29" s="48"/>
      <c r="D29" s="256" t="s">
        <v>131</v>
      </c>
      <c r="E29" s="49" t="s">
        <v>75</v>
      </c>
      <c r="F29" s="13" t="s">
        <v>46</v>
      </c>
      <c r="G29" s="14" t="s">
        <v>46</v>
      </c>
      <c r="H29" s="40"/>
      <c r="I29" s="38"/>
      <c r="J29" s="35"/>
      <c r="K29" s="39"/>
      <c r="L29" s="38"/>
      <c r="M29" s="47"/>
      <c r="N29" s="39">
        <v>3</v>
      </c>
      <c r="O29" s="38">
        <v>0</v>
      </c>
      <c r="P29" s="38">
        <v>3</v>
      </c>
      <c r="Q29" s="35"/>
      <c r="R29" s="35"/>
      <c r="S29" s="79"/>
      <c r="T29" s="82">
        <f t="shared" si="7"/>
        <v>3</v>
      </c>
      <c r="U29" s="44">
        <f t="shared" si="8"/>
        <v>0</v>
      </c>
      <c r="V29" s="45">
        <f t="shared" si="9"/>
        <v>3</v>
      </c>
    </row>
    <row r="30" spans="1:22" ht="16.5" customHeight="1" x14ac:dyDescent="0.15">
      <c r="A30" s="152"/>
      <c r="B30" s="157"/>
      <c r="C30" s="48"/>
      <c r="D30" s="252" t="s">
        <v>93</v>
      </c>
      <c r="E30" s="49" t="s">
        <v>75</v>
      </c>
      <c r="F30" s="13" t="s">
        <v>46</v>
      </c>
      <c r="G30" s="14" t="s">
        <v>46</v>
      </c>
      <c r="H30" s="103"/>
      <c r="I30" s="104"/>
      <c r="J30" s="105"/>
      <c r="K30" s="105">
        <v>2</v>
      </c>
      <c r="L30" s="104">
        <v>0</v>
      </c>
      <c r="M30" s="106">
        <v>3</v>
      </c>
      <c r="N30" s="107"/>
      <c r="O30" s="104"/>
      <c r="P30" s="105"/>
      <c r="Q30" s="105"/>
      <c r="R30" s="104"/>
      <c r="S30" s="108"/>
      <c r="T30" s="82">
        <f t="shared" si="7"/>
        <v>2</v>
      </c>
      <c r="U30" s="44">
        <f t="shared" si="8"/>
        <v>0</v>
      </c>
      <c r="V30" s="45">
        <f t="shared" si="9"/>
        <v>3</v>
      </c>
    </row>
    <row r="31" spans="1:22" ht="16.5" customHeight="1" x14ac:dyDescent="0.15">
      <c r="A31" s="152"/>
      <c r="B31" s="157"/>
      <c r="C31" s="48"/>
      <c r="D31" s="251" t="s">
        <v>102</v>
      </c>
      <c r="E31" s="49" t="s">
        <v>75</v>
      </c>
      <c r="F31" s="70" t="s">
        <v>46</v>
      </c>
      <c r="G31" s="67" t="s">
        <v>46</v>
      </c>
      <c r="H31" s="109"/>
      <c r="I31" s="110"/>
      <c r="J31" s="110"/>
      <c r="K31" s="110"/>
      <c r="L31" s="110"/>
      <c r="M31" s="111"/>
      <c r="N31" s="109">
        <v>2</v>
      </c>
      <c r="O31" s="110">
        <v>0</v>
      </c>
      <c r="P31" s="110">
        <v>3</v>
      </c>
      <c r="Q31" s="110"/>
      <c r="R31" s="110"/>
      <c r="S31" s="111"/>
      <c r="T31" s="82">
        <f t="shared" si="7"/>
        <v>2</v>
      </c>
      <c r="U31" s="44">
        <f t="shared" si="8"/>
        <v>0</v>
      </c>
      <c r="V31" s="45">
        <f t="shared" si="9"/>
        <v>3</v>
      </c>
    </row>
    <row r="32" spans="1:22" ht="16.5" customHeight="1" x14ac:dyDescent="0.15">
      <c r="A32" s="152"/>
      <c r="B32" s="157"/>
      <c r="C32" s="48"/>
      <c r="D32" s="251" t="s">
        <v>104</v>
      </c>
      <c r="E32" s="49" t="s">
        <v>75</v>
      </c>
      <c r="F32" s="70" t="s">
        <v>46</v>
      </c>
      <c r="G32" s="67" t="s">
        <v>46</v>
      </c>
      <c r="H32" s="109"/>
      <c r="I32" s="110"/>
      <c r="J32" s="110"/>
      <c r="K32" s="110"/>
      <c r="L32" s="110"/>
      <c r="M32" s="111"/>
      <c r="N32" s="109">
        <v>3</v>
      </c>
      <c r="O32" s="110">
        <v>3</v>
      </c>
      <c r="P32" s="110">
        <v>0</v>
      </c>
      <c r="Q32" s="110"/>
      <c r="R32" s="110"/>
      <c r="S32" s="111"/>
      <c r="T32" s="82">
        <f t="shared" si="7"/>
        <v>3</v>
      </c>
      <c r="U32" s="44">
        <f t="shared" si="8"/>
        <v>3</v>
      </c>
      <c r="V32" s="45">
        <f t="shared" si="9"/>
        <v>0</v>
      </c>
    </row>
    <row r="33" spans="1:22" ht="16.5" customHeight="1" x14ac:dyDescent="0.15">
      <c r="A33" s="152"/>
      <c r="B33" s="157"/>
      <c r="C33" s="48"/>
      <c r="D33" s="251" t="s">
        <v>117</v>
      </c>
      <c r="E33" s="49" t="s">
        <v>75</v>
      </c>
      <c r="F33" s="13" t="s">
        <v>46</v>
      </c>
      <c r="G33" s="14" t="s">
        <v>46</v>
      </c>
      <c r="H33" s="109"/>
      <c r="I33" s="110"/>
      <c r="J33" s="110"/>
      <c r="K33" s="110"/>
      <c r="L33" s="110"/>
      <c r="M33" s="111"/>
      <c r="N33" s="109"/>
      <c r="O33" s="110"/>
      <c r="P33" s="110"/>
      <c r="Q33" s="110">
        <v>2</v>
      </c>
      <c r="R33" s="110">
        <v>0</v>
      </c>
      <c r="S33" s="111">
        <v>3</v>
      </c>
      <c r="T33" s="82">
        <f t="shared" si="7"/>
        <v>2</v>
      </c>
      <c r="U33" s="44">
        <f t="shared" si="8"/>
        <v>0</v>
      </c>
      <c r="V33" s="45">
        <f t="shared" si="9"/>
        <v>3</v>
      </c>
    </row>
    <row r="34" spans="1:22" ht="16.5" customHeight="1" x14ac:dyDescent="0.15">
      <c r="A34" s="152"/>
      <c r="B34" s="157"/>
      <c r="C34" s="48"/>
      <c r="D34" s="251" t="s">
        <v>95</v>
      </c>
      <c r="E34" s="49" t="s">
        <v>75</v>
      </c>
      <c r="F34" s="13" t="s">
        <v>46</v>
      </c>
      <c r="G34" s="14" t="s">
        <v>46</v>
      </c>
      <c r="H34" s="109"/>
      <c r="I34" s="110"/>
      <c r="J34" s="110"/>
      <c r="K34" s="110">
        <v>2</v>
      </c>
      <c r="L34" s="110">
        <v>0</v>
      </c>
      <c r="M34" s="111">
        <v>3</v>
      </c>
      <c r="N34" s="109"/>
      <c r="O34" s="110"/>
      <c r="P34" s="110"/>
      <c r="Q34" s="110"/>
      <c r="R34" s="110"/>
      <c r="S34" s="111"/>
      <c r="T34" s="82">
        <f t="shared" si="7"/>
        <v>2</v>
      </c>
      <c r="U34" s="44">
        <f t="shared" si="8"/>
        <v>0</v>
      </c>
      <c r="V34" s="45">
        <f t="shared" si="9"/>
        <v>3</v>
      </c>
    </row>
    <row r="35" spans="1:22" ht="16.5" customHeight="1" x14ac:dyDescent="0.15">
      <c r="A35" s="152"/>
      <c r="B35" s="157"/>
      <c r="C35" s="48"/>
      <c r="D35" s="251" t="s">
        <v>109</v>
      </c>
      <c r="E35" s="49" t="s">
        <v>75</v>
      </c>
      <c r="F35" s="70" t="s">
        <v>46</v>
      </c>
      <c r="G35" s="67" t="s">
        <v>46</v>
      </c>
      <c r="H35" s="109"/>
      <c r="I35" s="110"/>
      <c r="J35" s="110"/>
      <c r="K35" s="110"/>
      <c r="L35" s="110"/>
      <c r="M35" s="111"/>
      <c r="N35" s="124">
        <v>2</v>
      </c>
      <c r="O35" s="125">
        <v>0</v>
      </c>
      <c r="P35" s="125">
        <v>3</v>
      </c>
      <c r="Q35" s="110"/>
      <c r="R35" s="110"/>
      <c r="S35" s="111"/>
      <c r="T35" s="82">
        <f t="shared" si="7"/>
        <v>2</v>
      </c>
      <c r="U35" s="44">
        <f t="shared" si="8"/>
        <v>0</v>
      </c>
      <c r="V35" s="45">
        <f t="shared" si="9"/>
        <v>3</v>
      </c>
    </row>
    <row r="36" spans="1:22" ht="16.5" customHeight="1" x14ac:dyDescent="0.15">
      <c r="A36" s="152"/>
      <c r="B36" s="157"/>
      <c r="C36" s="48"/>
      <c r="D36" s="251" t="s">
        <v>82</v>
      </c>
      <c r="E36" s="49" t="s">
        <v>75</v>
      </c>
      <c r="F36" s="70" t="s">
        <v>46</v>
      </c>
      <c r="G36" s="67" t="s">
        <v>46</v>
      </c>
      <c r="H36" s="109">
        <v>2</v>
      </c>
      <c r="I36" s="110">
        <v>0</v>
      </c>
      <c r="J36" s="110">
        <v>3</v>
      </c>
      <c r="K36" s="110"/>
      <c r="L36" s="110"/>
      <c r="M36" s="111"/>
      <c r="N36" s="109"/>
      <c r="O36" s="110"/>
      <c r="P36" s="110"/>
      <c r="Q36" s="110"/>
      <c r="R36" s="110"/>
      <c r="S36" s="111"/>
      <c r="T36" s="82">
        <f t="shared" si="7"/>
        <v>2</v>
      </c>
      <c r="U36" s="44">
        <f t="shared" si="8"/>
        <v>0</v>
      </c>
      <c r="V36" s="45">
        <f t="shared" si="9"/>
        <v>3</v>
      </c>
    </row>
    <row r="37" spans="1:22" ht="16.5" customHeight="1" x14ac:dyDescent="0.15">
      <c r="A37" s="152"/>
      <c r="B37" s="157"/>
      <c r="C37" s="48"/>
      <c r="D37" s="251" t="s">
        <v>132</v>
      </c>
      <c r="E37" s="49" t="s">
        <v>75</v>
      </c>
      <c r="F37" s="13" t="s">
        <v>46</v>
      </c>
      <c r="G37" s="14" t="s">
        <v>46</v>
      </c>
      <c r="H37" s="112"/>
      <c r="I37" s="113"/>
      <c r="J37" s="113"/>
      <c r="K37" s="113"/>
      <c r="L37" s="114"/>
      <c r="M37" s="115"/>
      <c r="N37" s="116">
        <v>2</v>
      </c>
      <c r="O37" s="114">
        <v>2</v>
      </c>
      <c r="P37" s="114">
        <v>0</v>
      </c>
      <c r="Q37" s="114"/>
      <c r="R37" s="114"/>
      <c r="S37" s="117"/>
      <c r="T37" s="82">
        <f t="shared" si="7"/>
        <v>2</v>
      </c>
      <c r="U37" s="44">
        <f t="shared" si="8"/>
        <v>2</v>
      </c>
      <c r="V37" s="45">
        <f t="shared" si="9"/>
        <v>0</v>
      </c>
    </row>
    <row r="38" spans="1:22" ht="16.5" customHeight="1" x14ac:dyDescent="0.15">
      <c r="A38" s="152"/>
      <c r="B38" s="157"/>
      <c r="C38" s="48"/>
      <c r="D38" s="251" t="s">
        <v>133</v>
      </c>
      <c r="E38" s="49" t="s">
        <v>75</v>
      </c>
      <c r="F38" s="13" t="s">
        <v>46</v>
      </c>
      <c r="G38" s="14" t="s">
        <v>46</v>
      </c>
      <c r="H38" s="112"/>
      <c r="I38" s="113"/>
      <c r="J38" s="113"/>
      <c r="K38" s="113"/>
      <c r="L38" s="113"/>
      <c r="M38" s="117"/>
      <c r="N38" s="116">
        <v>2</v>
      </c>
      <c r="O38" s="114">
        <v>0</v>
      </c>
      <c r="P38" s="114">
        <v>3</v>
      </c>
      <c r="Q38" s="114"/>
      <c r="R38" s="114"/>
      <c r="S38" s="117"/>
      <c r="T38" s="82">
        <f t="shared" si="7"/>
        <v>2</v>
      </c>
      <c r="U38" s="44">
        <f t="shared" si="8"/>
        <v>0</v>
      </c>
      <c r="V38" s="45">
        <f t="shared" si="9"/>
        <v>3</v>
      </c>
    </row>
    <row r="39" spans="1:22" ht="16.5" customHeight="1" x14ac:dyDescent="0.15">
      <c r="A39" s="152"/>
      <c r="B39" s="157"/>
      <c r="C39" s="48"/>
      <c r="D39" s="251" t="s">
        <v>134</v>
      </c>
      <c r="E39" s="49" t="s">
        <v>75</v>
      </c>
      <c r="F39" s="70" t="s">
        <v>46</v>
      </c>
      <c r="G39" s="67" t="s">
        <v>46</v>
      </c>
      <c r="H39" s="112"/>
      <c r="I39" s="114"/>
      <c r="J39" s="114"/>
      <c r="K39" s="113"/>
      <c r="L39" s="113"/>
      <c r="M39" s="117"/>
      <c r="N39" s="116"/>
      <c r="O39" s="114"/>
      <c r="P39" s="114"/>
      <c r="Q39" s="114">
        <v>2</v>
      </c>
      <c r="R39" s="114">
        <v>0</v>
      </c>
      <c r="S39" s="117">
        <v>3</v>
      </c>
      <c r="T39" s="82">
        <f t="shared" ref="T39:T51" si="10">SUM(H39,K39,N39,Q39)</f>
        <v>2</v>
      </c>
      <c r="U39" s="44">
        <f t="shared" ref="U39:U42" si="11">SUM(I39,L39,O39,R39)</f>
        <v>0</v>
      </c>
      <c r="V39" s="45">
        <f t="shared" ref="V39:V42" si="12">SUM(J39,M39,P39,S39)</f>
        <v>3</v>
      </c>
    </row>
    <row r="40" spans="1:22" ht="16.5" customHeight="1" x14ac:dyDescent="0.15">
      <c r="A40" s="152"/>
      <c r="B40" s="157"/>
      <c r="C40" s="48"/>
      <c r="D40" s="251" t="s">
        <v>135</v>
      </c>
      <c r="E40" s="49" t="s">
        <v>75</v>
      </c>
      <c r="F40" s="70" t="s">
        <v>46</v>
      </c>
      <c r="G40" s="67" t="s">
        <v>46</v>
      </c>
      <c r="H40" s="116">
        <v>2</v>
      </c>
      <c r="I40" s="114">
        <v>0</v>
      </c>
      <c r="J40" s="113">
        <v>3</v>
      </c>
      <c r="K40" s="113"/>
      <c r="L40" s="114"/>
      <c r="M40" s="115"/>
      <c r="N40" s="116"/>
      <c r="O40" s="114"/>
      <c r="P40" s="114"/>
      <c r="Q40" s="113"/>
      <c r="R40" s="113"/>
      <c r="S40" s="117"/>
      <c r="T40" s="82">
        <f t="shared" si="10"/>
        <v>2</v>
      </c>
      <c r="U40" s="44">
        <f t="shared" si="11"/>
        <v>0</v>
      </c>
      <c r="V40" s="45">
        <f t="shared" si="12"/>
        <v>3</v>
      </c>
    </row>
    <row r="41" spans="1:22" ht="16.5" customHeight="1" x14ac:dyDescent="0.15">
      <c r="A41" s="152"/>
      <c r="B41" s="157"/>
      <c r="C41" s="48"/>
      <c r="D41" s="251" t="s">
        <v>136</v>
      </c>
      <c r="E41" s="49" t="s">
        <v>75</v>
      </c>
      <c r="F41" s="13" t="s">
        <v>46</v>
      </c>
      <c r="G41" s="14" t="s">
        <v>46</v>
      </c>
      <c r="H41" s="116"/>
      <c r="I41" s="114"/>
      <c r="J41" s="113"/>
      <c r="K41" s="113"/>
      <c r="L41" s="114"/>
      <c r="M41" s="115"/>
      <c r="N41" s="116"/>
      <c r="O41" s="114"/>
      <c r="P41" s="114"/>
      <c r="Q41" s="113">
        <v>3</v>
      </c>
      <c r="R41" s="113">
        <v>3</v>
      </c>
      <c r="S41" s="117">
        <v>0</v>
      </c>
      <c r="T41" s="82">
        <f t="shared" si="10"/>
        <v>3</v>
      </c>
      <c r="U41" s="44">
        <f t="shared" si="11"/>
        <v>3</v>
      </c>
      <c r="V41" s="45">
        <f t="shared" si="12"/>
        <v>0</v>
      </c>
    </row>
    <row r="42" spans="1:22" ht="16.5" customHeight="1" x14ac:dyDescent="0.15">
      <c r="A42" s="152"/>
      <c r="B42" s="157"/>
      <c r="C42" s="48"/>
      <c r="D42" s="251" t="s">
        <v>137</v>
      </c>
      <c r="E42" s="35" t="s">
        <v>74</v>
      </c>
      <c r="F42" s="13" t="s">
        <v>46</v>
      </c>
      <c r="G42" s="14" t="s">
        <v>46</v>
      </c>
      <c r="H42" s="116"/>
      <c r="I42" s="114"/>
      <c r="J42" s="113"/>
      <c r="K42" s="113"/>
      <c r="L42" s="114"/>
      <c r="M42" s="115"/>
      <c r="N42" s="116">
        <v>3</v>
      </c>
      <c r="O42" s="114">
        <v>0</v>
      </c>
      <c r="P42" s="114">
        <v>3</v>
      </c>
      <c r="Q42" s="113"/>
      <c r="R42" s="113"/>
      <c r="S42" s="117"/>
      <c r="T42" s="82">
        <f t="shared" si="10"/>
        <v>3</v>
      </c>
      <c r="U42" s="44">
        <f t="shared" si="11"/>
        <v>0</v>
      </c>
      <c r="V42" s="45">
        <f t="shared" si="12"/>
        <v>3</v>
      </c>
    </row>
    <row r="43" spans="1:22" ht="16.5" customHeight="1" x14ac:dyDescent="0.15">
      <c r="A43" s="152"/>
      <c r="B43" s="157"/>
      <c r="C43" s="48"/>
      <c r="D43" s="251" t="s">
        <v>138</v>
      </c>
      <c r="E43" s="35" t="s">
        <v>74</v>
      </c>
      <c r="F43" s="70" t="s">
        <v>46</v>
      </c>
      <c r="G43" s="67" t="s">
        <v>46</v>
      </c>
      <c r="H43" s="109"/>
      <c r="I43" s="110"/>
      <c r="J43" s="110"/>
      <c r="K43" s="110"/>
      <c r="L43" s="110"/>
      <c r="M43" s="111"/>
      <c r="N43" s="109"/>
      <c r="O43" s="110"/>
      <c r="P43" s="110"/>
      <c r="Q43" s="110">
        <v>3</v>
      </c>
      <c r="R43" s="110">
        <v>0</v>
      </c>
      <c r="S43" s="111">
        <v>3</v>
      </c>
      <c r="T43" s="82">
        <f t="shared" ref="T43:T48" si="13">SUM(H43,K43,N43,Q43)</f>
        <v>3</v>
      </c>
      <c r="U43" s="44">
        <f t="shared" ref="U43:U51" si="14">SUM(I43,L43,O43,R43)</f>
        <v>0</v>
      </c>
      <c r="V43" s="45">
        <f t="shared" ref="V43:V51" si="15">SUM(J43,M43,P43,S43)</f>
        <v>3</v>
      </c>
    </row>
    <row r="44" spans="1:22" ht="16.5" customHeight="1" x14ac:dyDescent="0.15">
      <c r="A44" s="152"/>
      <c r="B44" s="157"/>
      <c r="C44" s="48"/>
      <c r="D44" s="251" t="s">
        <v>140</v>
      </c>
      <c r="E44" s="35" t="s">
        <v>74</v>
      </c>
      <c r="F44" s="70" t="s">
        <v>46</v>
      </c>
      <c r="G44" s="67" t="s">
        <v>46</v>
      </c>
      <c r="H44" s="118">
        <v>3</v>
      </c>
      <c r="I44" s="119">
        <v>3</v>
      </c>
      <c r="J44" s="119">
        <v>0</v>
      </c>
      <c r="K44" s="119"/>
      <c r="L44" s="119"/>
      <c r="M44" s="120"/>
      <c r="N44" s="118"/>
      <c r="O44" s="119"/>
      <c r="P44" s="119"/>
      <c r="Q44" s="119"/>
      <c r="R44" s="119"/>
      <c r="S44" s="120"/>
      <c r="T44" s="82">
        <f t="shared" si="13"/>
        <v>3</v>
      </c>
      <c r="U44" s="44">
        <f t="shared" si="14"/>
        <v>3</v>
      </c>
      <c r="V44" s="45">
        <f t="shared" si="15"/>
        <v>0</v>
      </c>
    </row>
    <row r="45" spans="1:22" ht="16.5" customHeight="1" x14ac:dyDescent="0.15">
      <c r="A45" s="152"/>
      <c r="B45" s="157"/>
      <c r="C45" s="48"/>
      <c r="D45" s="251" t="s">
        <v>139</v>
      </c>
      <c r="E45" s="35" t="s">
        <v>74</v>
      </c>
      <c r="F45" s="13" t="s">
        <v>46</v>
      </c>
      <c r="G45" s="14" t="s">
        <v>46</v>
      </c>
      <c r="H45" s="118"/>
      <c r="I45" s="119"/>
      <c r="J45" s="119"/>
      <c r="K45" s="119">
        <v>3</v>
      </c>
      <c r="L45" s="119">
        <v>3</v>
      </c>
      <c r="M45" s="120">
        <v>0</v>
      </c>
      <c r="N45" s="118"/>
      <c r="O45" s="119"/>
      <c r="P45" s="119"/>
      <c r="Q45" s="119"/>
      <c r="R45" s="119"/>
      <c r="S45" s="120"/>
      <c r="T45" s="82">
        <f t="shared" si="13"/>
        <v>3</v>
      </c>
      <c r="U45" s="44">
        <f t="shared" si="14"/>
        <v>3</v>
      </c>
      <c r="V45" s="45">
        <f t="shared" si="15"/>
        <v>0</v>
      </c>
    </row>
    <row r="46" spans="1:22" ht="16.5" customHeight="1" x14ac:dyDescent="0.15">
      <c r="A46" s="152"/>
      <c r="B46" s="157"/>
      <c r="C46" s="48"/>
      <c r="D46" s="251" t="s">
        <v>85</v>
      </c>
      <c r="E46" s="35" t="s">
        <v>74</v>
      </c>
      <c r="F46" s="13" t="s">
        <v>46</v>
      </c>
      <c r="G46" s="14" t="s">
        <v>46</v>
      </c>
      <c r="H46" s="118">
        <v>3</v>
      </c>
      <c r="I46" s="119">
        <v>3</v>
      </c>
      <c r="J46" s="119">
        <v>0</v>
      </c>
      <c r="K46" s="119" t="s">
        <v>73</v>
      </c>
      <c r="L46" s="119" t="s">
        <v>73</v>
      </c>
      <c r="M46" s="120"/>
      <c r="N46" s="118"/>
      <c r="O46" s="119"/>
      <c r="P46" s="119"/>
      <c r="Q46" s="119"/>
      <c r="R46" s="119"/>
      <c r="S46" s="120"/>
      <c r="T46" s="82">
        <f t="shared" si="13"/>
        <v>3</v>
      </c>
      <c r="U46" s="44">
        <f t="shared" si="14"/>
        <v>3</v>
      </c>
      <c r="V46" s="45">
        <f t="shared" si="15"/>
        <v>0</v>
      </c>
    </row>
    <row r="47" spans="1:22" ht="16.5" customHeight="1" x14ac:dyDescent="0.15">
      <c r="A47" s="152"/>
      <c r="B47" s="157"/>
      <c r="C47" s="48"/>
      <c r="D47" s="251" t="s">
        <v>91</v>
      </c>
      <c r="E47" s="35" t="s">
        <v>74</v>
      </c>
      <c r="F47" s="70" t="s">
        <v>46</v>
      </c>
      <c r="G47" s="67" t="s">
        <v>46</v>
      </c>
      <c r="H47" s="118"/>
      <c r="I47" s="119"/>
      <c r="J47" s="119"/>
      <c r="K47" s="119">
        <v>3</v>
      </c>
      <c r="L47" s="119">
        <v>3</v>
      </c>
      <c r="M47" s="120">
        <v>0</v>
      </c>
      <c r="N47" s="118"/>
      <c r="O47" s="119"/>
      <c r="P47" s="119"/>
      <c r="Q47" s="119"/>
      <c r="R47" s="119"/>
      <c r="S47" s="120"/>
      <c r="T47" s="82">
        <f t="shared" si="13"/>
        <v>3</v>
      </c>
      <c r="U47" s="44">
        <f t="shared" si="14"/>
        <v>3</v>
      </c>
      <c r="V47" s="45">
        <f t="shared" si="15"/>
        <v>0</v>
      </c>
    </row>
    <row r="48" spans="1:22" ht="16.5" customHeight="1" x14ac:dyDescent="0.15">
      <c r="A48" s="152"/>
      <c r="B48" s="157"/>
      <c r="C48" s="48"/>
      <c r="D48" s="251" t="s">
        <v>86</v>
      </c>
      <c r="E48" s="35" t="s">
        <v>74</v>
      </c>
      <c r="F48" s="70" t="s">
        <v>46</v>
      </c>
      <c r="G48" s="67" t="s">
        <v>46</v>
      </c>
      <c r="H48" s="118">
        <v>3</v>
      </c>
      <c r="I48" s="119">
        <v>3</v>
      </c>
      <c r="J48" s="119">
        <v>0</v>
      </c>
      <c r="K48" s="119"/>
      <c r="L48" s="119"/>
      <c r="M48" s="120"/>
      <c r="N48" s="118"/>
      <c r="O48" s="119"/>
      <c r="P48" s="119"/>
      <c r="Q48" s="119"/>
      <c r="R48" s="119"/>
      <c r="S48" s="120"/>
      <c r="T48" s="82">
        <f t="shared" si="13"/>
        <v>3</v>
      </c>
      <c r="U48" s="44">
        <f t="shared" si="14"/>
        <v>3</v>
      </c>
      <c r="V48" s="45">
        <f t="shared" si="15"/>
        <v>0</v>
      </c>
    </row>
    <row r="49" spans="1:22" ht="16.5" customHeight="1" x14ac:dyDescent="0.15">
      <c r="A49" s="152"/>
      <c r="B49" s="157"/>
      <c r="C49" s="48"/>
      <c r="D49" s="251" t="s">
        <v>92</v>
      </c>
      <c r="E49" s="35" t="s">
        <v>74</v>
      </c>
      <c r="F49" s="13" t="s">
        <v>46</v>
      </c>
      <c r="G49" s="14" t="s">
        <v>46</v>
      </c>
      <c r="H49" s="118"/>
      <c r="I49" s="119"/>
      <c r="J49" s="119"/>
      <c r="K49" s="119">
        <v>3</v>
      </c>
      <c r="L49" s="119">
        <v>3</v>
      </c>
      <c r="M49" s="120">
        <v>0</v>
      </c>
      <c r="N49" s="118"/>
      <c r="O49" s="119"/>
      <c r="P49" s="119"/>
      <c r="Q49" s="119"/>
      <c r="R49" s="119"/>
      <c r="S49" s="120"/>
      <c r="T49" s="82">
        <f t="shared" si="10"/>
        <v>3</v>
      </c>
      <c r="U49" s="44">
        <f t="shared" si="14"/>
        <v>3</v>
      </c>
      <c r="V49" s="45">
        <f t="shared" si="15"/>
        <v>0</v>
      </c>
    </row>
    <row r="50" spans="1:22" ht="16.5" customHeight="1" x14ac:dyDescent="0.15">
      <c r="A50" s="152"/>
      <c r="B50" s="157"/>
      <c r="C50" s="48"/>
      <c r="D50" s="251" t="s">
        <v>108</v>
      </c>
      <c r="E50" s="35" t="s">
        <v>74</v>
      </c>
      <c r="F50" s="70" t="s">
        <v>46</v>
      </c>
      <c r="G50" s="67" t="s">
        <v>46</v>
      </c>
      <c r="H50" s="118"/>
      <c r="I50" s="119"/>
      <c r="J50" s="119"/>
      <c r="K50" s="119"/>
      <c r="L50" s="119"/>
      <c r="M50" s="120"/>
      <c r="N50" s="118">
        <v>3</v>
      </c>
      <c r="O50" s="119">
        <v>3</v>
      </c>
      <c r="P50" s="119">
        <v>0</v>
      </c>
      <c r="Q50" s="119"/>
      <c r="R50" s="119"/>
      <c r="S50" s="120"/>
      <c r="T50" s="82">
        <f t="shared" si="10"/>
        <v>3</v>
      </c>
      <c r="U50" s="44">
        <f t="shared" si="14"/>
        <v>3</v>
      </c>
      <c r="V50" s="45">
        <f t="shared" si="15"/>
        <v>0</v>
      </c>
    </row>
    <row r="51" spans="1:22" ht="16.5" customHeight="1" x14ac:dyDescent="0.15">
      <c r="A51" s="152"/>
      <c r="B51" s="157"/>
      <c r="C51" s="48"/>
      <c r="D51" s="257" t="s">
        <v>121</v>
      </c>
      <c r="E51" s="35" t="s">
        <v>74</v>
      </c>
      <c r="F51" s="70" t="s">
        <v>46</v>
      </c>
      <c r="G51" s="67" t="s">
        <v>46</v>
      </c>
      <c r="H51" s="121"/>
      <c r="I51" s="122"/>
      <c r="J51" s="122"/>
      <c r="K51" s="122"/>
      <c r="L51" s="122"/>
      <c r="M51" s="123"/>
      <c r="N51" s="121"/>
      <c r="O51" s="122"/>
      <c r="P51" s="122"/>
      <c r="Q51" s="122">
        <v>3</v>
      </c>
      <c r="R51" s="122">
        <v>3</v>
      </c>
      <c r="S51" s="123">
        <v>0</v>
      </c>
      <c r="T51" s="82">
        <f t="shared" si="10"/>
        <v>3</v>
      </c>
      <c r="U51" s="44">
        <f t="shared" si="14"/>
        <v>3</v>
      </c>
      <c r="V51" s="45">
        <f t="shared" si="15"/>
        <v>0</v>
      </c>
    </row>
    <row r="52" spans="1:22" ht="16.5" customHeight="1" x14ac:dyDescent="0.15">
      <c r="A52" s="152"/>
      <c r="B52" s="10" t="s">
        <v>43</v>
      </c>
      <c r="C52" s="34"/>
      <c r="D52" s="34"/>
      <c r="E52" s="127"/>
      <c r="F52" s="34"/>
      <c r="G52" s="34"/>
      <c r="H52" s="93">
        <f t="shared" ref="H52:V52" si="16">SUM(H21:H51)</f>
        <v>19</v>
      </c>
      <c r="I52" s="92">
        <f t="shared" si="16"/>
        <v>10</v>
      </c>
      <c r="J52" s="92">
        <f t="shared" si="16"/>
        <v>12</v>
      </c>
      <c r="K52" s="92">
        <f t="shared" si="16"/>
        <v>19</v>
      </c>
      <c r="L52" s="92">
        <f t="shared" si="16"/>
        <v>10</v>
      </c>
      <c r="M52" s="94">
        <f t="shared" si="16"/>
        <v>12</v>
      </c>
      <c r="N52" s="55">
        <f t="shared" si="16"/>
        <v>20</v>
      </c>
      <c r="O52" s="10">
        <f t="shared" si="16"/>
        <v>8</v>
      </c>
      <c r="P52" s="10">
        <f t="shared" si="16"/>
        <v>15</v>
      </c>
      <c r="Q52" s="10">
        <f t="shared" si="16"/>
        <v>18</v>
      </c>
      <c r="R52" s="10">
        <f t="shared" si="16"/>
        <v>8</v>
      </c>
      <c r="S52" s="72">
        <f t="shared" si="16"/>
        <v>9</v>
      </c>
      <c r="T52" s="60">
        <f t="shared" si="16"/>
        <v>76</v>
      </c>
      <c r="U52" s="58">
        <f t="shared" si="16"/>
        <v>36</v>
      </c>
      <c r="V52" s="50">
        <f t="shared" si="16"/>
        <v>48</v>
      </c>
    </row>
    <row r="53" spans="1:22" ht="16.5" customHeight="1" thickBot="1" x14ac:dyDescent="0.2">
      <c r="A53" s="158" t="s">
        <v>10</v>
      </c>
      <c r="B53" s="159"/>
      <c r="C53" s="159"/>
      <c r="D53" s="159"/>
      <c r="E53" s="159"/>
      <c r="F53" s="159"/>
      <c r="G53" s="159"/>
      <c r="H53" s="95">
        <f t="shared" ref="H53:V53" si="17">SUM(H12,H16,H20,H52)</f>
        <v>24</v>
      </c>
      <c r="I53" s="96">
        <f t="shared" si="17"/>
        <v>15</v>
      </c>
      <c r="J53" s="96">
        <f t="shared" si="17"/>
        <v>12</v>
      </c>
      <c r="K53" s="96">
        <f t="shared" si="17"/>
        <v>22</v>
      </c>
      <c r="L53" s="96">
        <f t="shared" si="17"/>
        <v>13</v>
      </c>
      <c r="M53" s="24">
        <f t="shared" si="17"/>
        <v>12</v>
      </c>
      <c r="N53" s="23">
        <f t="shared" si="17"/>
        <v>20</v>
      </c>
      <c r="O53" s="21">
        <f t="shared" si="17"/>
        <v>8</v>
      </c>
      <c r="P53" s="21">
        <f t="shared" si="17"/>
        <v>15</v>
      </c>
      <c r="Q53" s="21">
        <f t="shared" si="17"/>
        <v>20</v>
      </c>
      <c r="R53" s="21">
        <f t="shared" si="17"/>
        <v>10</v>
      </c>
      <c r="S53" s="77">
        <f t="shared" si="17"/>
        <v>9</v>
      </c>
      <c r="T53" s="63">
        <f t="shared" si="17"/>
        <v>86</v>
      </c>
      <c r="U53" s="23">
        <f t="shared" si="17"/>
        <v>46</v>
      </c>
      <c r="V53" s="51">
        <f t="shared" si="17"/>
        <v>48</v>
      </c>
    </row>
    <row r="55" spans="1:22" ht="239.25" customHeight="1" x14ac:dyDescent="0.15">
      <c r="A55" s="149" t="s">
        <v>68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</sheetData>
  <mergeCells count="27">
    <mergeCell ref="Q1:V1"/>
    <mergeCell ref="C2:C4"/>
    <mergeCell ref="B5:B6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55:V55"/>
    <mergeCell ref="F2:F4"/>
    <mergeCell ref="A5:A12"/>
    <mergeCell ref="A2:B4"/>
    <mergeCell ref="D2:D4"/>
    <mergeCell ref="B17:B19"/>
    <mergeCell ref="A53:G53"/>
    <mergeCell ref="A13:A20"/>
    <mergeCell ref="A21:A52"/>
    <mergeCell ref="B13:B15"/>
    <mergeCell ref="B21:B23"/>
    <mergeCell ref="B24:B51"/>
    <mergeCell ref="B7:B11"/>
  </mergeCells>
  <phoneticPr fontId="6" type="noConversion"/>
  <printOptions horizontalCentered="1"/>
  <pageMargins left="0.39370078740157483" right="0.31496062992125984" top="1.4566929133858268" bottom="0.74803149606299213" header="0.59055118110236227" footer="0.31496062992125984"/>
  <pageSetup paperSize="9" scale="60" orientation="portrait" horizontalDpi="4294967293" verticalDpi="4294967293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1"/>
  <sheetViews>
    <sheetView view="pageBreakPreview" topLeftCell="A70" zoomScale="89" zoomScaleNormal="100" zoomScaleSheetLayoutView="89" workbookViewId="0">
      <selection activeCell="I94" sqref="I94:K94"/>
    </sheetView>
  </sheetViews>
  <sheetFormatPr defaultRowHeight="16.5" x14ac:dyDescent="0.15"/>
  <cols>
    <col min="1" max="4" width="4.21875" style="3" customWidth="1"/>
    <col min="5" max="5" width="6" style="3" customWidth="1"/>
    <col min="6" max="11" width="9.77734375" style="3" customWidth="1"/>
    <col min="12" max="12" width="13" style="3" customWidth="1"/>
    <col min="13" max="16384" width="8.88671875" style="3"/>
  </cols>
  <sheetData>
    <row r="1" spans="1:27" ht="17.25" thickBot="1" x14ac:dyDescent="0.2">
      <c r="A1" s="5" t="s">
        <v>71</v>
      </c>
      <c r="B1" s="5"/>
      <c r="C1" s="5"/>
      <c r="D1" s="5"/>
      <c r="E1" s="5"/>
      <c r="F1" s="5"/>
      <c r="G1" s="5"/>
      <c r="H1" s="188" t="s">
        <v>72</v>
      </c>
      <c r="I1" s="188"/>
      <c r="J1" s="188"/>
      <c r="K1" s="188"/>
      <c r="L1" s="148" t="s">
        <v>69</v>
      </c>
      <c r="N1" s="237"/>
      <c r="O1" s="237"/>
      <c r="P1" s="237"/>
      <c r="Q1" s="237"/>
      <c r="R1" s="237"/>
      <c r="S1" s="237"/>
      <c r="T1" s="4"/>
      <c r="U1" s="187"/>
      <c r="V1" s="187"/>
      <c r="W1" s="187"/>
      <c r="X1" s="187"/>
      <c r="Y1" s="187"/>
      <c r="Z1" s="187"/>
      <c r="AA1" s="187"/>
    </row>
    <row r="2" spans="1:27" x14ac:dyDescent="0.15">
      <c r="A2" s="243" t="s">
        <v>13</v>
      </c>
      <c r="B2" s="246" t="s">
        <v>14</v>
      </c>
      <c r="C2" s="247" t="s">
        <v>15</v>
      </c>
      <c r="D2" s="247" t="s">
        <v>16</v>
      </c>
      <c r="E2" s="247" t="s">
        <v>49</v>
      </c>
      <c r="F2" s="246" t="s">
        <v>29</v>
      </c>
      <c r="G2" s="246"/>
      <c r="H2" s="246"/>
      <c r="I2" s="246" t="s">
        <v>48</v>
      </c>
      <c r="J2" s="246"/>
      <c r="K2" s="246"/>
      <c r="L2" s="238" t="s">
        <v>17</v>
      </c>
    </row>
    <row r="3" spans="1:27" x14ac:dyDescent="0.15">
      <c r="A3" s="244"/>
      <c r="B3" s="241"/>
      <c r="C3" s="248"/>
      <c r="D3" s="248"/>
      <c r="E3" s="248"/>
      <c r="F3" s="241" t="s">
        <v>56</v>
      </c>
      <c r="G3" s="241"/>
      <c r="H3" s="241"/>
      <c r="I3" s="241" t="s">
        <v>56</v>
      </c>
      <c r="J3" s="241"/>
      <c r="K3" s="241"/>
      <c r="L3" s="239"/>
    </row>
    <row r="4" spans="1:27" x14ac:dyDescent="0.15">
      <c r="A4" s="244"/>
      <c r="B4" s="241"/>
      <c r="C4" s="248"/>
      <c r="D4" s="248"/>
      <c r="E4" s="248"/>
      <c r="F4" s="241" t="s">
        <v>6</v>
      </c>
      <c r="G4" s="241" t="s">
        <v>18</v>
      </c>
      <c r="H4" s="241"/>
      <c r="I4" s="241" t="s">
        <v>6</v>
      </c>
      <c r="J4" s="241" t="s">
        <v>18</v>
      </c>
      <c r="K4" s="241"/>
      <c r="L4" s="239"/>
    </row>
    <row r="5" spans="1:27" ht="17.25" thickBot="1" x14ac:dyDescent="0.2">
      <c r="A5" s="245"/>
      <c r="B5" s="242"/>
      <c r="C5" s="249"/>
      <c r="D5" s="249"/>
      <c r="E5" s="249"/>
      <c r="F5" s="242"/>
      <c r="G5" s="90" t="s">
        <v>7</v>
      </c>
      <c r="H5" s="90" t="s">
        <v>8</v>
      </c>
      <c r="I5" s="242"/>
      <c r="J5" s="90" t="s">
        <v>7</v>
      </c>
      <c r="K5" s="90" t="s">
        <v>8</v>
      </c>
      <c r="L5" s="240"/>
    </row>
    <row r="6" spans="1:27" x14ac:dyDescent="0.15">
      <c r="A6" s="233">
        <v>1</v>
      </c>
      <c r="B6" s="236">
        <v>1</v>
      </c>
      <c r="C6" s="235" t="s">
        <v>51</v>
      </c>
      <c r="D6" s="236" t="s">
        <v>19</v>
      </c>
      <c r="E6" s="236"/>
      <c r="F6" s="229" t="s">
        <v>77</v>
      </c>
      <c r="G6" s="230"/>
      <c r="H6" s="231"/>
      <c r="I6" s="229" t="s">
        <v>78</v>
      </c>
      <c r="J6" s="230"/>
      <c r="K6" s="231"/>
      <c r="L6" s="232"/>
    </row>
    <row r="7" spans="1:27" x14ac:dyDescent="0.15">
      <c r="A7" s="210"/>
      <c r="B7" s="199"/>
      <c r="C7" s="199"/>
      <c r="D7" s="199"/>
      <c r="E7" s="199"/>
      <c r="F7" s="141">
        <v>1</v>
      </c>
      <c r="G7" s="141">
        <v>1</v>
      </c>
      <c r="H7" s="141">
        <v>0</v>
      </c>
      <c r="I7" s="141">
        <v>2</v>
      </c>
      <c r="J7" s="141">
        <v>2</v>
      </c>
      <c r="K7" s="141">
        <v>0</v>
      </c>
      <c r="L7" s="208"/>
    </row>
    <row r="8" spans="1:27" x14ac:dyDescent="0.15">
      <c r="A8" s="210"/>
      <c r="B8" s="199"/>
      <c r="C8" s="199"/>
      <c r="D8" s="199" t="s">
        <v>20</v>
      </c>
      <c r="E8" s="199"/>
      <c r="F8" s="184" t="s">
        <v>79</v>
      </c>
      <c r="G8" s="184"/>
      <c r="H8" s="184"/>
      <c r="I8" s="184" t="s">
        <v>79</v>
      </c>
      <c r="J8" s="184"/>
      <c r="K8" s="184"/>
      <c r="L8" s="208"/>
    </row>
    <row r="9" spans="1:27" x14ac:dyDescent="0.15">
      <c r="A9" s="210"/>
      <c r="B9" s="199"/>
      <c r="C9" s="199"/>
      <c r="D9" s="199"/>
      <c r="E9" s="199"/>
      <c r="F9" s="141">
        <v>2</v>
      </c>
      <c r="G9" s="141">
        <v>2</v>
      </c>
      <c r="H9" s="141">
        <v>0</v>
      </c>
      <c r="I9" s="141">
        <v>2</v>
      </c>
      <c r="J9" s="141">
        <v>2</v>
      </c>
      <c r="K9" s="141">
        <v>0</v>
      </c>
      <c r="L9" s="208"/>
    </row>
    <row r="10" spans="1:27" x14ac:dyDescent="0.15">
      <c r="A10" s="210"/>
      <c r="B10" s="199"/>
      <c r="C10" s="199"/>
      <c r="D10" s="199"/>
      <c r="E10" s="199"/>
      <c r="F10" s="141"/>
      <c r="G10" s="141"/>
      <c r="H10" s="141"/>
      <c r="I10" s="181" t="s">
        <v>123</v>
      </c>
      <c r="J10" s="182"/>
      <c r="K10" s="183"/>
      <c r="L10" s="208"/>
    </row>
    <row r="11" spans="1:27" x14ac:dyDescent="0.15">
      <c r="A11" s="210"/>
      <c r="B11" s="199"/>
      <c r="C11" s="199"/>
      <c r="D11" s="199"/>
      <c r="E11" s="199"/>
      <c r="F11" s="141"/>
      <c r="G11" s="141"/>
      <c r="H11" s="141"/>
      <c r="I11" s="141">
        <v>1</v>
      </c>
      <c r="J11" s="141">
        <v>1</v>
      </c>
      <c r="K11" s="141">
        <v>0</v>
      </c>
      <c r="L11" s="208"/>
    </row>
    <row r="12" spans="1:27" x14ac:dyDescent="0.15">
      <c r="A12" s="210"/>
      <c r="B12" s="199"/>
      <c r="C12" s="198" t="s">
        <v>35</v>
      </c>
      <c r="D12" s="198"/>
      <c r="E12" s="198"/>
      <c r="F12" s="137">
        <v>3</v>
      </c>
      <c r="G12" s="137">
        <v>3</v>
      </c>
      <c r="H12" s="137">
        <v>0</v>
      </c>
      <c r="I12" s="137">
        <f>SUM(I7,I9,I11)</f>
        <v>5</v>
      </c>
      <c r="J12" s="137">
        <f t="shared" ref="J12:K12" si="0">SUM(J7,J9,J11)</f>
        <v>5</v>
      </c>
      <c r="K12" s="137">
        <f t="shared" si="0"/>
        <v>0</v>
      </c>
      <c r="L12" s="91"/>
    </row>
    <row r="13" spans="1:27" x14ac:dyDescent="0.15">
      <c r="A13" s="210"/>
      <c r="B13" s="199"/>
      <c r="C13" s="217" t="s">
        <v>54</v>
      </c>
      <c r="D13" s="199" t="s">
        <v>36</v>
      </c>
      <c r="E13" s="199"/>
      <c r="F13" s="184"/>
      <c r="G13" s="184"/>
      <c r="H13" s="184"/>
      <c r="I13" s="184"/>
      <c r="J13" s="184"/>
      <c r="K13" s="184"/>
      <c r="L13" s="208"/>
    </row>
    <row r="14" spans="1:27" x14ac:dyDescent="0.15">
      <c r="A14" s="210"/>
      <c r="B14" s="199"/>
      <c r="C14" s="217"/>
      <c r="D14" s="199"/>
      <c r="E14" s="199"/>
      <c r="F14" s="136"/>
      <c r="G14" s="136"/>
      <c r="H14" s="136"/>
      <c r="I14" s="136"/>
      <c r="J14" s="136"/>
      <c r="K14" s="136"/>
      <c r="L14" s="208"/>
    </row>
    <row r="15" spans="1:27" x14ac:dyDescent="0.15">
      <c r="A15" s="210"/>
      <c r="B15" s="199"/>
      <c r="C15" s="217"/>
      <c r="D15" s="199" t="s">
        <v>20</v>
      </c>
      <c r="E15" s="199"/>
      <c r="F15" s="181" t="s">
        <v>80</v>
      </c>
      <c r="G15" s="182"/>
      <c r="H15" s="183"/>
      <c r="I15" s="199"/>
      <c r="J15" s="199"/>
      <c r="K15" s="199"/>
      <c r="L15" s="208"/>
    </row>
    <row r="16" spans="1:27" x14ac:dyDescent="0.15">
      <c r="A16" s="210"/>
      <c r="B16" s="199"/>
      <c r="C16" s="217"/>
      <c r="D16" s="199"/>
      <c r="E16" s="199"/>
      <c r="F16" s="141">
        <v>3</v>
      </c>
      <c r="G16" s="141">
        <v>1</v>
      </c>
      <c r="H16" s="141">
        <v>3</v>
      </c>
      <c r="I16" s="135"/>
      <c r="J16" s="135"/>
      <c r="K16" s="135"/>
      <c r="L16" s="208"/>
    </row>
    <row r="17" spans="1:12" x14ac:dyDescent="0.15">
      <c r="A17" s="210"/>
      <c r="B17" s="199"/>
      <c r="C17" s="217"/>
      <c r="D17" s="199"/>
      <c r="E17" s="199"/>
      <c r="F17" s="181" t="s">
        <v>81</v>
      </c>
      <c r="G17" s="182"/>
      <c r="H17" s="183"/>
      <c r="I17" s="135"/>
      <c r="J17" s="135"/>
      <c r="K17" s="135"/>
      <c r="L17" s="208"/>
    </row>
    <row r="18" spans="1:12" x14ac:dyDescent="0.15">
      <c r="A18" s="210"/>
      <c r="B18" s="199"/>
      <c r="C18" s="217"/>
      <c r="D18" s="199"/>
      <c r="E18" s="199"/>
      <c r="F18" s="141">
        <v>3</v>
      </c>
      <c r="G18" s="141">
        <v>1</v>
      </c>
      <c r="H18" s="141">
        <v>3</v>
      </c>
      <c r="I18" s="135"/>
      <c r="J18" s="135"/>
      <c r="K18" s="135"/>
      <c r="L18" s="208"/>
    </row>
    <row r="19" spans="1:12" x14ac:dyDescent="0.15">
      <c r="A19" s="210"/>
      <c r="B19" s="199"/>
      <c r="C19" s="198" t="s">
        <v>37</v>
      </c>
      <c r="D19" s="198"/>
      <c r="E19" s="198"/>
      <c r="F19" s="137">
        <v>6</v>
      </c>
      <c r="G19" s="137">
        <v>2</v>
      </c>
      <c r="H19" s="137">
        <v>6</v>
      </c>
      <c r="I19" s="137">
        <v>0</v>
      </c>
      <c r="J19" s="137">
        <v>0</v>
      </c>
      <c r="K19" s="137">
        <v>0</v>
      </c>
      <c r="L19" s="91"/>
    </row>
    <row r="20" spans="1:12" ht="16.5" customHeight="1" x14ac:dyDescent="0.15">
      <c r="A20" s="210"/>
      <c r="B20" s="199"/>
      <c r="C20" s="226" t="s">
        <v>53</v>
      </c>
      <c r="D20" s="222" t="s">
        <v>36</v>
      </c>
      <c r="E20" s="222"/>
      <c r="F20" s="199"/>
      <c r="G20" s="199"/>
      <c r="H20" s="199"/>
      <c r="I20" s="199"/>
      <c r="J20" s="199"/>
      <c r="K20" s="199"/>
      <c r="L20" s="208"/>
    </row>
    <row r="21" spans="1:12" x14ac:dyDescent="0.15">
      <c r="A21" s="210"/>
      <c r="B21" s="199"/>
      <c r="C21" s="227"/>
      <c r="D21" s="221"/>
      <c r="E21" s="221"/>
      <c r="F21" s="135"/>
      <c r="G21" s="135"/>
      <c r="H21" s="135"/>
      <c r="I21" s="135"/>
      <c r="J21" s="135"/>
      <c r="K21" s="135"/>
      <c r="L21" s="208"/>
    </row>
    <row r="22" spans="1:12" x14ac:dyDescent="0.15">
      <c r="A22" s="210"/>
      <c r="B22" s="199"/>
      <c r="C22" s="227"/>
      <c r="D22" s="222" t="s">
        <v>20</v>
      </c>
      <c r="E22" s="222"/>
      <c r="F22" s="181" t="s">
        <v>84</v>
      </c>
      <c r="G22" s="182"/>
      <c r="H22" s="183"/>
      <c r="I22" s="181" t="s">
        <v>84</v>
      </c>
      <c r="J22" s="182"/>
      <c r="K22" s="183"/>
      <c r="L22" s="208"/>
    </row>
    <row r="23" spans="1:12" x14ac:dyDescent="0.15">
      <c r="A23" s="210"/>
      <c r="B23" s="199"/>
      <c r="C23" s="227"/>
      <c r="D23" s="228"/>
      <c r="E23" s="228"/>
      <c r="F23" s="141">
        <v>3</v>
      </c>
      <c r="G23" s="141">
        <v>3</v>
      </c>
      <c r="H23" s="141">
        <v>0</v>
      </c>
      <c r="I23" s="141">
        <v>3</v>
      </c>
      <c r="J23" s="141">
        <v>3</v>
      </c>
      <c r="K23" s="141">
        <v>0</v>
      </c>
      <c r="L23" s="208"/>
    </row>
    <row r="24" spans="1:12" x14ac:dyDescent="0.15">
      <c r="A24" s="210"/>
      <c r="B24" s="199"/>
      <c r="C24" s="227"/>
      <c r="D24" s="228"/>
      <c r="E24" s="228"/>
      <c r="F24" s="181" t="s">
        <v>85</v>
      </c>
      <c r="G24" s="182"/>
      <c r="H24" s="183"/>
      <c r="I24" s="181" t="s">
        <v>85</v>
      </c>
      <c r="J24" s="182"/>
      <c r="K24" s="183"/>
      <c r="L24" s="208"/>
    </row>
    <row r="25" spans="1:12" x14ac:dyDescent="0.15">
      <c r="A25" s="210"/>
      <c r="B25" s="199"/>
      <c r="C25" s="227"/>
      <c r="D25" s="228"/>
      <c r="E25" s="228"/>
      <c r="F25" s="141">
        <v>3</v>
      </c>
      <c r="G25" s="141">
        <v>3</v>
      </c>
      <c r="H25" s="141">
        <v>0</v>
      </c>
      <c r="I25" s="141">
        <v>3</v>
      </c>
      <c r="J25" s="141">
        <v>3</v>
      </c>
      <c r="K25" s="141">
        <v>0</v>
      </c>
      <c r="L25" s="208"/>
    </row>
    <row r="26" spans="1:12" x14ac:dyDescent="0.15">
      <c r="A26" s="210"/>
      <c r="B26" s="199"/>
      <c r="C26" s="227"/>
      <c r="D26" s="228"/>
      <c r="E26" s="228"/>
      <c r="F26" s="181" t="s">
        <v>86</v>
      </c>
      <c r="G26" s="182"/>
      <c r="H26" s="183"/>
      <c r="I26" s="181" t="s">
        <v>86</v>
      </c>
      <c r="J26" s="182"/>
      <c r="K26" s="183"/>
      <c r="L26" s="208"/>
    </row>
    <row r="27" spans="1:12" x14ac:dyDescent="0.15">
      <c r="A27" s="210"/>
      <c r="B27" s="199"/>
      <c r="C27" s="227"/>
      <c r="D27" s="228"/>
      <c r="E27" s="228"/>
      <c r="F27" s="141">
        <v>3</v>
      </c>
      <c r="G27" s="141">
        <v>3</v>
      </c>
      <c r="H27" s="141">
        <v>0</v>
      </c>
      <c r="I27" s="141">
        <v>3</v>
      </c>
      <c r="J27" s="141">
        <v>3</v>
      </c>
      <c r="K27" s="141">
        <v>0</v>
      </c>
      <c r="L27" s="208"/>
    </row>
    <row r="28" spans="1:12" ht="16.5" customHeight="1" x14ac:dyDescent="0.15">
      <c r="A28" s="210"/>
      <c r="B28" s="199"/>
      <c r="C28" s="227"/>
      <c r="D28" s="228"/>
      <c r="E28" s="228"/>
      <c r="F28" s="181" t="s">
        <v>82</v>
      </c>
      <c r="G28" s="182"/>
      <c r="H28" s="183"/>
      <c r="I28" s="181" t="s">
        <v>82</v>
      </c>
      <c r="J28" s="182"/>
      <c r="K28" s="183"/>
      <c r="L28" s="208"/>
    </row>
    <row r="29" spans="1:12" x14ac:dyDescent="0.15">
      <c r="A29" s="210"/>
      <c r="B29" s="199"/>
      <c r="C29" s="227"/>
      <c r="D29" s="228"/>
      <c r="E29" s="228"/>
      <c r="F29" s="141">
        <v>2</v>
      </c>
      <c r="G29" s="141">
        <v>0</v>
      </c>
      <c r="H29" s="141">
        <v>3</v>
      </c>
      <c r="I29" s="141">
        <v>2</v>
      </c>
      <c r="J29" s="141">
        <v>0</v>
      </c>
      <c r="K29" s="141">
        <v>3</v>
      </c>
      <c r="L29" s="208"/>
    </row>
    <row r="30" spans="1:12" x14ac:dyDescent="0.15">
      <c r="A30" s="210"/>
      <c r="B30" s="199"/>
      <c r="C30" s="227"/>
      <c r="D30" s="228"/>
      <c r="E30" s="228"/>
      <c r="F30" s="181" t="s">
        <v>83</v>
      </c>
      <c r="G30" s="182"/>
      <c r="H30" s="183"/>
      <c r="I30" s="181" t="s">
        <v>83</v>
      </c>
      <c r="J30" s="182"/>
      <c r="K30" s="183"/>
      <c r="L30" s="208"/>
    </row>
    <row r="31" spans="1:12" x14ac:dyDescent="0.15">
      <c r="A31" s="210"/>
      <c r="B31" s="199"/>
      <c r="C31" s="227"/>
      <c r="D31" s="228"/>
      <c r="E31" s="228"/>
      <c r="F31" s="141">
        <v>2</v>
      </c>
      <c r="G31" s="141">
        <v>0</v>
      </c>
      <c r="H31" s="141">
        <v>3</v>
      </c>
      <c r="I31" s="141">
        <v>2</v>
      </c>
      <c r="J31" s="141">
        <v>0</v>
      </c>
      <c r="K31" s="141">
        <v>3</v>
      </c>
      <c r="L31" s="208"/>
    </row>
    <row r="32" spans="1:12" x14ac:dyDescent="0.15">
      <c r="A32" s="210"/>
      <c r="B32" s="199"/>
      <c r="C32" s="227"/>
      <c r="D32" s="228"/>
      <c r="E32" s="228"/>
      <c r="F32" s="141"/>
      <c r="G32" s="141"/>
      <c r="H32" s="141"/>
      <c r="I32" s="181" t="s">
        <v>129</v>
      </c>
      <c r="J32" s="182"/>
      <c r="K32" s="183"/>
      <c r="L32" s="208"/>
    </row>
    <row r="33" spans="1:12" x14ac:dyDescent="0.15">
      <c r="A33" s="210"/>
      <c r="B33" s="199"/>
      <c r="C33" s="227"/>
      <c r="D33" s="228"/>
      <c r="E33" s="228"/>
      <c r="F33" s="141"/>
      <c r="G33" s="141"/>
      <c r="H33" s="141"/>
      <c r="I33" s="141">
        <v>3</v>
      </c>
      <c r="J33" s="141">
        <v>1</v>
      </c>
      <c r="K33" s="141">
        <v>3</v>
      </c>
      <c r="L33" s="208"/>
    </row>
    <row r="34" spans="1:12" x14ac:dyDescent="0.15">
      <c r="A34" s="210"/>
      <c r="B34" s="199"/>
      <c r="C34" s="227"/>
      <c r="D34" s="228"/>
      <c r="E34" s="228"/>
      <c r="F34" s="141"/>
      <c r="G34" s="141"/>
      <c r="H34" s="141"/>
      <c r="I34" s="181" t="s">
        <v>81</v>
      </c>
      <c r="J34" s="182"/>
      <c r="K34" s="183"/>
      <c r="L34" s="208"/>
    </row>
    <row r="35" spans="1:12" x14ac:dyDescent="0.15">
      <c r="A35" s="210"/>
      <c r="B35" s="199"/>
      <c r="C35" s="220"/>
      <c r="D35" s="221"/>
      <c r="E35" s="221"/>
      <c r="F35" s="141"/>
      <c r="G35" s="141"/>
      <c r="H35" s="141"/>
      <c r="I35" s="141">
        <v>3</v>
      </c>
      <c r="J35" s="141">
        <v>0</v>
      </c>
      <c r="K35" s="141">
        <v>3</v>
      </c>
      <c r="L35" s="208"/>
    </row>
    <row r="36" spans="1:12" x14ac:dyDescent="0.15">
      <c r="A36" s="210"/>
      <c r="B36" s="199"/>
      <c r="C36" s="223" t="s">
        <v>76</v>
      </c>
      <c r="D36" s="224"/>
      <c r="E36" s="225"/>
      <c r="F36" s="137">
        <v>13</v>
      </c>
      <c r="G36" s="137">
        <v>9</v>
      </c>
      <c r="H36" s="137">
        <v>6</v>
      </c>
      <c r="I36" s="137">
        <f>SUM(I23,I25,I27,I29,I31,I33,I35)</f>
        <v>19</v>
      </c>
      <c r="J36" s="137">
        <f t="shared" ref="J36:K36" si="1">SUM(J23,J25,J27,J29,J31,J33,J35)</f>
        <v>10</v>
      </c>
      <c r="K36" s="137">
        <f t="shared" si="1"/>
        <v>12</v>
      </c>
      <c r="L36" s="208"/>
    </row>
    <row r="37" spans="1:12" x14ac:dyDescent="0.15">
      <c r="A37" s="210"/>
      <c r="B37" s="204" t="s">
        <v>31</v>
      </c>
      <c r="C37" s="204"/>
      <c r="D37" s="204"/>
      <c r="E37" s="204"/>
      <c r="F37" s="134">
        <v>22</v>
      </c>
      <c r="G37" s="134">
        <v>14</v>
      </c>
      <c r="H37" s="134">
        <v>12</v>
      </c>
      <c r="I37" s="134">
        <f>SUM(I12,I19,I36)</f>
        <v>24</v>
      </c>
      <c r="J37" s="134">
        <f t="shared" ref="J37:K37" si="2">SUM(J12,J19,J36)</f>
        <v>15</v>
      </c>
      <c r="K37" s="134">
        <f t="shared" si="2"/>
        <v>12</v>
      </c>
      <c r="L37" s="89"/>
    </row>
    <row r="38" spans="1:12" x14ac:dyDescent="0.15">
      <c r="A38" s="210"/>
      <c r="B38" s="199">
        <v>2</v>
      </c>
      <c r="C38" s="217" t="s">
        <v>51</v>
      </c>
      <c r="D38" s="199" t="s">
        <v>19</v>
      </c>
      <c r="E38" s="199"/>
      <c r="F38" s="186" t="s">
        <v>87</v>
      </c>
      <c r="G38" s="186"/>
      <c r="H38" s="186"/>
      <c r="I38" s="184"/>
      <c r="J38" s="184"/>
      <c r="K38" s="184"/>
      <c r="L38" s="212"/>
    </row>
    <row r="39" spans="1:12" x14ac:dyDescent="0.15">
      <c r="A39" s="210"/>
      <c r="B39" s="199"/>
      <c r="C39" s="217"/>
      <c r="D39" s="199"/>
      <c r="E39" s="199"/>
      <c r="F39" s="141">
        <v>1</v>
      </c>
      <c r="G39" s="141">
        <v>1</v>
      </c>
      <c r="H39" s="141">
        <v>0</v>
      </c>
      <c r="I39" s="141"/>
      <c r="J39" s="141"/>
      <c r="K39" s="141"/>
      <c r="L39" s="213"/>
    </row>
    <row r="40" spans="1:12" x14ac:dyDescent="0.15">
      <c r="A40" s="210"/>
      <c r="B40" s="199"/>
      <c r="C40" s="217"/>
      <c r="D40" s="199" t="s">
        <v>20</v>
      </c>
      <c r="E40" s="199"/>
      <c r="F40" s="214" t="s">
        <v>88</v>
      </c>
      <c r="G40" s="215"/>
      <c r="H40" s="216"/>
      <c r="I40" s="186" t="s">
        <v>124</v>
      </c>
      <c r="J40" s="186"/>
      <c r="K40" s="186"/>
      <c r="L40" s="213"/>
    </row>
    <row r="41" spans="1:12" x14ac:dyDescent="0.15">
      <c r="A41" s="210"/>
      <c r="B41" s="199"/>
      <c r="C41" s="217"/>
      <c r="D41" s="199"/>
      <c r="E41" s="199"/>
      <c r="F41" s="142">
        <v>2</v>
      </c>
      <c r="G41" s="142">
        <v>2</v>
      </c>
      <c r="H41" s="142">
        <v>0</v>
      </c>
      <c r="I41" s="141">
        <v>1</v>
      </c>
      <c r="J41" s="141">
        <v>1</v>
      </c>
      <c r="K41" s="141">
        <v>0</v>
      </c>
      <c r="L41" s="213"/>
    </row>
    <row r="42" spans="1:12" x14ac:dyDescent="0.15">
      <c r="A42" s="210"/>
      <c r="B42" s="199"/>
      <c r="C42" s="217"/>
      <c r="D42" s="199"/>
      <c r="E42" s="199"/>
      <c r="F42" s="142"/>
      <c r="G42" s="142"/>
      <c r="H42" s="142"/>
      <c r="I42" s="181" t="s">
        <v>89</v>
      </c>
      <c r="J42" s="182"/>
      <c r="K42" s="183"/>
      <c r="L42" s="213"/>
    </row>
    <row r="43" spans="1:12" x14ac:dyDescent="0.15">
      <c r="A43" s="210"/>
      <c r="B43" s="199"/>
      <c r="C43" s="217"/>
      <c r="D43" s="199"/>
      <c r="E43" s="199"/>
      <c r="F43" s="142"/>
      <c r="G43" s="142"/>
      <c r="H43" s="142"/>
      <c r="I43" s="141">
        <v>2</v>
      </c>
      <c r="J43" s="141">
        <v>2</v>
      </c>
      <c r="K43" s="141">
        <v>0</v>
      </c>
      <c r="L43" s="213"/>
    </row>
    <row r="44" spans="1:12" x14ac:dyDescent="0.15">
      <c r="A44" s="210"/>
      <c r="B44" s="199"/>
      <c r="C44" s="198" t="s">
        <v>35</v>
      </c>
      <c r="D44" s="198"/>
      <c r="E44" s="198"/>
      <c r="F44" s="137">
        <v>3</v>
      </c>
      <c r="G44" s="137">
        <v>3</v>
      </c>
      <c r="H44" s="137">
        <v>0</v>
      </c>
      <c r="I44" s="137">
        <f>SUM(I41,I43)</f>
        <v>3</v>
      </c>
      <c r="J44" s="137">
        <f t="shared" ref="J44:K44" si="3">SUM(J41,J43)</f>
        <v>3</v>
      </c>
      <c r="K44" s="137">
        <f t="shared" si="3"/>
        <v>0</v>
      </c>
      <c r="L44" s="88"/>
    </row>
    <row r="45" spans="1:12" x14ac:dyDescent="0.15">
      <c r="A45" s="210"/>
      <c r="B45" s="199"/>
      <c r="C45" s="217" t="s">
        <v>52</v>
      </c>
      <c r="D45" s="199" t="s">
        <v>36</v>
      </c>
      <c r="E45" s="199"/>
      <c r="F45" s="184"/>
      <c r="G45" s="184"/>
      <c r="H45" s="184"/>
      <c r="I45" s="184"/>
      <c r="J45" s="184"/>
      <c r="K45" s="184"/>
      <c r="L45" s="213"/>
    </row>
    <row r="46" spans="1:12" x14ac:dyDescent="0.15">
      <c r="A46" s="210"/>
      <c r="B46" s="199"/>
      <c r="C46" s="199"/>
      <c r="D46" s="199"/>
      <c r="E46" s="199"/>
      <c r="F46" s="136"/>
      <c r="G46" s="136"/>
      <c r="H46" s="136"/>
      <c r="I46" s="136"/>
      <c r="J46" s="136"/>
      <c r="K46" s="136"/>
      <c r="L46" s="213"/>
    </row>
    <row r="47" spans="1:12" x14ac:dyDescent="0.15">
      <c r="A47" s="210"/>
      <c r="B47" s="199"/>
      <c r="C47" s="199"/>
      <c r="D47" s="199" t="s">
        <v>20</v>
      </c>
      <c r="E47" s="199"/>
      <c r="F47" s="186" t="s">
        <v>97</v>
      </c>
      <c r="G47" s="186"/>
      <c r="H47" s="186"/>
      <c r="I47" s="184"/>
      <c r="J47" s="184"/>
      <c r="K47" s="184"/>
      <c r="L47" s="212"/>
    </row>
    <row r="48" spans="1:12" x14ac:dyDescent="0.15">
      <c r="A48" s="210"/>
      <c r="B48" s="199"/>
      <c r="C48" s="199"/>
      <c r="D48" s="199"/>
      <c r="E48" s="199"/>
      <c r="F48" s="142">
        <v>3</v>
      </c>
      <c r="G48" s="142">
        <v>1</v>
      </c>
      <c r="H48" s="142">
        <v>3</v>
      </c>
      <c r="I48" s="141"/>
      <c r="J48" s="141"/>
      <c r="K48" s="141"/>
      <c r="L48" s="212"/>
    </row>
    <row r="49" spans="1:12" x14ac:dyDescent="0.15">
      <c r="A49" s="210"/>
      <c r="B49" s="199"/>
      <c r="C49" s="199"/>
      <c r="D49" s="199"/>
      <c r="E49" s="199"/>
      <c r="F49" s="186" t="s">
        <v>98</v>
      </c>
      <c r="G49" s="186"/>
      <c r="H49" s="186"/>
      <c r="I49" s="181"/>
      <c r="J49" s="182"/>
      <c r="K49" s="183"/>
      <c r="L49" s="212"/>
    </row>
    <row r="50" spans="1:12" x14ac:dyDescent="0.15">
      <c r="A50" s="210"/>
      <c r="B50" s="199"/>
      <c r="C50" s="199"/>
      <c r="D50" s="199"/>
      <c r="E50" s="199"/>
      <c r="F50" s="142">
        <v>3</v>
      </c>
      <c r="G50" s="142">
        <v>1</v>
      </c>
      <c r="H50" s="142">
        <v>3</v>
      </c>
      <c r="I50" s="141"/>
      <c r="J50" s="141"/>
      <c r="K50" s="141"/>
      <c r="L50" s="213"/>
    </row>
    <row r="51" spans="1:12" x14ac:dyDescent="0.15">
      <c r="A51" s="210"/>
      <c r="B51" s="199"/>
      <c r="C51" s="198" t="s">
        <v>37</v>
      </c>
      <c r="D51" s="198"/>
      <c r="E51" s="198"/>
      <c r="F51" s="137">
        <v>6</v>
      </c>
      <c r="G51" s="137">
        <v>2</v>
      </c>
      <c r="H51" s="137">
        <v>6</v>
      </c>
      <c r="I51" s="137">
        <v>0</v>
      </c>
      <c r="J51" s="137">
        <v>0</v>
      </c>
      <c r="K51" s="137">
        <v>0</v>
      </c>
      <c r="L51" s="88"/>
    </row>
    <row r="52" spans="1:12" x14ac:dyDescent="0.15">
      <c r="A52" s="210"/>
      <c r="B52" s="199"/>
      <c r="C52" s="217" t="s">
        <v>53</v>
      </c>
      <c r="D52" s="199" t="s">
        <v>36</v>
      </c>
      <c r="E52" s="199"/>
      <c r="F52" s="199"/>
      <c r="G52" s="199"/>
      <c r="H52" s="199"/>
      <c r="I52" s="199"/>
      <c r="J52" s="199"/>
      <c r="K52" s="199"/>
      <c r="L52" s="211"/>
    </row>
    <row r="53" spans="1:12" x14ac:dyDescent="0.15">
      <c r="A53" s="210"/>
      <c r="B53" s="199"/>
      <c r="C53" s="199"/>
      <c r="D53" s="199"/>
      <c r="E53" s="199"/>
      <c r="F53" s="135"/>
      <c r="G53" s="135"/>
      <c r="H53" s="135"/>
      <c r="I53" s="135"/>
      <c r="J53" s="135"/>
      <c r="K53" s="135"/>
      <c r="L53" s="211"/>
    </row>
    <row r="54" spans="1:12" x14ac:dyDescent="0.15">
      <c r="A54" s="210"/>
      <c r="B54" s="199"/>
      <c r="C54" s="199"/>
      <c r="D54" s="199" t="s">
        <v>20</v>
      </c>
      <c r="E54" s="199"/>
      <c r="F54" s="186" t="s">
        <v>90</v>
      </c>
      <c r="G54" s="186"/>
      <c r="H54" s="186"/>
      <c r="I54" s="186" t="s">
        <v>90</v>
      </c>
      <c r="J54" s="186"/>
      <c r="K54" s="186"/>
      <c r="L54" s="213"/>
    </row>
    <row r="55" spans="1:12" x14ac:dyDescent="0.15">
      <c r="A55" s="210"/>
      <c r="B55" s="199"/>
      <c r="C55" s="199"/>
      <c r="D55" s="199"/>
      <c r="E55" s="199"/>
      <c r="F55" s="142">
        <v>3</v>
      </c>
      <c r="G55" s="142">
        <v>3</v>
      </c>
      <c r="H55" s="142">
        <v>0</v>
      </c>
      <c r="I55" s="142">
        <v>3</v>
      </c>
      <c r="J55" s="142">
        <v>3</v>
      </c>
      <c r="K55" s="142">
        <v>0</v>
      </c>
      <c r="L55" s="213"/>
    </row>
    <row r="56" spans="1:12" x14ac:dyDescent="0.15">
      <c r="A56" s="210"/>
      <c r="B56" s="199"/>
      <c r="C56" s="199"/>
      <c r="D56" s="199"/>
      <c r="E56" s="199"/>
      <c r="F56" s="186" t="s">
        <v>91</v>
      </c>
      <c r="G56" s="186"/>
      <c r="H56" s="186"/>
      <c r="I56" s="186" t="s">
        <v>91</v>
      </c>
      <c r="J56" s="186"/>
      <c r="K56" s="186"/>
      <c r="L56" s="213"/>
    </row>
    <row r="57" spans="1:12" x14ac:dyDescent="0.15">
      <c r="A57" s="210"/>
      <c r="B57" s="199"/>
      <c r="C57" s="199"/>
      <c r="D57" s="199"/>
      <c r="E57" s="199"/>
      <c r="F57" s="142">
        <v>3</v>
      </c>
      <c r="G57" s="142">
        <v>3</v>
      </c>
      <c r="H57" s="142">
        <v>0</v>
      </c>
      <c r="I57" s="142">
        <v>3</v>
      </c>
      <c r="J57" s="142">
        <v>3</v>
      </c>
      <c r="K57" s="142">
        <v>0</v>
      </c>
      <c r="L57" s="213"/>
    </row>
    <row r="58" spans="1:12" x14ac:dyDescent="0.15">
      <c r="A58" s="210"/>
      <c r="B58" s="199"/>
      <c r="C58" s="199"/>
      <c r="D58" s="199"/>
      <c r="E58" s="199"/>
      <c r="F58" s="186" t="s">
        <v>92</v>
      </c>
      <c r="G58" s="186"/>
      <c r="H58" s="186"/>
      <c r="I58" s="186" t="s">
        <v>92</v>
      </c>
      <c r="J58" s="186"/>
      <c r="K58" s="186"/>
      <c r="L58" s="213"/>
    </row>
    <row r="59" spans="1:12" x14ac:dyDescent="0.15">
      <c r="A59" s="210"/>
      <c r="B59" s="199"/>
      <c r="C59" s="199"/>
      <c r="D59" s="199"/>
      <c r="E59" s="199"/>
      <c r="F59" s="142">
        <v>3</v>
      </c>
      <c r="G59" s="142">
        <v>3</v>
      </c>
      <c r="H59" s="142">
        <v>0</v>
      </c>
      <c r="I59" s="142">
        <v>3</v>
      </c>
      <c r="J59" s="142">
        <v>3</v>
      </c>
      <c r="K59" s="142">
        <v>0</v>
      </c>
      <c r="L59" s="213"/>
    </row>
    <row r="60" spans="1:12" x14ac:dyDescent="0.15">
      <c r="A60" s="210"/>
      <c r="B60" s="199"/>
      <c r="C60" s="199"/>
      <c r="D60" s="199"/>
      <c r="E60" s="199"/>
      <c r="F60" s="214" t="s">
        <v>94</v>
      </c>
      <c r="G60" s="215"/>
      <c r="H60" s="216"/>
      <c r="I60" s="214" t="s">
        <v>93</v>
      </c>
      <c r="J60" s="215"/>
      <c r="K60" s="216"/>
      <c r="L60" s="213"/>
    </row>
    <row r="61" spans="1:12" x14ac:dyDescent="0.15">
      <c r="A61" s="210"/>
      <c r="B61" s="199"/>
      <c r="C61" s="199"/>
      <c r="D61" s="199"/>
      <c r="E61" s="199"/>
      <c r="F61" s="142">
        <v>2</v>
      </c>
      <c r="G61" s="142">
        <v>0</v>
      </c>
      <c r="H61" s="142">
        <v>3</v>
      </c>
      <c r="I61" s="142">
        <v>2</v>
      </c>
      <c r="J61" s="142">
        <v>0</v>
      </c>
      <c r="K61" s="142">
        <v>3</v>
      </c>
      <c r="L61" s="213"/>
    </row>
    <row r="62" spans="1:12" x14ac:dyDescent="0.15">
      <c r="A62" s="210"/>
      <c r="B62" s="199"/>
      <c r="C62" s="199"/>
      <c r="D62" s="199"/>
      <c r="E62" s="199"/>
      <c r="F62" s="186" t="s">
        <v>96</v>
      </c>
      <c r="G62" s="186"/>
      <c r="H62" s="186"/>
      <c r="I62" s="186" t="s">
        <v>95</v>
      </c>
      <c r="J62" s="186"/>
      <c r="K62" s="186"/>
      <c r="L62" s="213"/>
    </row>
    <row r="63" spans="1:12" x14ac:dyDescent="0.15">
      <c r="A63" s="210"/>
      <c r="B63" s="199"/>
      <c r="C63" s="199"/>
      <c r="D63" s="199"/>
      <c r="E63" s="199"/>
      <c r="F63" s="142">
        <v>2</v>
      </c>
      <c r="G63" s="142">
        <v>0</v>
      </c>
      <c r="H63" s="142">
        <v>3</v>
      </c>
      <c r="I63" s="142">
        <v>2</v>
      </c>
      <c r="J63" s="142">
        <v>0</v>
      </c>
      <c r="K63" s="142">
        <v>3</v>
      </c>
      <c r="L63" s="213"/>
    </row>
    <row r="64" spans="1:12" x14ac:dyDescent="0.15">
      <c r="A64" s="210"/>
      <c r="B64" s="199"/>
      <c r="C64" s="199"/>
      <c r="D64" s="199"/>
      <c r="E64" s="199"/>
      <c r="F64" s="142"/>
      <c r="G64" s="142"/>
      <c r="H64" s="142"/>
      <c r="I64" s="214" t="s">
        <v>130</v>
      </c>
      <c r="J64" s="215"/>
      <c r="K64" s="216"/>
      <c r="L64" s="213"/>
    </row>
    <row r="65" spans="1:12" x14ac:dyDescent="0.15">
      <c r="A65" s="210"/>
      <c r="B65" s="199"/>
      <c r="C65" s="199"/>
      <c r="D65" s="199"/>
      <c r="E65" s="199"/>
      <c r="F65" s="142"/>
      <c r="G65" s="142"/>
      <c r="H65" s="142"/>
      <c r="I65" s="142">
        <v>3</v>
      </c>
      <c r="J65" s="142">
        <v>1</v>
      </c>
      <c r="K65" s="142">
        <v>3</v>
      </c>
      <c r="L65" s="213"/>
    </row>
    <row r="66" spans="1:12" x14ac:dyDescent="0.15">
      <c r="A66" s="210"/>
      <c r="B66" s="199"/>
      <c r="C66" s="199"/>
      <c r="D66" s="199"/>
      <c r="E66" s="199"/>
      <c r="F66" s="142"/>
      <c r="G66" s="142"/>
      <c r="H66" s="142"/>
      <c r="I66" s="214" t="s">
        <v>98</v>
      </c>
      <c r="J66" s="215"/>
      <c r="K66" s="216"/>
      <c r="L66" s="213"/>
    </row>
    <row r="67" spans="1:12" x14ac:dyDescent="0.15">
      <c r="A67" s="210"/>
      <c r="B67" s="199"/>
      <c r="C67" s="199"/>
      <c r="D67" s="199"/>
      <c r="E67" s="199"/>
      <c r="F67" s="142"/>
      <c r="G67" s="142"/>
      <c r="H67" s="142"/>
      <c r="I67" s="142">
        <v>3</v>
      </c>
      <c r="J67" s="142">
        <v>0</v>
      </c>
      <c r="K67" s="142">
        <v>3</v>
      </c>
      <c r="L67" s="213"/>
    </row>
    <row r="68" spans="1:12" x14ac:dyDescent="0.15">
      <c r="A68" s="210"/>
      <c r="B68" s="199"/>
      <c r="C68" s="198" t="s">
        <v>38</v>
      </c>
      <c r="D68" s="198"/>
      <c r="E68" s="198"/>
      <c r="F68" s="137">
        <v>13</v>
      </c>
      <c r="G68" s="137">
        <v>9</v>
      </c>
      <c r="H68" s="137">
        <v>6</v>
      </c>
      <c r="I68" s="137">
        <f>SUM(I55,I57,I59,I61,I63,I65,I67)</f>
        <v>19</v>
      </c>
      <c r="J68" s="137">
        <f t="shared" ref="J68:K68" si="4">SUM(J55,J57,J59,J61,J63,J65,J67)</f>
        <v>10</v>
      </c>
      <c r="K68" s="137">
        <f t="shared" si="4"/>
        <v>12</v>
      </c>
      <c r="L68" s="88"/>
    </row>
    <row r="69" spans="1:12" ht="17.25" thickBot="1" x14ac:dyDescent="0.2">
      <c r="A69" s="234"/>
      <c r="B69" s="219" t="s">
        <v>31</v>
      </c>
      <c r="C69" s="219"/>
      <c r="D69" s="219"/>
      <c r="E69" s="219"/>
      <c r="F69" s="139">
        <v>22</v>
      </c>
      <c r="G69" s="139">
        <v>14</v>
      </c>
      <c r="H69" s="139">
        <v>12</v>
      </c>
      <c r="I69" s="139">
        <f>SUM(I68,I51,I44)</f>
        <v>22</v>
      </c>
      <c r="J69" s="139">
        <f t="shared" ref="J69:K69" si="5">SUM(J68,J51,J44)</f>
        <v>13</v>
      </c>
      <c r="K69" s="139">
        <f t="shared" si="5"/>
        <v>12</v>
      </c>
      <c r="L69" s="140"/>
    </row>
    <row r="70" spans="1:12" x14ac:dyDescent="0.15">
      <c r="A70" s="209">
        <v>2</v>
      </c>
      <c r="B70" s="221">
        <v>1</v>
      </c>
      <c r="C70" s="220" t="s">
        <v>51</v>
      </c>
      <c r="D70" s="221" t="s">
        <v>19</v>
      </c>
      <c r="E70" s="221"/>
      <c r="F70" s="185"/>
      <c r="G70" s="185"/>
      <c r="H70" s="185"/>
      <c r="I70" s="185"/>
      <c r="J70" s="185"/>
      <c r="K70" s="185"/>
      <c r="L70" s="218"/>
    </row>
    <row r="71" spans="1:12" x14ac:dyDescent="0.15">
      <c r="A71" s="210"/>
      <c r="B71" s="199"/>
      <c r="C71" s="199"/>
      <c r="D71" s="199"/>
      <c r="E71" s="199"/>
      <c r="F71" s="141"/>
      <c r="G71" s="141"/>
      <c r="H71" s="141"/>
      <c r="I71" s="141"/>
      <c r="J71" s="141"/>
      <c r="K71" s="141"/>
      <c r="L71" s="208"/>
    </row>
    <row r="72" spans="1:12" x14ac:dyDescent="0.15">
      <c r="A72" s="210"/>
      <c r="B72" s="199"/>
      <c r="C72" s="199"/>
      <c r="D72" s="199" t="s">
        <v>20</v>
      </c>
      <c r="E72" s="199"/>
      <c r="F72" s="181" t="s">
        <v>99</v>
      </c>
      <c r="G72" s="182"/>
      <c r="H72" s="183"/>
      <c r="I72" s="184"/>
      <c r="J72" s="184"/>
      <c r="K72" s="184"/>
      <c r="L72" s="208"/>
    </row>
    <row r="73" spans="1:12" x14ac:dyDescent="0.15">
      <c r="A73" s="210"/>
      <c r="B73" s="199"/>
      <c r="C73" s="199"/>
      <c r="D73" s="199"/>
      <c r="E73" s="199"/>
      <c r="F73" s="141">
        <v>2</v>
      </c>
      <c r="G73" s="141">
        <v>0</v>
      </c>
      <c r="H73" s="141">
        <v>2</v>
      </c>
      <c r="I73" s="141"/>
      <c r="J73" s="141"/>
      <c r="K73" s="141"/>
      <c r="L73" s="208"/>
    </row>
    <row r="74" spans="1:12" x14ac:dyDescent="0.15">
      <c r="A74" s="210"/>
      <c r="B74" s="199"/>
      <c r="C74" s="198" t="s">
        <v>35</v>
      </c>
      <c r="D74" s="198"/>
      <c r="E74" s="198"/>
      <c r="F74" s="137">
        <v>2</v>
      </c>
      <c r="G74" s="137">
        <v>0</v>
      </c>
      <c r="H74" s="137">
        <v>2</v>
      </c>
      <c r="I74" s="87">
        <v>0</v>
      </c>
      <c r="J74" s="87">
        <v>0</v>
      </c>
      <c r="K74" s="87">
        <v>0</v>
      </c>
      <c r="L74" s="91"/>
    </row>
    <row r="75" spans="1:12" x14ac:dyDescent="0.15">
      <c r="A75" s="210"/>
      <c r="B75" s="199"/>
      <c r="C75" s="217" t="s">
        <v>54</v>
      </c>
      <c r="D75" s="199" t="s">
        <v>36</v>
      </c>
      <c r="E75" s="199"/>
      <c r="F75" s="184"/>
      <c r="G75" s="184"/>
      <c r="H75" s="184"/>
      <c r="I75" s="184"/>
      <c r="J75" s="184"/>
      <c r="K75" s="184"/>
      <c r="L75" s="208"/>
    </row>
    <row r="76" spans="1:12" x14ac:dyDescent="0.15">
      <c r="A76" s="210"/>
      <c r="B76" s="199"/>
      <c r="C76" s="199"/>
      <c r="D76" s="199"/>
      <c r="E76" s="199"/>
      <c r="F76" s="141"/>
      <c r="G76" s="141"/>
      <c r="H76" s="141"/>
      <c r="I76" s="141"/>
      <c r="J76" s="141"/>
      <c r="K76" s="141"/>
      <c r="L76" s="208"/>
    </row>
    <row r="77" spans="1:12" x14ac:dyDescent="0.15">
      <c r="A77" s="210"/>
      <c r="B77" s="199"/>
      <c r="C77" s="199"/>
      <c r="D77" s="199" t="s">
        <v>20</v>
      </c>
      <c r="E77" s="199"/>
      <c r="F77" s="214" t="s">
        <v>100</v>
      </c>
      <c r="G77" s="215"/>
      <c r="H77" s="216"/>
      <c r="I77" s="184"/>
      <c r="J77" s="184"/>
      <c r="K77" s="184"/>
      <c r="L77" s="208"/>
    </row>
    <row r="78" spans="1:12" x14ac:dyDescent="0.15">
      <c r="A78" s="210"/>
      <c r="B78" s="199"/>
      <c r="C78" s="199"/>
      <c r="D78" s="199"/>
      <c r="E78" s="199"/>
      <c r="F78" s="142">
        <v>2</v>
      </c>
      <c r="G78" s="142">
        <v>0</v>
      </c>
      <c r="H78" s="142">
        <v>3</v>
      </c>
      <c r="I78" s="141"/>
      <c r="J78" s="141"/>
      <c r="K78" s="141"/>
      <c r="L78" s="208"/>
    </row>
    <row r="79" spans="1:12" x14ac:dyDescent="0.15">
      <c r="A79" s="210"/>
      <c r="B79" s="199"/>
      <c r="C79" s="199"/>
      <c r="D79" s="199"/>
      <c r="E79" s="199"/>
      <c r="F79" s="214" t="s">
        <v>101</v>
      </c>
      <c r="G79" s="215"/>
      <c r="H79" s="216"/>
      <c r="I79" s="181"/>
      <c r="J79" s="182"/>
      <c r="K79" s="183"/>
      <c r="L79" s="208"/>
    </row>
    <row r="80" spans="1:12" x14ac:dyDescent="0.15">
      <c r="A80" s="210"/>
      <c r="B80" s="199"/>
      <c r="C80" s="199"/>
      <c r="D80" s="199"/>
      <c r="E80" s="199"/>
      <c r="F80" s="142">
        <v>3</v>
      </c>
      <c r="G80" s="142">
        <v>0</v>
      </c>
      <c r="H80" s="142">
        <v>3</v>
      </c>
      <c r="I80" s="141"/>
      <c r="J80" s="141"/>
      <c r="K80" s="141"/>
      <c r="L80" s="208"/>
    </row>
    <row r="81" spans="1:12" x14ac:dyDescent="0.15">
      <c r="A81" s="210"/>
      <c r="B81" s="199"/>
      <c r="C81" s="198" t="s">
        <v>37</v>
      </c>
      <c r="D81" s="198"/>
      <c r="E81" s="198"/>
      <c r="F81" s="137">
        <v>5</v>
      </c>
      <c r="G81" s="137">
        <v>0</v>
      </c>
      <c r="H81" s="137">
        <v>6</v>
      </c>
      <c r="I81" s="87">
        <v>0</v>
      </c>
      <c r="J81" s="87">
        <v>0</v>
      </c>
      <c r="K81" s="87">
        <v>0</v>
      </c>
      <c r="L81" s="91"/>
    </row>
    <row r="82" spans="1:12" x14ac:dyDescent="0.15">
      <c r="A82" s="210"/>
      <c r="B82" s="199"/>
      <c r="C82" s="217" t="s">
        <v>53</v>
      </c>
      <c r="D82" s="199" t="s">
        <v>36</v>
      </c>
      <c r="E82" s="199"/>
      <c r="F82" s="214" t="s">
        <v>115</v>
      </c>
      <c r="G82" s="215"/>
      <c r="H82" s="216"/>
      <c r="I82" s="184"/>
      <c r="J82" s="184"/>
      <c r="K82" s="184"/>
      <c r="L82" s="208"/>
    </row>
    <row r="83" spans="1:12" x14ac:dyDescent="0.15">
      <c r="A83" s="210"/>
      <c r="B83" s="199"/>
      <c r="C83" s="199"/>
      <c r="D83" s="199"/>
      <c r="E83" s="199"/>
      <c r="F83" s="142">
        <v>1</v>
      </c>
      <c r="G83" s="142">
        <v>1</v>
      </c>
      <c r="H83" s="142">
        <v>0</v>
      </c>
      <c r="I83" s="141"/>
      <c r="J83" s="141"/>
      <c r="K83" s="141"/>
      <c r="L83" s="208"/>
    </row>
    <row r="84" spans="1:12" x14ac:dyDescent="0.15">
      <c r="A84" s="210"/>
      <c r="B84" s="199"/>
      <c r="C84" s="199"/>
      <c r="D84" s="199" t="s">
        <v>20</v>
      </c>
      <c r="E84" s="199"/>
      <c r="F84" s="186" t="s">
        <v>103</v>
      </c>
      <c r="G84" s="186"/>
      <c r="H84" s="186"/>
      <c r="I84" s="186" t="s">
        <v>102</v>
      </c>
      <c r="J84" s="186"/>
      <c r="K84" s="186"/>
      <c r="L84" s="208"/>
    </row>
    <row r="85" spans="1:12" x14ac:dyDescent="0.15">
      <c r="A85" s="210"/>
      <c r="B85" s="199"/>
      <c r="C85" s="199"/>
      <c r="D85" s="199"/>
      <c r="E85" s="199"/>
      <c r="F85" s="142">
        <v>2</v>
      </c>
      <c r="G85" s="142">
        <v>0</v>
      </c>
      <c r="H85" s="142">
        <v>3</v>
      </c>
      <c r="I85" s="142">
        <v>2</v>
      </c>
      <c r="J85" s="142">
        <v>0</v>
      </c>
      <c r="K85" s="142">
        <v>3</v>
      </c>
      <c r="L85" s="208"/>
    </row>
    <row r="86" spans="1:12" x14ac:dyDescent="0.15">
      <c r="A86" s="210"/>
      <c r="B86" s="199"/>
      <c r="C86" s="199"/>
      <c r="D86" s="199"/>
      <c r="E86" s="199"/>
      <c r="F86" s="186" t="s">
        <v>104</v>
      </c>
      <c r="G86" s="186"/>
      <c r="H86" s="186"/>
      <c r="I86" s="214" t="s">
        <v>104</v>
      </c>
      <c r="J86" s="215"/>
      <c r="K86" s="216"/>
      <c r="L86" s="208"/>
    </row>
    <row r="87" spans="1:12" x14ac:dyDescent="0.15">
      <c r="A87" s="210"/>
      <c r="B87" s="199"/>
      <c r="C87" s="199"/>
      <c r="D87" s="199"/>
      <c r="E87" s="199"/>
      <c r="F87" s="142">
        <v>3</v>
      </c>
      <c r="G87" s="142">
        <v>3</v>
      </c>
      <c r="H87" s="142">
        <v>0</v>
      </c>
      <c r="I87" s="142">
        <v>3</v>
      </c>
      <c r="J87" s="142">
        <v>3</v>
      </c>
      <c r="K87" s="142">
        <v>0</v>
      </c>
      <c r="L87" s="208"/>
    </row>
    <row r="88" spans="1:12" x14ac:dyDescent="0.15">
      <c r="A88" s="210"/>
      <c r="B88" s="199"/>
      <c r="C88" s="199"/>
      <c r="D88" s="199"/>
      <c r="E88" s="199"/>
      <c r="F88" s="214" t="s">
        <v>105</v>
      </c>
      <c r="G88" s="215"/>
      <c r="H88" s="216"/>
      <c r="I88" s="214" t="s">
        <v>105</v>
      </c>
      <c r="J88" s="215"/>
      <c r="K88" s="216"/>
      <c r="L88" s="208"/>
    </row>
    <row r="89" spans="1:12" x14ac:dyDescent="0.15">
      <c r="A89" s="210"/>
      <c r="B89" s="199"/>
      <c r="C89" s="199"/>
      <c r="D89" s="199"/>
      <c r="E89" s="199"/>
      <c r="F89" s="142">
        <v>2</v>
      </c>
      <c r="G89" s="142">
        <v>2</v>
      </c>
      <c r="H89" s="142">
        <v>0</v>
      </c>
      <c r="I89" s="142">
        <v>2</v>
      </c>
      <c r="J89" s="142">
        <v>2</v>
      </c>
      <c r="K89" s="142">
        <v>0</v>
      </c>
      <c r="L89" s="208"/>
    </row>
    <row r="90" spans="1:12" x14ac:dyDescent="0.15">
      <c r="A90" s="210"/>
      <c r="B90" s="199"/>
      <c r="C90" s="199"/>
      <c r="D90" s="199"/>
      <c r="E90" s="199"/>
      <c r="F90" s="186" t="s">
        <v>106</v>
      </c>
      <c r="G90" s="186"/>
      <c r="H90" s="186"/>
      <c r="I90" s="186" t="s">
        <v>106</v>
      </c>
      <c r="J90" s="186"/>
      <c r="K90" s="186"/>
      <c r="L90" s="208"/>
    </row>
    <row r="91" spans="1:12" x14ac:dyDescent="0.15">
      <c r="A91" s="210"/>
      <c r="B91" s="199"/>
      <c r="C91" s="199"/>
      <c r="D91" s="199"/>
      <c r="E91" s="199"/>
      <c r="F91" s="142">
        <v>2</v>
      </c>
      <c r="G91" s="142">
        <v>0</v>
      </c>
      <c r="H91" s="142">
        <v>3</v>
      </c>
      <c r="I91" s="142">
        <v>2</v>
      </c>
      <c r="J91" s="142">
        <v>0</v>
      </c>
      <c r="K91" s="142">
        <v>3</v>
      </c>
      <c r="L91" s="208"/>
    </row>
    <row r="92" spans="1:12" x14ac:dyDescent="0.15">
      <c r="A92" s="210"/>
      <c r="B92" s="199"/>
      <c r="C92" s="199"/>
      <c r="D92" s="199"/>
      <c r="E92" s="199"/>
      <c r="F92" s="186" t="s">
        <v>107</v>
      </c>
      <c r="G92" s="186"/>
      <c r="H92" s="186"/>
      <c r="I92" s="186" t="s">
        <v>107</v>
      </c>
      <c r="J92" s="186"/>
      <c r="K92" s="186"/>
      <c r="L92" s="208"/>
    </row>
    <row r="93" spans="1:12" x14ac:dyDescent="0.15">
      <c r="A93" s="210"/>
      <c r="B93" s="199"/>
      <c r="C93" s="199"/>
      <c r="D93" s="199"/>
      <c r="E93" s="199"/>
      <c r="F93" s="142">
        <v>2</v>
      </c>
      <c r="G93" s="142">
        <v>0</v>
      </c>
      <c r="H93" s="142">
        <v>3</v>
      </c>
      <c r="I93" s="142">
        <v>3</v>
      </c>
      <c r="J93" s="142">
        <v>0</v>
      </c>
      <c r="K93" s="142">
        <v>3</v>
      </c>
      <c r="L93" s="208"/>
    </row>
    <row r="94" spans="1:12" x14ac:dyDescent="0.15">
      <c r="A94" s="210"/>
      <c r="B94" s="199"/>
      <c r="C94" s="199"/>
      <c r="D94" s="199"/>
      <c r="E94" s="199"/>
      <c r="F94" s="186" t="s">
        <v>108</v>
      </c>
      <c r="G94" s="186"/>
      <c r="H94" s="186"/>
      <c r="I94" s="186" t="s">
        <v>108</v>
      </c>
      <c r="J94" s="186"/>
      <c r="K94" s="186"/>
      <c r="L94" s="208"/>
    </row>
    <row r="95" spans="1:12" x14ac:dyDescent="0.15">
      <c r="A95" s="210"/>
      <c r="B95" s="199"/>
      <c r="C95" s="199"/>
      <c r="D95" s="199"/>
      <c r="E95" s="199"/>
      <c r="F95" s="142">
        <v>3</v>
      </c>
      <c r="G95" s="142">
        <v>3</v>
      </c>
      <c r="H95" s="142">
        <v>0</v>
      </c>
      <c r="I95" s="142">
        <v>3</v>
      </c>
      <c r="J95" s="142">
        <v>3</v>
      </c>
      <c r="K95" s="142">
        <v>0</v>
      </c>
      <c r="L95" s="208"/>
    </row>
    <row r="96" spans="1:12" x14ac:dyDescent="0.15">
      <c r="A96" s="210"/>
      <c r="B96" s="199"/>
      <c r="C96" s="199"/>
      <c r="D96" s="199"/>
      <c r="E96" s="199"/>
      <c r="F96" s="142"/>
      <c r="G96" s="142"/>
      <c r="H96" s="142"/>
      <c r="I96" s="181" t="s">
        <v>109</v>
      </c>
      <c r="J96" s="182"/>
      <c r="K96" s="183"/>
      <c r="L96" s="208"/>
    </row>
    <row r="97" spans="1:12" x14ac:dyDescent="0.15">
      <c r="A97" s="210"/>
      <c r="B97" s="199"/>
      <c r="C97" s="199"/>
      <c r="D97" s="199"/>
      <c r="E97" s="199"/>
      <c r="F97" s="142"/>
      <c r="G97" s="142"/>
      <c r="H97" s="142"/>
      <c r="I97" s="141">
        <v>2</v>
      </c>
      <c r="J97" s="141">
        <v>0</v>
      </c>
      <c r="K97" s="141">
        <v>3</v>
      </c>
      <c r="L97" s="208"/>
    </row>
    <row r="98" spans="1:12" x14ac:dyDescent="0.15">
      <c r="A98" s="210"/>
      <c r="B98" s="199"/>
      <c r="C98" s="199"/>
      <c r="D98" s="199"/>
      <c r="E98" s="199"/>
      <c r="F98" s="142"/>
      <c r="G98" s="142"/>
      <c r="H98" s="142"/>
      <c r="I98" s="181" t="s">
        <v>110</v>
      </c>
      <c r="J98" s="182"/>
      <c r="K98" s="183"/>
      <c r="L98" s="208"/>
    </row>
    <row r="99" spans="1:12" x14ac:dyDescent="0.15">
      <c r="A99" s="210"/>
      <c r="B99" s="199"/>
      <c r="C99" s="199"/>
      <c r="D99" s="199"/>
      <c r="E99" s="199"/>
      <c r="F99" s="142"/>
      <c r="G99" s="142"/>
      <c r="H99" s="142"/>
      <c r="I99" s="141">
        <v>3</v>
      </c>
      <c r="J99" s="141">
        <v>0</v>
      </c>
      <c r="K99" s="141">
        <v>3</v>
      </c>
      <c r="L99" s="208"/>
    </row>
    <row r="100" spans="1:12" x14ac:dyDescent="0.15">
      <c r="A100" s="210"/>
      <c r="B100" s="199"/>
      <c r="C100" s="198" t="s">
        <v>38</v>
      </c>
      <c r="D100" s="198"/>
      <c r="E100" s="198"/>
      <c r="F100" s="137">
        <v>15</v>
      </c>
      <c r="G100" s="137">
        <v>9</v>
      </c>
      <c r="H100" s="137">
        <v>9</v>
      </c>
      <c r="I100" s="87">
        <f>SUM(I85,I87,I89,I91,I93,I95,I97,I99)</f>
        <v>20</v>
      </c>
      <c r="J100" s="137">
        <f>SUM(J85,J87,J89,J91,J93,J95,J97,J99)</f>
        <v>8</v>
      </c>
      <c r="K100" s="137">
        <f>SUM(K85,K87,K89,K91,K93,K95,K97,K99)</f>
        <v>15</v>
      </c>
      <c r="L100" s="91"/>
    </row>
    <row r="101" spans="1:12" x14ac:dyDescent="0.15">
      <c r="A101" s="210"/>
      <c r="B101" s="204" t="s">
        <v>39</v>
      </c>
      <c r="C101" s="204"/>
      <c r="D101" s="204"/>
      <c r="E101" s="204"/>
      <c r="F101" s="134">
        <v>22</v>
      </c>
      <c r="G101" s="134">
        <v>9</v>
      </c>
      <c r="H101" s="134">
        <v>17</v>
      </c>
      <c r="I101" s="86">
        <f>SUM(I74,I81,I100)</f>
        <v>20</v>
      </c>
      <c r="J101" s="134">
        <f t="shared" ref="J101:K101" si="6">SUM(J74,J81,J100)</f>
        <v>8</v>
      </c>
      <c r="K101" s="134">
        <f t="shared" si="6"/>
        <v>15</v>
      </c>
      <c r="L101" s="89"/>
    </row>
    <row r="102" spans="1:12" ht="16.5" customHeight="1" x14ac:dyDescent="0.15">
      <c r="A102" s="210"/>
      <c r="B102" s="199">
        <v>2</v>
      </c>
      <c r="C102" s="217" t="s">
        <v>51</v>
      </c>
      <c r="D102" s="199" t="s">
        <v>19</v>
      </c>
      <c r="E102" s="199"/>
      <c r="F102" s="184"/>
      <c r="G102" s="184"/>
      <c r="H102" s="184"/>
      <c r="I102" s="184"/>
      <c r="J102" s="184"/>
      <c r="K102" s="184"/>
      <c r="L102" s="212"/>
    </row>
    <row r="103" spans="1:12" x14ac:dyDescent="0.15">
      <c r="A103" s="210"/>
      <c r="B103" s="199"/>
      <c r="C103" s="199"/>
      <c r="D103" s="199"/>
      <c r="E103" s="199"/>
      <c r="F103" s="141"/>
      <c r="G103" s="141"/>
      <c r="H103" s="141"/>
      <c r="I103" s="141"/>
      <c r="J103" s="141"/>
      <c r="K103" s="141"/>
      <c r="L103" s="213"/>
    </row>
    <row r="104" spans="1:12" x14ac:dyDescent="0.15">
      <c r="A104" s="210"/>
      <c r="B104" s="199"/>
      <c r="C104" s="199"/>
      <c r="D104" s="199" t="s">
        <v>20</v>
      </c>
      <c r="E104" s="199"/>
      <c r="F104" s="186" t="s">
        <v>111</v>
      </c>
      <c r="G104" s="186"/>
      <c r="H104" s="186"/>
      <c r="I104" s="186" t="s">
        <v>111</v>
      </c>
      <c r="J104" s="186"/>
      <c r="K104" s="186"/>
      <c r="L104" s="213"/>
    </row>
    <row r="105" spans="1:12" x14ac:dyDescent="0.15">
      <c r="A105" s="210"/>
      <c r="B105" s="199"/>
      <c r="C105" s="199"/>
      <c r="D105" s="199"/>
      <c r="E105" s="199"/>
      <c r="F105" s="142">
        <v>2</v>
      </c>
      <c r="G105" s="142">
        <v>2</v>
      </c>
      <c r="H105" s="142">
        <v>0</v>
      </c>
      <c r="I105" s="142">
        <v>2</v>
      </c>
      <c r="J105" s="142">
        <v>2</v>
      </c>
      <c r="K105" s="142">
        <v>0</v>
      </c>
      <c r="L105" s="213"/>
    </row>
    <row r="106" spans="1:12" x14ac:dyDescent="0.15">
      <c r="A106" s="210"/>
      <c r="B106" s="199"/>
      <c r="C106" s="199"/>
      <c r="D106" s="199"/>
      <c r="E106" s="199"/>
      <c r="F106" s="186" t="s">
        <v>112</v>
      </c>
      <c r="G106" s="186"/>
      <c r="H106" s="186"/>
      <c r="I106" s="181"/>
      <c r="J106" s="182"/>
      <c r="K106" s="183"/>
      <c r="L106" s="213"/>
    </row>
    <row r="107" spans="1:12" x14ac:dyDescent="0.15">
      <c r="A107" s="210"/>
      <c r="B107" s="199"/>
      <c r="C107" s="199"/>
      <c r="D107" s="199"/>
      <c r="E107" s="199"/>
      <c r="F107" s="142">
        <v>2</v>
      </c>
      <c r="G107" s="142">
        <v>2</v>
      </c>
      <c r="H107" s="142">
        <v>0</v>
      </c>
      <c r="I107" s="141"/>
      <c r="J107" s="141"/>
      <c r="K107" s="141"/>
      <c r="L107" s="213"/>
    </row>
    <row r="108" spans="1:12" x14ac:dyDescent="0.15">
      <c r="A108" s="210"/>
      <c r="B108" s="199"/>
      <c r="C108" s="198" t="s">
        <v>35</v>
      </c>
      <c r="D108" s="198"/>
      <c r="E108" s="198"/>
      <c r="F108" s="137">
        <v>4</v>
      </c>
      <c r="G108" s="137">
        <v>4</v>
      </c>
      <c r="H108" s="137">
        <v>0</v>
      </c>
      <c r="I108" s="87">
        <f>SUM(I105)</f>
        <v>2</v>
      </c>
      <c r="J108" s="87">
        <v>2</v>
      </c>
      <c r="K108" s="87">
        <v>0</v>
      </c>
      <c r="L108" s="88"/>
    </row>
    <row r="109" spans="1:12" ht="16.5" customHeight="1" x14ac:dyDescent="0.15">
      <c r="A109" s="210"/>
      <c r="B109" s="199"/>
      <c r="C109" s="217" t="s">
        <v>54</v>
      </c>
      <c r="D109" s="199" t="s">
        <v>36</v>
      </c>
      <c r="E109" s="199"/>
      <c r="F109" s="184"/>
      <c r="G109" s="184"/>
      <c r="H109" s="184"/>
      <c r="I109" s="184"/>
      <c r="J109" s="184"/>
      <c r="K109" s="184"/>
      <c r="L109" s="213"/>
    </row>
    <row r="110" spans="1:12" x14ac:dyDescent="0.15">
      <c r="A110" s="210"/>
      <c r="B110" s="199"/>
      <c r="C110" s="199"/>
      <c r="D110" s="199"/>
      <c r="E110" s="199"/>
      <c r="F110" s="141"/>
      <c r="G110" s="141"/>
      <c r="H110" s="141"/>
      <c r="I110" s="141"/>
      <c r="J110" s="141"/>
      <c r="K110" s="141"/>
      <c r="L110" s="213"/>
    </row>
    <row r="111" spans="1:12" x14ac:dyDescent="0.15">
      <c r="A111" s="210"/>
      <c r="B111" s="199"/>
      <c r="C111" s="199"/>
      <c r="D111" s="199" t="s">
        <v>20</v>
      </c>
      <c r="E111" s="199"/>
      <c r="F111" s="214" t="s">
        <v>116</v>
      </c>
      <c r="G111" s="215"/>
      <c r="H111" s="216"/>
      <c r="I111" s="184"/>
      <c r="J111" s="184"/>
      <c r="K111" s="184"/>
      <c r="L111" s="212"/>
    </row>
    <row r="112" spans="1:12" x14ac:dyDescent="0.15">
      <c r="A112" s="210"/>
      <c r="B112" s="199"/>
      <c r="C112" s="199"/>
      <c r="D112" s="199"/>
      <c r="E112" s="199"/>
      <c r="F112" s="142">
        <v>2</v>
      </c>
      <c r="G112" s="142">
        <v>0</v>
      </c>
      <c r="H112" s="142">
        <v>3</v>
      </c>
      <c r="I112" s="141"/>
      <c r="J112" s="141"/>
      <c r="K112" s="141"/>
      <c r="L112" s="213"/>
    </row>
    <row r="113" spans="1:12" x14ac:dyDescent="0.15">
      <c r="A113" s="210"/>
      <c r="B113" s="199"/>
      <c r="C113" s="198" t="s">
        <v>37</v>
      </c>
      <c r="D113" s="198"/>
      <c r="E113" s="198"/>
      <c r="F113" s="137">
        <v>2</v>
      </c>
      <c r="G113" s="137">
        <v>0</v>
      </c>
      <c r="H113" s="137">
        <v>3</v>
      </c>
      <c r="I113" s="87">
        <v>0</v>
      </c>
      <c r="J113" s="87">
        <v>0</v>
      </c>
      <c r="K113" s="87">
        <v>0</v>
      </c>
      <c r="L113" s="88"/>
    </row>
    <row r="114" spans="1:12" x14ac:dyDescent="0.15">
      <c r="A114" s="210"/>
      <c r="B114" s="199"/>
      <c r="C114" s="217" t="s">
        <v>55</v>
      </c>
      <c r="D114" s="199" t="s">
        <v>36</v>
      </c>
      <c r="E114" s="199"/>
      <c r="F114" s="186" t="s">
        <v>113</v>
      </c>
      <c r="G114" s="186"/>
      <c r="H114" s="186"/>
      <c r="I114" s="186" t="s">
        <v>113</v>
      </c>
      <c r="J114" s="186"/>
      <c r="K114" s="186"/>
      <c r="L114" s="211"/>
    </row>
    <row r="115" spans="1:12" x14ac:dyDescent="0.15">
      <c r="A115" s="210"/>
      <c r="B115" s="199"/>
      <c r="C115" s="217"/>
      <c r="D115" s="199"/>
      <c r="E115" s="199"/>
      <c r="F115" s="143">
        <v>3</v>
      </c>
      <c r="G115" s="143">
        <v>0</v>
      </c>
      <c r="H115" s="143">
        <v>0</v>
      </c>
      <c r="I115" s="143">
        <v>3</v>
      </c>
      <c r="J115" s="143">
        <v>0</v>
      </c>
      <c r="K115" s="143">
        <v>0</v>
      </c>
      <c r="L115" s="211"/>
    </row>
    <row r="116" spans="1:12" x14ac:dyDescent="0.15">
      <c r="A116" s="210"/>
      <c r="B116" s="199"/>
      <c r="C116" s="217"/>
      <c r="D116" s="199"/>
      <c r="E116" s="199"/>
      <c r="F116" s="214" t="s">
        <v>114</v>
      </c>
      <c r="G116" s="215"/>
      <c r="H116" s="216"/>
      <c r="I116" s="181"/>
      <c r="J116" s="182"/>
      <c r="K116" s="183"/>
      <c r="L116" s="211"/>
    </row>
    <row r="117" spans="1:12" x14ac:dyDescent="0.15">
      <c r="A117" s="210"/>
      <c r="B117" s="199"/>
      <c r="C117" s="199"/>
      <c r="D117" s="199"/>
      <c r="E117" s="199"/>
      <c r="F117" s="142">
        <v>1</v>
      </c>
      <c r="G117" s="142">
        <v>1</v>
      </c>
      <c r="H117" s="142">
        <v>0</v>
      </c>
      <c r="I117" s="141"/>
      <c r="J117" s="141"/>
      <c r="K117" s="141"/>
      <c r="L117" s="211"/>
    </row>
    <row r="118" spans="1:12" x14ac:dyDescent="0.15">
      <c r="A118" s="210"/>
      <c r="B118" s="199"/>
      <c r="C118" s="199"/>
      <c r="D118" s="199" t="s">
        <v>20</v>
      </c>
      <c r="E118" s="199"/>
      <c r="F118" s="214" t="s">
        <v>117</v>
      </c>
      <c r="G118" s="215"/>
      <c r="H118" s="216"/>
      <c r="I118" s="214" t="s">
        <v>117</v>
      </c>
      <c r="J118" s="215"/>
      <c r="K118" s="216"/>
      <c r="L118" s="213"/>
    </row>
    <row r="119" spans="1:12" x14ac:dyDescent="0.15">
      <c r="A119" s="210"/>
      <c r="B119" s="199"/>
      <c r="C119" s="199"/>
      <c r="D119" s="199"/>
      <c r="E119" s="199"/>
      <c r="F119" s="143">
        <v>2</v>
      </c>
      <c r="G119" s="143">
        <v>0</v>
      </c>
      <c r="H119" s="143">
        <v>3</v>
      </c>
      <c r="I119" s="143">
        <v>2</v>
      </c>
      <c r="J119" s="143">
        <v>0</v>
      </c>
      <c r="K119" s="143">
        <v>3</v>
      </c>
      <c r="L119" s="213"/>
    </row>
    <row r="120" spans="1:12" x14ac:dyDescent="0.15">
      <c r="A120" s="210"/>
      <c r="B120" s="199"/>
      <c r="C120" s="199"/>
      <c r="D120" s="199"/>
      <c r="E120" s="199"/>
      <c r="F120" s="186" t="s">
        <v>118</v>
      </c>
      <c r="G120" s="186"/>
      <c r="H120" s="186"/>
      <c r="I120" s="186" t="s">
        <v>118</v>
      </c>
      <c r="J120" s="186"/>
      <c r="K120" s="186"/>
      <c r="L120" s="213"/>
    </row>
    <row r="121" spans="1:12" x14ac:dyDescent="0.15">
      <c r="A121" s="210"/>
      <c r="B121" s="199"/>
      <c r="C121" s="199"/>
      <c r="D121" s="199"/>
      <c r="E121" s="199"/>
      <c r="F121" s="143">
        <v>2</v>
      </c>
      <c r="G121" s="143">
        <v>0</v>
      </c>
      <c r="H121" s="143">
        <v>3</v>
      </c>
      <c r="I121" s="143">
        <v>2</v>
      </c>
      <c r="J121" s="143">
        <v>0</v>
      </c>
      <c r="K121" s="143">
        <v>3</v>
      </c>
      <c r="L121" s="213"/>
    </row>
    <row r="122" spans="1:12" x14ac:dyDescent="0.15">
      <c r="A122" s="210"/>
      <c r="B122" s="199"/>
      <c r="C122" s="199"/>
      <c r="D122" s="199"/>
      <c r="E122" s="199"/>
      <c r="F122" s="186" t="s">
        <v>119</v>
      </c>
      <c r="G122" s="186"/>
      <c r="H122" s="186"/>
      <c r="I122" s="186" t="s">
        <v>119</v>
      </c>
      <c r="J122" s="186"/>
      <c r="K122" s="186"/>
      <c r="L122" s="213"/>
    </row>
    <row r="123" spans="1:12" x14ac:dyDescent="0.15">
      <c r="A123" s="210"/>
      <c r="B123" s="199"/>
      <c r="C123" s="199"/>
      <c r="D123" s="199"/>
      <c r="E123" s="199"/>
      <c r="F123" s="143">
        <v>3</v>
      </c>
      <c r="G123" s="143">
        <v>3</v>
      </c>
      <c r="H123" s="143">
        <v>0</v>
      </c>
      <c r="I123" s="143">
        <v>3</v>
      </c>
      <c r="J123" s="143">
        <v>3</v>
      </c>
      <c r="K123" s="143">
        <v>0</v>
      </c>
      <c r="L123" s="213"/>
    </row>
    <row r="124" spans="1:12" x14ac:dyDescent="0.15">
      <c r="A124" s="210"/>
      <c r="B124" s="199"/>
      <c r="C124" s="199"/>
      <c r="D124" s="199"/>
      <c r="E124" s="199"/>
      <c r="F124" s="186" t="s">
        <v>120</v>
      </c>
      <c r="G124" s="186"/>
      <c r="H124" s="186"/>
      <c r="I124" s="186" t="s">
        <v>120</v>
      </c>
      <c r="J124" s="186"/>
      <c r="K124" s="186"/>
      <c r="L124" s="213"/>
    </row>
    <row r="125" spans="1:12" x14ac:dyDescent="0.15">
      <c r="A125" s="210"/>
      <c r="B125" s="199"/>
      <c r="C125" s="199"/>
      <c r="D125" s="199"/>
      <c r="E125" s="199"/>
      <c r="F125" s="143">
        <v>2</v>
      </c>
      <c r="G125" s="143">
        <v>0</v>
      </c>
      <c r="H125" s="143">
        <v>3</v>
      </c>
      <c r="I125" s="143">
        <v>3</v>
      </c>
      <c r="J125" s="143">
        <v>0</v>
      </c>
      <c r="K125" s="143">
        <v>3</v>
      </c>
      <c r="L125" s="213"/>
    </row>
    <row r="126" spans="1:12" x14ac:dyDescent="0.15">
      <c r="A126" s="210"/>
      <c r="B126" s="199"/>
      <c r="C126" s="199"/>
      <c r="D126" s="199"/>
      <c r="E126" s="199"/>
      <c r="F126" s="186" t="s">
        <v>121</v>
      </c>
      <c r="G126" s="186"/>
      <c r="H126" s="186"/>
      <c r="I126" s="186" t="s">
        <v>121</v>
      </c>
      <c r="J126" s="186"/>
      <c r="K126" s="186"/>
      <c r="L126" s="213"/>
    </row>
    <row r="127" spans="1:12" x14ac:dyDescent="0.15">
      <c r="A127" s="210"/>
      <c r="B127" s="199"/>
      <c r="C127" s="199"/>
      <c r="D127" s="199"/>
      <c r="E127" s="199"/>
      <c r="F127" s="144">
        <v>3</v>
      </c>
      <c r="G127" s="144">
        <v>3</v>
      </c>
      <c r="H127" s="144">
        <v>0</v>
      </c>
      <c r="I127" s="144">
        <v>3</v>
      </c>
      <c r="J127" s="144">
        <v>3</v>
      </c>
      <c r="K127" s="144">
        <v>0</v>
      </c>
      <c r="L127" s="213"/>
    </row>
    <row r="128" spans="1:12" x14ac:dyDescent="0.15">
      <c r="A128" s="210"/>
      <c r="B128" s="199"/>
      <c r="C128" s="199"/>
      <c r="D128" s="199"/>
      <c r="E128" s="199"/>
      <c r="F128" s="192"/>
      <c r="G128" s="193"/>
      <c r="H128" s="194"/>
      <c r="I128" s="195" t="s">
        <v>122</v>
      </c>
      <c r="J128" s="196"/>
      <c r="K128" s="197"/>
      <c r="L128" s="213"/>
    </row>
    <row r="129" spans="1:12" x14ac:dyDescent="0.15">
      <c r="A129" s="210"/>
      <c r="B129" s="199"/>
      <c r="C129" s="199"/>
      <c r="D129" s="199"/>
      <c r="E129" s="199"/>
      <c r="F129" s="145"/>
      <c r="G129" s="145"/>
      <c r="H129" s="145"/>
      <c r="I129" s="146">
        <v>2</v>
      </c>
      <c r="J129" s="146">
        <v>2</v>
      </c>
      <c r="K129" s="147">
        <v>0</v>
      </c>
      <c r="L129" s="213"/>
    </row>
    <row r="130" spans="1:12" x14ac:dyDescent="0.15">
      <c r="A130" s="210"/>
      <c r="B130" s="199"/>
      <c r="C130" s="198" t="s">
        <v>38</v>
      </c>
      <c r="D130" s="198"/>
      <c r="E130" s="198"/>
      <c r="F130" s="137">
        <v>16</v>
      </c>
      <c r="G130" s="137">
        <v>7</v>
      </c>
      <c r="H130" s="137">
        <v>9</v>
      </c>
      <c r="I130" s="87">
        <f>SUM(I115,I119,I121,I123,I125,I127,I129)</f>
        <v>18</v>
      </c>
      <c r="J130" s="137">
        <f t="shared" ref="J130:K130" si="7">SUM(J115,J119,J121,J123,J125,J127,J129)</f>
        <v>8</v>
      </c>
      <c r="K130" s="137">
        <f t="shared" si="7"/>
        <v>9</v>
      </c>
      <c r="L130" s="88"/>
    </row>
    <row r="131" spans="1:12" x14ac:dyDescent="0.15">
      <c r="A131" s="210"/>
      <c r="B131" s="204" t="s">
        <v>39</v>
      </c>
      <c r="C131" s="204"/>
      <c r="D131" s="204"/>
      <c r="E131" s="204"/>
      <c r="F131" s="134">
        <v>22</v>
      </c>
      <c r="G131" s="134">
        <v>11</v>
      </c>
      <c r="H131" s="134">
        <v>12</v>
      </c>
      <c r="I131" s="86">
        <f>SUM(I108,I113,I130)</f>
        <v>20</v>
      </c>
      <c r="J131" s="134">
        <f t="shared" ref="J131:K131" si="8">SUM(J108,J113,J130)</f>
        <v>10</v>
      </c>
      <c r="K131" s="134">
        <f t="shared" si="8"/>
        <v>9</v>
      </c>
      <c r="L131" s="89"/>
    </row>
    <row r="132" spans="1:12" x14ac:dyDescent="0.15">
      <c r="A132" s="205" t="s">
        <v>21</v>
      </c>
      <c r="B132" s="204"/>
      <c r="C132" s="204"/>
      <c r="D132" s="204"/>
      <c r="E132" s="204"/>
      <c r="F132" s="134">
        <v>88</v>
      </c>
      <c r="G132" s="134">
        <v>48</v>
      </c>
      <c r="H132" s="134">
        <v>53</v>
      </c>
      <c r="I132" s="86">
        <f>SUM(I37,I69,I101,I131)</f>
        <v>86</v>
      </c>
      <c r="J132" s="134">
        <f t="shared" ref="J132:K132" si="9">SUM(J37,J69,J101,J131)</f>
        <v>46</v>
      </c>
      <c r="K132" s="134">
        <f t="shared" si="9"/>
        <v>48</v>
      </c>
      <c r="L132" s="89"/>
    </row>
    <row r="133" spans="1:12" x14ac:dyDescent="0.15">
      <c r="A133" s="191" t="s">
        <v>50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206"/>
    </row>
    <row r="134" spans="1:12" ht="20.100000000000001" customHeight="1" x14ac:dyDescent="0.15">
      <c r="A134" s="191" t="s">
        <v>22</v>
      </c>
      <c r="B134" s="190"/>
      <c r="C134" s="190" t="s">
        <v>32</v>
      </c>
      <c r="D134" s="190"/>
      <c r="E134" s="190"/>
      <c r="F134" s="190"/>
      <c r="G134" s="190"/>
      <c r="H134" s="190" t="s">
        <v>23</v>
      </c>
      <c r="I134" s="190"/>
      <c r="J134" s="190"/>
      <c r="K134" s="190"/>
      <c r="L134" s="6" t="s">
        <v>24</v>
      </c>
    </row>
    <row r="135" spans="1:12" ht="20.100000000000001" customHeight="1" x14ac:dyDescent="0.15">
      <c r="A135" s="191"/>
      <c r="B135" s="190"/>
      <c r="C135" s="190">
        <v>3</v>
      </c>
      <c r="D135" s="190"/>
      <c r="E135" s="190"/>
      <c r="F135" s="190"/>
      <c r="G135" s="190"/>
      <c r="H135" s="190">
        <v>73</v>
      </c>
      <c r="I135" s="190"/>
      <c r="J135" s="190"/>
      <c r="K135" s="190"/>
      <c r="L135" s="7">
        <v>76</v>
      </c>
    </row>
    <row r="136" spans="1:12" ht="20.100000000000001" customHeight="1" x14ac:dyDescent="0.15">
      <c r="A136" s="189" t="s">
        <v>65</v>
      </c>
      <c r="B136" s="190"/>
      <c r="C136" s="190" t="s">
        <v>33</v>
      </c>
      <c r="D136" s="190"/>
      <c r="E136" s="190"/>
      <c r="F136" s="190"/>
      <c r="G136" s="190"/>
      <c r="H136" s="190"/>
      <c r="I136" s="190"/>
      <c r="J136" s="190"/>
      <c r="K136" s="190"/>
      <c r="L136" s="6" t="s">
        <v>40</v>
      </c>
    </row>
    <row r="137" spans="1:12" ht="20.100000000000001" customHeight="1" x14ac:dyDescent="0.15">
      <c r="A137" s="191"/>
      <c r="B137" s="190"/>
      <c r="C137" s="190">
        <v>10</v>
      </c>
      <c r="D137" s="190"/>
      <c r="E137" s="190"/>
      <c r="F137" s="190"/>
      <c r="G137" s="190"/>
      <c r="H137" s="190"/>
      <c r="I137" s="190"/>
      <c r="J137" s="190"/>
      <c r="K137" s="190"/>
      <c r="L137" s="6">
        <v>86</v>
      </c>
    </row>
    <row r="138" spans="1:12" ht="39.950000000000003" customHeight="1" x14ac:dyDescent="0.15">
      <c r="A138" s="200" t="s">
        <v>25</v>
      </c>
      <c r="B138" s="201"/>
      <c r="C138" s="201" t="s">
        <v>26</v>
      </c>
      <c r="D138" s="201"/>
      <c r="E138" s="201"/>
      <c r="F138" s="207" t="s">
        <v>66</v>
      </c>
      <c r="G138" s="207"/>
      <c r="H138" s="207" t="s">
        <v>41</v>
      </c>
      <c r="I138" s="207"/>
      <c r="J138" s="207" t="s">
        <v>34</v>
      </c>
      <c r="K138" s="207"/>
      <c r="L138" s="8" t="s">
        <v>27</v>
      </c>
    </row>
    <row r="139" spans="1:12" ht="39.950000000000003" customHeight="1" thickBot="1" x14ac:dyDescent="0.2">
      <c r="A139" s="202"/>
      <c r="B139" s="203"/>
      <c r="C139" s="203">
        <v>86</v>
      </c>
      <c r="D139" s="203"/>
      <c r="E139" s="203"/>
      <c r="F139" s="203">
        <v>6</v>
      </c>
      <c r="G139" s="203"/>
      <c r="H139" s="203">
        <v>0</v>
      </c>
      <c r="I139" s="203"/>
      <c r="J139" s="203">
        <v>29</v>
      </c>
      <c r="K139" s="203"/>
      <c r="L139" s="9">
        <v>35</v>
      </c>
    </row>
    <row r="141" spans="1:12" x14ac:dyDescent="0.15">
      <c r="A141" s="54" t="s">
        <v>57</v>
      </c>
    </row>
  </sheetData>
  <mergeCells count="245"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A6:A69"/>
    <mergeCell ref="C6:C11"/>
    <mergeCell ref="D6:D7"/>
    <mergeCell ref="E6:E7"/>
    <mergeCell ref="F6:H6"/>
    <mergeCell ref="C12:E12"/>
    <mergeCell ref="C13:C18"/>
    <mergeCell ref="D13:D14"/>
    <mergeCell ref="E13:E14"/>
    <mergeCell ref="F13:H13"/>
    <mergeCell ref="B37:E37"/>
    <mergeCell ref="C38:C43"/>
    <mergeCell ref="D38:D39"/>
    <mergeCell ref="E38:E39"/>
    <mergeCell ref="C44:E44"/>
    <mergeCell ref="C45:C50"/>
    <mergeCell ref="D45:D46"/>
    <mergeCell ref="E45:E46"/>
    <mergeCell ref="F45:H45"/>
    <mergeCell ref="B6:B36"/>
    <mergeCell ref="D47:D50"/>
    <mergeCell ref="E47:E50"/>
    <mergeCell ref="B38:B68"/>
    <mergeCell ref="I13:K13"/>
    <mergeCell ref="L13:L14"/>
    <mergeCell ref="D15:D18"/>
    <mergeCell ref="E15:E18"/>
    <mergeCell ref="F15:H15"/>
    <mergeCell ref="I15:K15"/>
    <mergeCell ref="L15:L18"/>
    <mergeCell ref="I6:K6"/>
    <mergeCell ref="L6:L7"/>
    <mergeCell ref="D8:D11"/>
    <mergeCell ref="E8:E11"/>
    <mergeCell ref="F8:H8"/>
    <mergeCell ref="I8:K8"/>
    <mergeCell ref="L8:L11"/>
    <mergeCell ref="F17:H17"/>
    <mergeCell ref="I10:K10"/>
    <mergeCell ref="L20:L21"/>
    <mergeCell ref="F22:H22"/>
    <mergeCell ref="I22:K22"/>
    <mergeCell ref="L22:L36"/>
    <mergeCell ref="C19:E19"/>
    <mergeCell ref="D20:D21"/>
    <mergeCell ref="E20:E21"/>
    <mergeCell ref="F20:H20"/>
    <mergeCell ref="I20:K20"/>
    <mergeCell ref="F24:H24"/>
    <mergeCell ref="F28:H28"/>
    <mergeCell ref="F26:H26"/>
    <mergeCell ref="F30:H30"/>
    <mergeCell ref="I24:K24"/>
    <mergeCell ref="I32:K32"/>
    <mergeCell ref="I34:K34"/>
    <mergeCell ref="I26:K26"/>
    <mergeCell ref="I28:K28"/>
    <mergeCell ref="I30:K30"/>
    <mergeCell ref="C36:E36"/>
    <mergeCell ref="C20:C35"/>
    <mergeCell ref="D22:D35"/>
    <mergeCell ref="E22:E35"/>
    <mergeCell ref="L47:L50"/>
    <mergeCell ref="F38:H38"/>
    <mergeCell ref="I38:K38"/>
    <mergeCell ref="L38:L39"/>
    <mergeCell ref="D40:D43"/>
    <mergeCell ref="E40:E43"/>
    <mergeCell ref="F40:H40"/>
    <mergeCell ref="I40:K40"/>
    <mergeCell ref="L40:L43"/>
    <mergeCell ref="I45:K45"/>
    <mergeCell ref="L45:L46"/>
    <mergeCell ref="I49:K49"/>
    <mergeCell ref="F49:H49"/>
    <mergeCell ref="I42:K42"/>
    <mergeCell ref="L52:L53"/>
    <mergeCell ref="D54:D67"/>
    <mergeCell ref="E54:E67"/>
    <mergeCell ref="F54:H54"/>
    <mergeCell ref="I54:K54"/>
    <mergeCell ref="L54:L67"/>
    <mergeCell ref="C51:E51"/>
    <mergeCell ref="C52:C67"/>
    <mergeCell ref="D52:D53"/>
    <mergeCell ref="E52:E53"/>
    <mergeCell ref="F52:H52"/>
    <mergeCell ref="I52:K52"/>
    <mergeCell ref="F60:H60"/>
    <mergeCell ref="F58:H58"/>
    <mergeCell ref="F56:H56"/>
    <mergeCell ref="F62:H62"/>
    <mergeCell ref="I56:K56"/>
    <mergeCell ref="I58:K58"/>
    <mergeCell ref="I60:K60"/>
    <mergeCell ref="I62:K62"/>
    <mergeCell ref="I64:K64"/>
    <mergeCell ref="I66:K66"/>
    <mergeCell ref="L70:L71"/>
    <mergeCell ref="D72:D73"/>
    <mergeCell ref="E72:E73"/>
    <mergeCell ref="F72:H72"/>
    <mergeCell ref="I72:K72"/>
    <mergeCell ref="L72:L73"/>
    <mergeCell ref="C68:E68"/>
    <mergeCell ref="B69:E69"/>
    <mergeCell ref="C70:C73"/>
    <mergeCell ref="D70:D71"/>
    <mergeCell ref="E70:E71"/>
    <mergeCell ref="B70:B100"/>
    <mergeCell ref="C74:E74"/>
    <mergeCell ref="C75:C80"/>
    <mergeCell ref="D75:D76"/>
    <mergeCell ref="E75:E76"/>
    <mergeCell ref="F75:H75"/>
    <mergeCell ref="I75:K75"/>
    <mergeCell ref="L75:L76"/>
    <mergeCell ref="D77:D80"/>
    <mergeCell ref="E77:E80"/>
    <mergeCell ref="F77:H77"/>
    <mergeCell ref="L77:L80"/>
    <mergeCell ref="L82:L83"/>
    <mergeCell ref="C81:E81"/>
    <mergeCell ref="C82:C99"/>
    <mergeCell ref="D82:D83"/>
    <mergeCell ref="E82:E83"/>
    <mergeCell ref="F82:H82"/>
    <mergeCell ref="I82:K82"/>
    <mergeCell ref="I86:K86"/>
    <mergeCell ref="I94:K94"/>
    <mergeCell ref="I92:K92"/>
    <mergeCell ref="I90:K90"/>
    <mergeCell ref="I88:K88"/>
    <mergeCell ref="I98:K98"/>
    <mergeCell ref="I96:K96"/>
    <mergeCell ref="F86:H86"/>
    <mergeCell ref="D84:D99"/>
    <mergeCell ref="E84:E99"/>
    <mergeCell ref="F84:H84"/>
    <mergeCell ref="I84:K84"/>
    <mergeCell ref="F88:H88"/>
    <mergeCell ref="F79:H79"/>
    <mergeCell ref="F94:H94"/>
    <mergeCell ref="F92:H92"/>
    <mergeCell ref="F90:H90"/>
    <mergeCell ref="L109:L110"/>
    <mergeCell ref="D111:D112"/>
    <mergeCell ref="E111:E112"/>
    <mergeCell ref="F111:H111"/>
    <mergeCell ref="I111:K111"/>
    <mergeCell ref="L111:L112"/>
    <mergeCell ref="C100:E100"/>
    <mergeCell ref="B101:E101"/>
    <mergeCell ref="C102:C107"/>
    <mergeCell ref="D102:D103"/>
    <mergeCell ref="E102:E103"/>
    <mergeCell ref="C108:E108"/>
    <mergeCell ref="C109:C112"/>
    <mergeCell ref="D109:D110"/>
    <mergeCell ref="E109:E110"/>
    <mergeCell ref="B102:B130"/>
    <mergeCell ref="F106:H106"/>
    <mergeCell ref="F116:H116"/>
    <mergeCell ref="I109:K109"/>
    <mergeCell ref="I116:K116"/>
    <mergeCell ref="F120:H120"/>
    <mergeCell ref="F122:H122"/>
    <mergeCell ref="F124:H124"/>
    <mergeCell ref="F126:H126"/>
    <mergeCell ref="L84:L99"/>
    <mergeCell ref="I106:K106"/>
    <mergeCell ref="A70:A131"/>
    <mergeCell ref="L114:L117"/>
    <mergeCell ref="F102:H102"/>
    <mergeCell ref="I102:K102"/>
    <mergeCell ref="L102:L103"/>
    <mergeCell ref="D104:D107"/>
    <mergeCell ref="E104:E107"/>
    <mergeCell ref="F104:H104"/>
    <mergeCell ref="I104:K104"/>
    <mergeCell ref="L104:L107"/>
    <mergeCell ref="F118:H118"/>
    <mergeCell ref="I118:K118"/>
    <mergeCell ref="L118:L129"/>
    <mergeCell ref="C113:E113"/>
    <mergeCell ref="C114:C129"/>
    <mergeCell ref="D114:D117"/>
    <mergeCell ref="E114:E117"/>
    <mergeCell ref="F114:H114"/>
    <mergeCell ref="A138:B139"/>
    <mergeCell ref="C138:E138"/>
    <mergeCell ref="C139:E139"/>
    <mergeCell ref="B131:E131"/>
    <mergeCell ref="A132:E132"/>
    <mergeCell ref="A133:L133"/>
    <mergeCell ref="A134:B135"/>
    <mergeCell ref="C134:G134"/>
    <mergeCell ref="H134:K134"/>
    <mergeCell ref="C135:G135"/>
    <mergeCell ref="H135:K135"/>
    <mergeCell ref="J138:K138"/>
    <mergeCell ref="H138:I138"/>
    <mergeCell ref="J139:K139"/>
    <mergeCell ref="H139:I139"/>
    <mergeCell ref="F138:G138"/>
    <mergeCell ref="F139:G139"/>
    <mergeCell ref="I79:K79"/>
    <mergeCell ref="I77:K77"/>
    <mergeCell ref="F70:H70"/>
    <mergeCell ref="I70:K70"/>
    <mergeCell ref="F47:H47"/>
    <mergeCell ref="I47:K47"/>
    <mergeCell ref="U1:AA1"/>
    <mergeCell ref="H1:K1"/>
    <mergeCell ref="A136:B137"/>
    <mergeCell ref="C136:G136"/>
    <mergeCell ref="H136:K136"/>
    <mergeCell ref="C137:G137"/>
    <mergeCell ref="H137:K137"/>
    <mergeCell ref="I120:K120"/>
    <mergeCell ref="I122:K122"/>
    <mergeCell ref="I124:K124"/>
    <mergeCell ref="I126:K126"/>
    <mergeCell ref="F128:H128"/>
    <mergeCell ref="I128:K128"/>
    <mergeCell ref="I114:K114"/>
    <mergeCell ref="C130:E130"/>
    <mergeCell ref="D118:D129"/>
    <mergeCell ref="E118:E129"/>
    <mergeCell ref="F109:H10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1" fitToHeight="0" orientation="portrait" horizontalDpi="4294967293" verticalDpi="4294967293" r:id="rId1"/>
  <headerFooter>
    <oddHeader>&amp;C&amp;"+,굵게"&amp;20 2017~2018학년도 신구교과목대비표</oddHeader>
  </headerFooter>
  <rowBreaks count="1" manualBreakCount="1"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2년제 과정 구성표</vt:lpstr>
      <vt:lpstr>2년제 과정 대비표</vt:lpstr>
      <vt:lpstr>'2년제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Administrator</cp:lastModifiedBy>
  <cp:lastPrinted>2017-01-10T11:54:13Z</cp:lastPrinted>
  <dcterms:created xsi:type="dcterms:W3CDTF">2015-01-27T09:59:54Z</dcterms:created>
  <dcterms:modified xsi:type="dcterms:W3CDTF">2017-01-11T04:35:04Z</dcterms:modified>
</cp:coreProperties>
</file>