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6 NCS\2016~2017 교육과정구성표\"/>
    </mc:Choice>
  </mc:AlternateContent>
  <bookViews>
    <workbookView xWindow="0" yWindow="0" windowWidth="21570" windowHeight="8115"/>
  </bookViews>
  <sheets>
    <sheet name="2년제 과정" sheetId="1" r:id="rId1"/>
    <sheet name="3년제 과정" sheetId="15" r:id="rId2"/>
    <sheet name="2016~2017 신구교과목대비표" sheetId="7" r:id="rId3"/>
  </sheets>
  <definedNames>
    <definedName name="_xlnm.Print_Area" localSheetId="2">'2016~2017 신구교과목대비표'!$A$1:$L$155</definedName>
  </definedNames>
  <calcPr calcId="152511"/>
</workbook>
</file>

<file path=xl/calcChain.xml><?xml version="1.0" encoding="utf-8"?>
<calcChain xmlns="http://schemas.openxmlformats.org/spreadsheetml/2006/main">
  <c r="K146" i="7" l="1"/>
  <c r="J146" i="7"/>
  <c r="I146" i="7"/>
  <c r="H146" i="7"/>
  <c r="G146" i="7"/>
  <c r="F146" i="7"/>
  <c r="K131" i="7"/>
  <c r="J131" i="7"/>
  <c r="I131" i="7"/>
  <c r="I147" i="7" s="1"/>
  <c r="H131" i="7"/>
  <c r="H147" i="7" s="1"/>
  <c r="G131" i="7"/>
  <c r="F131" i="7"/>
  <c r="K114" i="7"/>
  <c r="K147" i="7" s="1"/>
  <c r="J114" i="7"/>
  <c r="J147" i="7" s="1"/>
  <c r="I114" i="7"/>
  <c r="H114" i="7"/>
  <c r="G114" i="7"/>
  <c r="G147" i="7" s="1"/>
  <c r="F114" i="7"/>
  <c r="F147" i="7" s="1"/>
  <c r="K106" i="7"/>
  <c r="J106" i="7"/>
  <c r="I106" i="7"/>
  <c r="H106" i="7"/>
  <c r="G106" i="7"/>
  <c r="F106" i="7"/>
  <c r="K91" i="7"/>
  <c r="J91" i="7"/>
  <c r="I91" i="7"/>
  <c r="I107" i="7" s="1"/>
  <c r="H91" i="7"/>
  <c r="H107" i="7" s="1"/>
  <c r="G91" i="7"/>
  <c r="F91" i="7"/>
  <c r="K72" i="7"/>
  <c r="K107" i="7" s="1"/>
  <c r="J72" i="7"/>
  <c r="J107" i="7" s="1"/>
  <c r="I72" i="7"/>
  <c r="H72" i="7"/>
  <c r="G72" i="7"/>
  <c r="G107" i="7" s="1"/>
  <c r="F72" i="7"/>
  <c r="F107" i="7" s="1"/>
  <c r="K66" i="7"/>
  <c r="J66" i="7"/>
  <c r="I66" i="7"/>
  <c r="H66" i="7"/>
  <c r="G66" i="7"/>
  <c r="F66" i="7"/>
  <c r="K53" i="7"/>
  <c r="J53" i="7"/>
  <c r="I53" i="7"/>
  <c r="I67" i="7" s="1"/>
  <c r="H53" i="7"/>
  <c r="H67" i="7" s="1"/>
  <c r="G53" i="7"/>
  <c r="F53" i="7"/>
  <c r="K42" i="7"/>
  <c r="K67" i="7" s="1"/>
  <c r="J42" i="7"/>
  <c r="J67" i="7" s="1"/>
  <c r="I42" i="7"/>
  <c r="H42" i="7"/>
  <c r="G42" i="7"/>
  <c r="G67" i="7" s="1"/>
  <c r="F42" i="7"/>
  <c r="F67" i="7" s="1"/>
  <c r="K36" i="7"/>
  <c r="J36" i="7"/>
  <c r="I36" i="7"/>
  <c r="H36" i="7"/>
  <c r="G36" i="7"/>
  <c r="F36" i="7"/>
  <c r="K23" i="7"/>
  <c r="J23" i="7"/>
  <c r="I23" i="7"/>
  <c r="I37" i="7" s="1"/>
  <c r="H23" i="7"/>
  <c r="H37" i="7" s="1"/>
  <c r="G23" i="7"/>
  <c r="F23" i="7"/>
  <c r="K10" i="7"/>
  <c r="K37" i="7" s="1"/>
  <c r="J10" i="7"/>
  <c r="J37" i="7" s="1"/>
  <c r="I10" i="7"/>
  <c r="H10" i="7"/>
  <c r="G10" i="7"/>
  <c r="G37" i="7" s="1"/>
  <c r="F10" i="7"/>
  <c r="F37" i="7" s="1"/>
  <c r="F148" i="7" l="1"/>
  <c r="J148" i="7"/>
  <c r="H148" i="7"/>
  <c r="G148" i="7"/>
  <c r="K148" i="7"/>
  <c r="I148" i="7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G48" i="1"/>
  <c r="U11" i="1"/>
  <c r="T11" i="1"/>
  <c r="S11" i="1"/>
  <c r="U10" i="1"/>
  <c r="T10" i="1"/>
  <c r="S10" i="1"/>
  <c r="U9" i="1"/>
  <c r="T9" i="1"/>
  <c r="S9" i="1"/>
  <c r="U6" i="1"/>
  <c r="T6" i="1"/>
  <c r="S6" i="1"/>
  <c r="U5" i="1"/>
  <c r="T5" i="1"/>
  <c r="S5" i="1"/>
  <c r="U24" i="1" l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U23" i="1"/>
  <c r="T23" i="1"/>
  <c r="S23" i="1"/>
  <c r="U14" i="1"/>
  <c r="U15" i="1"/>
  <c r="U16" i="1"/>
  <c r="U17" i="1"/>
  <c r="U18" i="1"/>
  <c r="U19" i="1"/>
  <c r="U20" i="1"/>
  <c r="U21" i="1"/>
  <c r="U13" i="1"/>
  <c r="T14" i="1"/>
  <c r="T15" i="1"/>
  <c r="T16" i="1"/>
  <c r="T17" i="1"/>
  <c r="T18" i="1"/>
  <c r="T19" i="1"/>
  <c r="T20" i="1"/>
  <c r="T21" i="1"/>
  <c r="T13" i="1"/>
  <c r="S14" i="1"/>
  <c r="S15" i="1"/>
  <c r="S16" i="1"/>
  <c r="S17" i="1"/>
  <c r="S18" i="1"/>
  <c r="S19" i="1"/>
  <c r="S20" i="1"/>
  <c r="S21" i="1"/>
  <c r="S13" i="1"/>
  <c r="U7" i="1"/>
  <c r="U8" i="1"/>
  <c r="T7" i="1"/>
  <c r="T8" i="1"/>
  <c r="S7" i="1"/>
  <c r="S8" i="1"/>
  <c r="H12" i="1" l="1"/>
  <c r="I12" i="1"/>
  <c r="J12" i="1"/>
  <c r="K12" i="1"/>
  <c r="L12" i="1"/>
  <c r="M12" i="1"/>
  <c r="N12" i="1"/>
  <c r="O12" i="1"/>
  <c r="P12" i="1"/>
  <c r="Q12" i="1"/>
  <c r="R12" i="1"/>
  <c r="G12" i="1"/>
  <c r="H22" i="1"/>
  <c r="I22" i="1"/>
  <c r="J22" i="1"/>
  <c r="K22" i="1"/>
  <c r="L22" i="1"/>
  <c r="M22" i="1"/>
  <c r="N22" i="1"/>
  <c r="O22" i="1"/>
  <c r="P22" i="1"/>
  <c r="Q22" i="1"/>
  <c r="R22" i="1"/>
  <c r="G22" i="1"/>
  <c r="H47" i="1"/>
  <c r="I47" i="1"/>
  <c r="J47" i="1"/>
  <c r="K47" i="1"/>
  <c r="L47" i="1"/>
  <c r="M47" i="1"/>
  <c r="N47" i="1"/>
  <c r="O47" i="1"/>
  <c r="P47" i="1"/>
  <c r="Q47" i="1"/>
  <c r="R47" i="1"/>
  <c r="G47" i="1"/>
  <c r="S22" i="1" l="1"/>
  <c r="U47" i="1"/>
  <c r="U22" i="1"/>
  <c r="T47" i="1"/>
  <c r="T22" i="1"/>
  <c r="U12" i="1"/>
  <c r="T12" i="1"/>
  <c r="S12" i="1"/>
  <c r="S47" i="1"/>
</calcChain>
</file>

<file path=xl/sharedStrings.xml><?xml version="1.0" encoding="utf-8"?>
<sst xmlns="http://schemas.openxmlformats.org/spreadsheetml/2006/main" count="352" uniqueCount="175">
  <si>
    <t>구분</t>
  </si>
  <si>
    <t>교과목명</t>
  </si>
  <si>
    <t>NCS 관련성</t>
    <phoneticPr fontId="4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</si>
  <si>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</si>
  <si>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</si>
  <si>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</si>
  <si>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</si>
  <si>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</si>
  <si>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</si>
  <si>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</si>
  <si>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</si>
  <si>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4" type="noConversion"/>
  </si>
  <si>
    <t>O</t>
    <phoneticPr fontId="4" type="noConversion"/>
  </si>
  <si>
    <t>선택</t>
    <phoneticPr fontId="4" type="noConversion"/>
  </si>
  <si>
    <t>합   계</t>
  </si>
  <si>
    <t>대학생활과 인성 Ⅰ</t>
    <phoneticPr fontId="4" type="noConversion"/>
  </si>
  <si>
    <t>대학생활과 인성 Ⅱ</t>
    <phoneticPr fontId="4" type="noConversion"/>
  </si>
  <si>
    <t>선택</t>
    <phoneticPr fontId="4" type="noConversion"/>
  </si>
  <si>
    <t>필수</t>
    <phoneticPr fontId="4" type="noConversion"/>
  </si>
  <si>
    <t>교양</t>
    <phoneticPr fontId="4" type="noConversion"/>
  </si>
  <si>
    <t>선택</t>
    <phoneticPr fontId="4" type="noConversion"/>
  </si>
  <si>
    <t>전공</t>
    <phoneticPr fontId="4" type="noConversion"/>
  </si>
  <si>
    <t>현장실습</t>
    <phoneticPr fontId="4" type="noConversion"/>
  </si>
  <si>
    <t>교과목코드</t>
  </si>
  <si>
    <t>교과목
코드</t>
    <phoneticPr fontId="4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</si>
  <si>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</si>
  <si>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</si>
  <si>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</si>
  <si>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</si>
  <si>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</si>
  <si>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</si>
  <si>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</si>
  <si>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9" type="noConversion"/>
  </si>
  <si>
    <t>필수</t>
    <phoneticPr fontId="9" type="noConversion"/>
  </si>
  <si>
    <t>총계</t>
  </si>
  <si>
    <t>전공학점</t>
  </si>
  <si>
    <t>전공선택 개설학점</t>
  </si>
  <si>
    <t>전공 개설학점 계</t>
  </si>
  <si>
    <t>필수</t>
    <phoneticPr fontId="4" type="noConversion"/>
  </si>
  <si>
    <t>취업•창업실무Ⅰ</t>
    <phoneticPr fontId="4" type="noConversion"/>
  </si>
  <si>
    <r>
      <rPr>
        <sz val="9"/>
        <color rgb="FF000000"/>
        <rFont val="돋움체"/>
        <family val="3"/>
        <charset val="129"/>
      </rPr>
      <t>○○</t>
    </r>
    <r>
      <rPr>
        <sz val="9"/>
        <color rgb="FF000000"/>
        <rFont val="맑은 고딕"/>
        <family val="3"/>
        <charset val="129"/>
        <scheme val="minor"/>
      </rPr>
      <t>계열(학과) / ○○○전공 ○○○○○○ 인력양성유형</t>
    </r>
    <phoneticPr fontId="4" type="noConversion"/>
  </si>
  <si>
    <t xml:space="preserve">계열(학과)/전공명: </t>
    <phoneticPr fontId="4" type="noConversion"/>
  </si>
  <si>
    <t>NCS       (직무수행능력)</t>
    <phoneticPr fontId="4" type="noConversion"/>
  </si>
  <si>
    <t>현장중심</t>
    <phoneticPr fontId="4" type="noConversion"/>
  </si>
  <si>
    <t>선택</t>
    <phoneticPr fontId="4" type="noConversion"/>
  </si>
  <si>
    <t>취업•창업실무Ⅱ</t>
    <phoneticPr fontId="4" type="noConversion"/>
  </si>
  <si>
    <t>2016~2017 교육과정</t>
    <phoneticPr fontId="4" type="noConversion"/>
  </si>
  <si>
    <t>직업기초(NCS)</t>
    <phoneticPr fontId="4" type="noConversion"/>
  </si>
  <si>
    <t>3 학 년</t>
    <phoneticPr fontId="4" type="noConversion"/>
  </si>
  <si>
    <t>직업기초(NCS) 교과목 계</t>
    <phoneticPr fontId="4" type="noConversion"/>
  </si>
  <si>
    <r>
      <t>현장중심</t>
    </r>
    <r>
      <rPr>
        <b/>
        <sz val="9"/>
        <color rgb="FF000000"/>
        <rFont val="굴림체"/>
        <family val="3"/>
        <charset val="129"/>
      </rPr>
      <t>•</t>
    </r>
    <r>
      <rPr>
        <b/>
        <sz val="9"/>
        <color rgb="FF000000"/>
        <rFont val="맑은 고딕"/>
        <family val="3"/>
        <charset val="129"/>
        <scheme val="minor"/>
      </rPr>
      <t>교양 교과목 계</t>
    </r>
    <phoneticPr fontId="4" type="noConversion"/>
  </si>
  <si>
    <t>현장중심•전공 교과목 계</t>
    <phoneticPr fontId="4" type="noConversion"/>
  </si>
  <si>
    <t>NCS(직무수행능력) 전공 교과목 계</t>
    <phoneticPr fontId="4" type="noConversion"/>
  </si>
  <si>
    <t>X</t>
    <phoneticPr fontId="4" type="noConversion"/>
  </si>
  <si>
    <t>시퀜스제어실습</t>
    <phoneticPr fontId="4" type="noConversion"/>
  </si>
  <si>
    <t>동력제어실습</t>
    <phoneticPr fontId="4" type="noConversion"/>
  </si>
  <si>
    <t>O</t>
    <phoneticPr fontId="4" type="noConversion"/>
  </si>
  <si>
    <t>센서및유공압실습</t>
    <phoneticPr fontId="4" type="noConversion"/>
  </si>
  <si>
    <t>HMI실습(현장실습대체)</t>
    <phoneticPr fontId="4" type="noConversion"/>
  </si>
  <si>
    <t>CAD실습Ⅰ</t>
    <phoneticPr fontId="4" type="noConversion"/>
  </si>
  <si>
    <t>CAD실습Ⅱ</t>
    <phoneticPr fontId="4" type="noConversion"/>
  </si>
  <si>
    <t>전력전자공학</t>
    <phoneticPr fontId="4" type="noConversion"/>
  </si>
  <si>
    <t>전력전자실습</t>
    <phoneticPr fontId="4" type="noConversion"/>
  </si>
  <si>
    <t>전기기기실습</t>
    <phoneticPr fontId="4" type="noConversion"/>
  </si>
  <si>
    <t>전기전자기초실습</t>
    <phoneticPr fontId="4" type="noConversion"/>
  </si>
  <si>
    <t>전기설비기술기준</t>
    <phoneticPr fontId="4" type="noConversion"/>
  </si>
  <si>
    <t>신재생에너지실무Ⅰ</t>
    <phoneticPr fontId="4" type="noConversion"/>
  </si>
  <si>
    <t>신재생에너지실무Ⅱ</t>
    <phoneticPr fontId="4" type="noConversion"/>
  </si>
  <si>
    <t>디지털논리회로실습</t>
    <phoneticPr fontId="4" type="noConversion"/>
  </si>
  <si>
    <t>전동력제어공학</t>
    <phoneticPr fontId="4" type="noConversion"/>
  </si>
  <si>
    <t>전기회로이론Ⅰ</t>
    <phoneticPr fontId="4" type="noConversion"/>
  </si>
  <si>
    <t>전기회로이론Ⅱ</t>
    <phoneticPr fontId="4" type="noConversion"/>
  </si>
  <si>
    <t>전기자기학Ⅰ</t>
    <phoneticPr fontId="4" type="noConversion"/>
  </si>
  <si>
    <t xml:space="preserve"> </t>
    <phoneticPr fontId="4" type="noConversion"/>
  </si>
  <si>
    <t>전기자기학Ⅱ</t>
    <phoneticPr fontId="4" type="noConversion"/>
  </si>
  <si>
    <t>전기기기Ⅰ</t>
    <phoneticPr fontId="4" type="noConversion"/>
  </si>
  <si>
    <t>전기기기Ⅱ</t>
    <phoneticPr fontId="4" type="noConversion"/>
  </si>
  <si>
    <t>발송배전공학Ⅰ</t>
    <phoneticPr fontId="4" type="noConversion"/>
  </si>
  <si>
    <t>수학의 이해</t>
    <phoneticPr fontId="4" type="noConversion"/>
  </si>
  <si>
    <t>말하기와 글쓰기</t>
    <phoneticPr fontId="4" type="noConversion"/>
  </si>
  <si>
    <t>영어기초Ⅰ</t>
    <phoneticPr fontId="4" type="noConversion"/>
  </si>
  <si>
    <t>컴퓨터와 활용</t>
    <phoneticPr fontId="4" type="noConversion"/>
  </si>
  <si>
    <t>PLC응용제어실습</t>
    <phoneticPr fontId="4" type="noConversion"/>
  </si>
  <si>
    <t>컴퓨터응용제어실습</t>
    <phoneticPr fontId="4" type="noConversion"/>
  </si>
  <si>
    <t>환경과 에너지</t>
    <phoneticPr fontId="4" type="noConversion"/>
  </si>
  <si>
    <t>전기설비설계Ⅰ</t>
    <phoneticPr fontId="4" type="noConversion"/>
  </si>
  <si>
    <t>전기설비설계Ⅱ</t>
    <phoneticPr fontId="4" type="noConversion"/>
  </si>
  <si>
    <t>O</t>
    <phoneticPr fontId="4" type="noConversion"/>
  </si>
  <si>
    <t>O</t>
    <phoneticPr fontId="4" type="noConversion"/>
  </si>
  <si>
    <t>X</t>
    <phoneticPr fontId="4" type="noConversion"/>
  </si>
  <si>
    <t>O</t>
    <phoneticPr fontId="4" type="noConversion"/>
  </si>
  <si>
    <t>O</t>
    <phoneticPr fontId="4" type="noConversion"/>
  </si>
  <si>
    <t>PLC제어기초실습</t>
    <phoneticPr fontId="4" type="noConversion"/>
  </si>
  <si>
    <t xml:space="preserve"> 전기과/자동제어시스템유지보수</t>
    <phoneticPr fontId="4" type="noConversion"/>
  </si>
  <si>
    <t>교양·
직업기초</t>
    <phoneticPr fontId="4" type="noConversion"/>
  </si>
  <si>
    <t>전공·NCS
(직무수행능력)</t>
    <phoneticPr fontId="4" type="noConversion"/>
  </si>
  <si>
    <t>발송배전공학Ⅱ</t>
    <phoneticPr fontId="4" type="noConversion"/>
  </si>
  <si>
    <t>2016~2017 교육과정</t>
    <phoneticPr fontId="9" type="noConversion"/>
  </si>
  <si>
    <t>2015~2016학년도 교육과정</t>
    <phoneticPr fontId="9" type="noConversion"/>
  </si>
  <si>
    <t>2016~2017학년도 교육과정</t>
    <phoneticPr fontId="9" type="noConversion"/>
  </si>
  <si>
    <t>대학생활I</t>
    <phoneticPr fontId="4" type="noConversion"/>
  </si>
  <si>
    <t>대학생활과 인성I</t>
    <phoneticPr fontId="4" type="noConversion"/>
  </si>
  <si>
    <t>교양·직업기초 계</t>
    <phoneticPr fontId="4" type="noConversion"/>
  </si>
  <si>
    <t>전공 ·
NCS</t>
    <phoneticPr fontId="4" type="noConversion"/>
  </si>
  <si>
    <t>필수</t>
    <phoneticPr fontId="9" type="noConversion"/>
  </si>
  <si>
    <t>선택</t>
    <phoneticPr fontId="9" type="noConversion"/>
  </si>
  <si>
    <t>PLC Program 기초</t>
    <phoneticPr fontId="4" type="noConversion"/>
  </si>
  <si>
    <t>PLC제어기초실습</t>
    <phoneticPr fontId="4" type="noConversion"/>
  </si>
  <si>
    <t>시퀜스제어실습</t>
    <phoneticPr fontId="4" type="noConversion"/>
  </si>
  <si>
    <t>전기전자기초실습</t>
  </si>
  <si>
    <t>디지털논리회로실습</t>
  </si>
  <si>
    <t>컴퓨터응용제어</t>
    <phoneticPr fontId="4" type="noConversion"/>
  </si>
  <si>
    <t>전공·NCS 계</t>
    <phoneticPr fontId="4" type="noConversion"/>
  </si>
  <si>
    <t>전공 ·
현장중심</t>
    <phoneticPr fontId="4" type="noConversion"/>
  </si>
  <si>
    <t>전공 ·
현장중심</t>
    <phoneticPr fontId="4" type="noConversion"/>
  </si>
  <si>
    <t>필수</t>
    <phoneticPr fontId="9" type="noConversion"/>
  </si>
  <si>
    <t>선택</t>
    <phoneticPr fontId="9" type="noConversion"/>
  </si>
  <si>
    <t>전기회로이론Ⅰ</t>
  </si>
  <si>
    <t>전기자기학Ⅰ</t>
  </si>
  <si>
    <t>전기기기Ⅰ</t>
  </si>
  <si>
    <t>전공·현장중심 계</t>
    <phoneticPr fontId="4" type="noConversion"/>
  </si>
  <si>
    <t>전공·현장중심 계</t>
    <phoneticPr fontId="4" type="noConversion"/>
  </si>
  <si>
    <t>학기 계</t>
    <phoneticPr fontId="4" type="noConversion"/>
  </si>
  <si>
    <t>학기 계</t>
    <phoneticPr fontId="4" type="noConversion"/>
  </si>
  <si>
    <t>대학생활Ⅱ</t>
    <phoneticPr fontId="4" type="noConversion"/>
  </si>
  <si>
    <t>대학생활과 인성Ⅱ</t>
    <phoneticPr fontId="4" type="noConversion"/>
  </si>
  <si>
    <t>영어기초 Ⅰ</t>
    <phoneticPr fontId="4" type="noConversion"/>
  </si>
  <si>
    <t>교양·직업기초 계</t>
    <phoneticPr fontId="4" type="noConversion"/>
  </si>
  <si>
    <t>전공 ·
NCS</t>
    <phoneticPr fontId="4" type="noConversion"/>
  </si>
  <si>
    <t>PLC 응용제어</t>
    <phoneticPr fontId="4" type="noConversion"/>
  </si>
  <si>
    <t>PLC 응용제어실습</t>
    <phoneticPr fontId="4" type="noConversion"/>
  </si>
  <si>
    <t>동력제어실습</t>
    <phoneticPr fontId="4" type="noConversion"/>
  </si>
  <si>
    <t>CAD실습Ⅰ</t>
  </si>
  <si>
    <t>전기기기실습</t>
  </si>
  <si>
    <t>전공·NCS 계</t>
    <phoneticPr fontId="4" type="noConversion"/>
  </si>
  <si>
    <t>전기회로이론Ⅱ</t>
  </si>
  <si>
    <t>전기자기학Ⅱ</t>
  </si>
  <si>
    <t>전기기기Ⅱ</t>
  </si>
  <si>
    <t>교양·
직업
기초</t>
    <phoneticPr fontId="9" type="noConversion"/>
  </si>
  <si>
    <t>인간심리학</t>
    <phoneticPr fontId="4" type="noConversion"/>
  </si>
  <si>
    <t>취업창업실무  Ⅰ</t>
    <phoneticPr fontId="4" type="noConversion"/>
  </si>
  <si>
    <t>CAD실습Ⅱ</t>
  </si>
  <si>
    <t>센서및유공압실습</t>
  </si>
  <si>
    <t>전력전자공학</t>
  </si>
  <si>
    <t>HMI 실습</t>
    <phoneticPr fontId="4" type="noConversion"/>
  </si>
  <si>
    <t>전기설비기술기준</t>
  </si>
  <si>
    <t>신재생에너지실무Ⅰ</t>
  </si>
  <si>
    <t>PLC 통신제어 실습</t>
    <phoneticPr fontId="4" type="noConversion"/>
  </si>
  <si>
    <t>자동제어설비설계 Ⅰ</t>
  </si>
  <si>
    <t>전기설비설계 Ⅰ</t>
    <phoneticPr fontId="4" type="noConversion"/>
  </si>
  <si>
    <t xml:space="preserve">취업창업실무Ⅱ  </t>
    <phoneticPr fontId="4" type="noConversion"/>
  </si>
  <si>
    <t>현장실습</t>
  </si>
  <si>
    <t>컴퓨터응용제어실습</t>
    <phoneticPr fontId="4" type="noConversion"/>
  </si>
  <si>
    <t>신재생에너지실무Ⅱ</t>
  </si>
  <si>
    <t>PLC 위치제어 실습</t>
    <phoneticPr fontId="4" type="noConversion"/>
  </si>
  <si>
    <t>자동제어설비설계Ⅱ</t>
  </si>
  <si>
    <t>전기안전공학</t>
  </si>
  <si>
    <t>2016~2017 학년도 교육과정</t>
    <phoneticPr fontId="9" type="noConversion"/>
  </si>
  <si>
    <t>전공필수 개설학점</t>
    <phoneticPr fontId="4" type="noConversion"/>
  </si>
  <si>
    <t>교양·직업
기초
ㆍ교직 학점</t>
    <phoneticPr fontId="9" type="noConversion"/>
  </si>
  <si>
    <t>교양·직업기초 개설학점</t>
    <phoneticPr fontId="9" type="noConversion"/>
  </si>
  <si>
    <t>교직 개설학점(계)</t>
    <phoneticPr fontId="4" type="noConversion"/>
  </si>
  <si>
    <t>계</t>
    <phoneticPr fontId="9" type="noConversion"/>
  </si>
  <si>
    <t>총
개설
학점</t>
    <phoneticPr fontId="9" type="noConversion"/>
  </si>
  <si>
    <t>총 개설학점 계</t>
    <phoneticPr fontId="9" type="noConversion"/>
  </si>
  <si>
    <t>교양·직업
기초 과목수</t>
    <phoneticPr fontId="9" type="noConversion"/>
  </si>
  <si>
    <t>전공·
NCS 과목수</t>
    <phoneticPr fontId="4" type="noConversion"/>
  </si>
  <si>
    <t>전공·
현장중심 과목수</t>
    <phoneticPr fontId="4" type="noConversion"/>
  </si>
  <si>
    <t>교직
과목수</t>
    <phoneticPr fontId="4" type="noConversion"/>
  </si>
  <si>
    <t>전체 과목수</t>
    <phoneticPr fontId="9" type="noConversion"/>
  </si>
  <si>
    <t>계열(학과)/전공명: 전기과 / 자동제어시스템유지보수 인력양성유형</t>
    <phoneticPr fontId="9" type="noConversion"/>
  </si>
  <si>
    <t>교양·
직업기초</t>
    <phoneticPr fontId="9" type="noConversion"/>
  </si>
  <si>
    <t>전공·NCS</t>
    <phoneticPr fontId="4" type="noConversion"/>
  </si>
  <si>
    <t>전공·
현장중심</t>
    <phoneticPr fontId="4" type="noConversion"/>
  </si>
  <si>
    <t>X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</si>
</sst>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color rgb="FF000000"/>
      <name val="돋움체"/>
      <family val="3"/>
      <charset val="129"/>
    </font>
    <font>
      <b/>
      <sz val="9"/>
      <color rgb="FF000000"/>
      <name val="굴림체"/>
      <family val="3"/>
      <charset val="129"/>
    </font>
    <font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469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3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left" vertical="center" shrinkToFit="1"/>
    </xf>
    <xf numFmtId="0" fontId="11" fillId="0" borderId="7" xfId="6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42" xfId="0" applyFont="1" applyFill="1" applyBorder="1" applyAlignment="1">
      <alignment horizontal="left" vertical="center"/>
    </xf>
    <xf numFmtId="0" fontId="11" fillId="0" borderId="68" xfId="6" applyFont="1" applyFill="1" applyBorder="1" applyAlignment="1">
      <alignment horizontal="center" vertical="center" wrapText="1"/>
    </xf>
    <xf numFmtId="0" fontId="11" fillId="0" borderId="69" xfId="6" applyFont="1" applyFill="1" applyBorder="1" applyAlignment="1">
      <alignment horizontal="center" vertical="center" wrapText="1"/>
    </xf>
    <xf numFmtId="0" fontId="12" fillId="0" borderId="68" xfId="6" applyFont="1" applyFill="1" applyBorder="1" applyAlignment="1">
      <alignment horizontal="center" vertical="center" wrapText="1"/>
    </xf>
    <xf numFmtId="0" fontId="12" fillId="0" borderId="69" xfId="6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1" fillId="0" borderId="70" xfId="6" applyFont="1" applyFill="1" applyBorder="1" applyAlignment="1">
      <alignment horizontal="left" vertical="center" wrapText="1"/>
    </xf>
    <xf numFmtId="0" fontId="11" fillId="0" borderId="56" xfId="6" applyFont="1" applyFill="1" applyBorder="1" applyAlignment="1">
      <alignment horizontal="center" vertical="center" wrapText="1"/>
    </xf>
    <xf numFmtId="0" fontId="11" fillId="0" borderId="71" xfId="6" applyFont="1" applyFill="1" applyBorder="1" applyAlignment="1">
      <alignment horizontal="center" vertical="center" wrapText="1"/>
    </xf>
    <xf numFmtId="0" fontId="11" fillId="0" borderId="72" xfId="6" applyFont="1" applyFill="1" applyBorder="1" applyAlignment="1">
      <alignment horizontal="center" vertical="center" wrapText="1"/>
    </xf>
    <xf numFmtId="0" fontId="11" fillId="0" borderId="67" xfId="6" applyFont="1" applyFill="1" applyBorder="1" applyAlignment="1">
      <alignment horizontal="center" vertical="center" wrapText="1"/>
    </xf>
    <xf numFmtId="0" fontId="11" fillId="0" borderId="73" xfId="6" applyFont="1" applyFill="1" applyBorder="1" applyAlignment="1">
      <alignment horizontal="center" vertical="center" wrapText="1"/>
    </xf>
    <xf numFmtId="0" fontId="11" fillId="0" borderId="44" xfId="6" applyFont="1" applyFill="1" applyBorder="1" applyAlignment="1">
      <alignment horizontal="left" vertical="center" wrapText="1"/>
    </xf>
    <xf numFmtId="0" fontId="11" fillId="0" borderId="74" xfId="6" applyFont="1" applyFill="1" applyBorder="1" applyAlignment="1">
      <alignment horizontal="center" vertical="center" wrapText="1"/>
    </xf>
    <xf numFmtId="0" fontId="11" fillId="0" borderId="75" xfId="6" applyFont="1" applyFill="1" applyBorder="1" applyAlignment="1">
      <alignment horizontal="center" vertical="center" wrapText="1"/>
    </xf>
    <xf numFmtId="0" fontId="11" fillId="0" borderId="76" xfId="6" applyFont="1" applyFill="1" applyBorder="1" applyAlignment="1">
      <alignment horizontal="center" vertical="center" wrapText="1"/>
    </xf>
    <xf numFmtId="0" fontId="14" fillId="0" borderId="77" xfId="6" applyFont="1" applyBorder="1" applyAlignment="1">
      <alignment horizontal="center" vertical="center"/>
    </xf>
    <xf numFmtId="0" fontId="14" fillId="0" borderId="78" xfId="6" applyFont="1" applyBorder="1" applyAlignment="1">
      <alignment horizontal="center" vertical="center"/>
    </xf>
    <xf numFmtId="0" fontId="14" fillId="0" borderId="79" xfId="6" applyFont="1" applyBorder="1" applyAlignment="1">
      <alignment horizontal="center" vertical="center"/>
    </xf>
    <xf numFmtId="0" fontId="11" fillId="0" borderId="80" xfId="6" applyFont="1" applyFill="1" applyBorder="1" applyAlignment="1">
      <alignment horizontal="center" vertical="center" wrapText="1"/>
    </xf>
    <xf numFmtId="0" fontId="11" fillId="0" borderId="81" xfId="6" applyFont="1" applyFill="1" applyBorder="1" applyAlignment="1">
      <alignment horizontal="left" vertical="center" wrapText="1"/>
    </xf>
    <xf numFmtId="0" fontId="14" fillId="0" borderId="7" xfId="6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/>
    </xf>
    <xf numFmtId="0" fontId="11" fillId="0" borderId="82" xfId="6" applyFont="1" applyFill="1" applyBorder="1" applyAlignment="1">
      <alignment horizontal="left" vertical="center" wrapText="1"/>
    </xf>
    <xf numFmtId="0" fontId="14" fillId="0" borderId="76" xfId="6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4" fillId="0" borderId="56" xfId="6" applyFont="1" applyBorder="1" applyAlignment="1">
      <alignment horizontal="center" vertical="center"/>
    </xf>
    <xf numFmtId="0" fontId="10" fillId="0" borderId="83" xfId="6" applyFont="1" applyFill="1" applyBorder="1" applyAlignment="1">
      <alignment horizontal="left" vertical="center" wrapText="1"/>
    </xf>
    <xf numFmtId="0" fontId="11" fillId="0" borderId="83" xfId="6" applyFont="1" applyFill="1" applyBorder="1" applyAlignment="1">
      <alignment horizontal="left" vertical="center" wrapText="1"/>
    </xf>
    <xf numFmtId="0" fontId="11" fillId="0" borderId="76" xfId="6" applyFont="1" applyFill="1" applyBorder="1" applyAlignment="1">
      <alignment horizontal="left" vertical="center" wrapText="1"/>
    </xf>
    <xf numFmtId="0" fontId="11" fillId="0" borderId="84" xfId="6" applyFont="1" applyFill="1" applyBorder="1" applyAlignment="1">
      <alignment horizontal="center" vertical="center" wrapText="1"/>
    </xf>
    <xf numFmtId="0" fontId="11" fillId="0" borderId="44" xfId="6" applyFont="1" applyFill="1" applyBorder="1" applyAlignment="1">
      <alignment horizontal="center" vertical="center" wrapText="1"/>
    </xf>
    <xf numFmtId="0" fontId="11" fillId="0" borderId="83" xfId="6" applyFont="1" applyFill="1" applyBorder="1" applyAlignment="1">
      <alignment horizontal="center" vertical="center" wrapText="1"/>
    </xf>
    <xf numFmtId="0" fontId="11" fillId="0" borderId="49" xfId="6" applyFont="1" applyFill="1" applyBorder="1" applyAlignment="1">
      <alignment horizontal="center" vertical="center" wrapText="1"/>
    </xf>
    <xf numFmtId="0" fontId="14" fillId="0" borderId="65" xfId="6" applyFont="1" applyBorder="1" applyAlignment="1">
      <alignment horizontal="center" vertical="center"/>
    </xf>
    <xf numFmtId="0" fontId="14" fillId="0" borderId="85" xfId="6" applyFont="1" applyBorder="1" applyAlignment="1">
      <alignment horizontal="center" vertical="center"/>
    </xf>
    <xf numFmtId="0" fontId="11" fillId="0" borderId="86" xfId="6" applyFont="1" applyFill="1" applyBorder="1" applyAlignment="1">
      <alignment horizontal="center" vertical="center" wrapText="1"/>
    </xf>
    <xf numFmtId="0" fontId="11" fillId="0" borderId="87" xfId="6" applyFont="1" applyFill="1" applyBorder="1" applyAlignment="1">
      <alignment horizontal="center" vertical="center" wrapText="1"/>
    </xf>
    <xf numFmtId="0" fontId="11" fillId="0" borderId="88" xfId="6" applyFont="1" applyFill="1" applyBorder="1" applyAlignment="1">
      <alignment horizontal="center" vertical="center" wrapText="1"/>
    </xf>
    <xf numFmtId="0" fontId="11" fillId="0" borderId="78" xfId="6" applyFont="1" applyFill="1" applyBorder="1" applyAlignment="1">
      <alignment horizontal="center" vertical="center" wrapText="1"/>
    </xf>
    <xf numFmtId="0" fontId="11" fillId="0" borderId="89" xfId="6" applyFont="1" applyFill="1" applyBorder="1" applyAlignment="1">
      <alignment horizontal="center" vertical="center" wrapText="1"/>
    </xf>
    <xf numFmtId="0" fontId="14" fillId="0" borderId="11" xfId="6" applyFont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 wrapText="1"/>
    </xf>
    <xf numFmtId="0" fontId="14" fillId="0" borderId="23" xfId="6" applyFont="1" applyBorder="1" applyAlignment="1">
      <alignment horizontal="center" vertical="center"/>
    </xf>
    <xf numFmtId="0" fontId="11" fillId="0" borderId="22" xfId="6" applyFont="1" applyFill="1" applyBorder="1" applyAlignment="1">
      <alignment horizontal="center" vertical="center" wrapText="1"/>
    </xf>
    <xf numFmtId="0" fontId="14" fillId="0" borderId="20" xfId="6" applyFont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 wrapText="1"/>
    </xf>
    <xf numFmtId="0" fontId="11" fillId="0" borderId="90" xfId="6" applyFont="1" applyFill="1" applyBorder="1" applyAlignment="1">
      <alignment horizontal="center" vertical="center" wrapText="1"/>
    </xf>
    <xf numFmtId="0" fontId="14" fillId="0" borderId="22" xfId="6" applyFont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 wrapText="1"/>
    </xf>
    <xf numFmtId="0" fontId="8" fillId="0" borderId="20" xfId="6" applyBorder="1">
      <alignment vertical="center"/>
    </xf>
    <xf numFmtId="0" fontId="8" fillId="0" borderId="9" xfId="6" applyBorder="1">
      <alignment vertical="center"/>
    </xf>
    <xf numFmtId="0" fontId="8" fillId="0" borderId="22" xfId="6" applyBorder="1">
      <alignment vertical="center"/>
    </xf>
    <xf numFmtId="0" fontId="11" fillId="0" borderId="21" xfId="6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11" fillId="0" borderId="23" xfId="6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13" fillId="4" borderId="94" xfId="0" applyFont="1" applyFill="1" applyBorder="1" applyAlignment="1">
      <alignment horizontal="left" vertical="center"/>
    </xf>
    <xf numFmtId="0" fontId="11" fillId="0" borderId="63" xfId="6" applyFont="1" applyFill="1" applyBorder="1" applyAlignment="1">
      <alignment horizontal="center" vertical="center" wrapText="1"/>
    </xf>
    <xf numFmtId="0" fontId="11" fillId="0" borderId="32" xfId="6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4" fillId="0" borderId="31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99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104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05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6" fillId="0" borderId="114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6" fillId="0" borderId="116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6" fillId="0" borderId="115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6" fillId="2" borderId="134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6" fillId="2" borderId="132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center" vertical="center" wrapText="1"/>
    </xf>
    <xf numFmtId="0" fontId="13" fillId="0" borderId="131" xfId="0" applyFont="1" applyFill="1" applyBorder="1" applyAlignment="1">
      <alignment horizontal="center" vertical="center" wrapText="1"/>
    </xf>
    <xf numFmtId="0" fontId="13" fillId="3" borderId="127" xfId="0" applyFont="1" applyFill="1" applyBorder="1" applyAlignment="1">
      <alignment horizontal="left" vertical="center" wrapText="1"/>
    </xf>
    <xf numFmtId="0" fontId="13" fillId="3" borderId="129" xfId="0" applyFont="1" applyFill="1" applyBorder="1" applyAlignment="1">
      <alignment horizontal="left" vertical="center" wrapText="1"/>
    </xf>
    <xf numFmtId="0" fontId="13" fillId="0" borderId="128" xfId="0" applyFont="1" applyFill="1" applyBorder="1" applyAlignment="1">
      <alignment horizontal="center" vertical="center" wrapText="1"/>
    </xf>
    <xf numFmtId="0" fontId="13" fillId="0" borderId="127" xfId="0" applyFont="1" applyFill="1" applyBorder="1" applyAlignment="1">
      <alignment horizontal="center" vertical="center" wrapText="1"/>
    </xf>
    <xf numFmtId="0" fontId="13" fillId="3" borderId="128" xfId="0" applyFont="1" applyFill="1" applyBorder="1" applyAlignment="1">
      <alignment horizontal="left" vertical="center" wrapText="1"/>
    </xf>
    <xf numFmtId="0" fontId="6" fillId="0" borderId="127" xfId="0" applyFont="1" applyFill="1" applyBorder="1" applyAlignment="1">
      <alignment horizontal="center" vertical="center" wrapText="1"/>
    </xf>
    <xf numFmtId="0" fontId="6" fillId="0" borderId="130" xfId="0" applyFont="1" applyFill="1" applyBorder="1" applyAlignment="1">
      <alignment horizontal="center" vertical="center" wrapText="1"/>
    </xf>
    <xf numFmtId="0" fontId="6" fillId="0" borderId="129" xfId="0" applyFont="1" applyFill="1" applyBorder="1" applyAlignment="1">
      <alignment horizontal="center" vertical="center" wrapText="1"/>
    </xf>
    <xf numFmtId="0" fontId="6" fillId="0" borderId="127" xfId="0" applyFont="1" applyFill="1" applyBorder="1" applyAlignment="1">
      <alignment vertical="center" wrapText="1"/>
    </xf>
    <xf numFmtId="0" fontId="6" fillId="0" borderId="128" xfId="0" applyFont="1" applyFill="1" applyBorder="1" applyAlignment="1">
      <alignment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13" fillId="4" borderId="130" xfId="0" applyFont="1" applyFill="1" applyBorder="1" applyAlignment="1">
      <alignment horizontal="center" vertical="center"/>
    </xf>
    <xf numFmtId="0" fontId="13" fillId="4" borderId="127" xfId="0" applyFont="1" applyFill="1" applyBorder="1" applyAlignment="1">
      <alignment horizontal="center" vertical="center"/>
    </xf>
    <xf numFmtId="0" fontId="13" fillId="0" borderId="144" xfId="0" applyFont="1" applyFill="1" applyBorder="1" applyAlignment="1">
      <alignment horizontal="center" vertical="center" wrapText="1"/>
    </xf>
    <xf numFmtId="0" fontId="13" fillId="0" borderId="125" xfId="0" applyFont="1" applyFill="1" applyBorder="1" applyAlignment="1">
      <alignment horizontal="center" vertical="center" wrapText="1"/>
    </xf>
    <xf numFmtId="0" fontId="13" fillId="4" borderId="131" xfId="0" applyFont="1" applyFill="1" applyBorder="1" applyAlignment="1">
      <alignment horizontal="left" vertical="center" wrapText="1"/>
    </xf>
    <xf numFmtId="0" fontId="13" fillId="4" borderId="127" xfId="0" applyFont="1" applyFill="1" applyBorder="1" applyAlignment="1">
      <alignment horizontal="left" vertical="center" wrapText="1"/>
    </xf>
    <xf numFmtId="0" fontId="13" fillId="3" borderId="127" xfId="0" applyFont="1" applyFill="1" applyBorder="1" applyAlignment="1">
      <alignment horizontal="center" vertical="center" wrapText="1"/>
    </xf>
    <xf numFmtId="0" fontId="17" fillId="0" borderId="115" xfId="6" applyFont="1" applyFill="1" applyBorder="1" applyAlignment="1">
      <alignment horizontal="center" vertical="center" wrapText="1"/>
    </xf>
    <xf numFmtId="0" fontId="17" fillId="0" borderId="114" xfId="6" applyFont="1" applyFill="1" applyBorder="1" applyAlignment="1">
      <alignment horizontal="center" vertical="center" wrapText="1"/>
    </xf>
    <xf numFmtId="0" fontId="17" fillId="0" borderId="121" xfId="6" applyFont="1" applyFill="1" applyBorder="1" applyAlignment="1">
      <alignment horizontal="center" vertical="center" wrapText="1"/>
    </xf>
    <xf numFmtId="0" fontId="17" fillId="0" borderId="117" xfId="6" applyFont="1" applyFill="1" applyBorder="1" applyAlignment="1">
      <alignment horizontal="center" vertical="center" wrapText="1"/>
    </xf>
    <xf numFmtId="0" fontId="17" fillId="0" borderId="116" xfId="6" applyFont="1" applyFill="1" applyBorder="1" applyAlignment="1">
      <alignment horizontal="center" vertical="center" wrapText="1"/>
    </xf>
    <xf numFmtId="0" fontId="18" fillId="0" borderId="129" xfId="0" applyFont="1" applyFill="1" applyBorder="1" applyAlignment="1">
      <alignment horizontal="center" vertical="center" wrapText="1"/>
    </xf>
    <xf numFmtId="0" fontId="18" fillId="0" borderId="127" xfId="0" applyFont="1" applyFill="1" applyBorder="1" applyAlignment="1">
      <alignment horizontal="center" vertical="center" wrapText="1"/>
    </xf>
    <xf numFmtId="0" fontId="17" fillId="0" borderId="95" xfId="6" applyFont="1" applyFill="1" applyBorder="1" applyAlignment="1">
      <alignment horizontal="center" vertical="center" wrapText="1"/>
    </xf>
    <xf numFmtId="0" fontId="17" fillId="0" borderId="44" xfId="6" applyFont="1" applyFill="1" applyBorder="1" applyAlignment="1">
      <alignment horizontal="center" vertical="center" wrapText="1"/>
    </xf>
    <xf numFmtId="0" fontId="17" fillId="0" borderId="119" xfId="6" applyFont="1" applyFill="1" applyBorder="1" applyAlignment="1">
      <alignment horizontal="center" vertical="center" wrapText="1"/>
    </xf>
    <xf numFmtId="0" fontId="17" fillId="0" borderId="83" xfId="6" applyFont="1" applyFill="1" applyBorder="1" applyAlignment="1">
      <alignment horizontal="center" vertical="center" wrapText="1"/>
    </xf>
    <xf numFmtId="0" fontId="17" fillId="0" borderId="49" xfId="6" applyFont="1" applyFill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/>
    </xf>
    <xf numFmtId="0" fontId="18" fillId="0" borderId="44" xfId="6" applyFont="1" applyBorder="1" applyAlignment="1">
      <alignment horizontal="center" vertical="center"/>
    </xf>
    <xf numFmtId="0" fontId="18" fillId="0" borderId="119" xfId="6" applyFont="1" applyBorder="1" applyAlignment="1">
      <alignment horizontal="center" vertical="center"/>
    </xf>
    <xf numFmtId="0" fontId="18" fillId="0" borderId="128" xfId="0" applyFont="1" applyFill="1" applyBorder="1" applyAlignment="1">
      <alignment horizontal="center" vertical="center" wrapText="1"/>
    </xf>
    <xf numFmtId="0" fontId="17" fillId="0" borderId="128" xfId="6" applyFont="1" applyFill="1" applyBorder="1" applyAlignment="1">
      <alignment horizontal="center" vertical="center" shrinkToFit="1"/>
    </xf>
    <xf numFmtId="0" fontId="17" fillId="0" borderId="115" xfId="6" applyFont="1" applyFill="1" applyBorder="1" applyAlignment="1">
      <alignment horizontal="center" vertical="center" shrinkToFit="1"/>
    </xf>
    <xf numFmtId="0" fontId="17" fillId="0" borderId="114" xfId="6" applyFont="1" applyFill="1" applyBorder="1" applyAlignment="1">
      <alignment horizontal="center" vertical="center" shrinkToFit="1"/>
    </xf>
    <xf numFmtId="0" fontId="17" fillId="0" borderId="121" xfId="6" applyFont="1" applyFill="1" applyBorder="1" applyAlignment="1">
      <alignment horizontal="center" vertical="center" shrinkToFit="1"/>
    </xf>
    <xf numFmtId="0" fontId="17" fillId="0" borderId="117" xfId="6" applyFont="1" applyFill="1" applyBorder="1" applyAlignment="1">
      <alignment horizontal="center" vertical="center" shrinkToFit="1"/>
    </xf>
    <xf numFmtId="0" fontId="19" fillId="0" borderId="117" xfId="6" applyFont="1" applyBorder="1">
      <alignment vertical="center"/>
    </xf>
    <xf numFmtId="0" fontId="19" fillId="0" borderId="114" xfId="6" applyFont="1" applyBorder="1">
      <alignment vertical="center"/>
    </xf>
    <xf numFmtId="0" fontId="19" fillId="0" borderId="121" xfId="6" applyFont="1" applyBorder="1">
      <alignment vertical="center"/>
    </xf>
    <xf numFmtId="0" fontId="18" fillId="0" borderId="100" xfId="6" applyFont="1" applyBorder="1" applyAlignment="1">
      <alignment horizontal="center" vertical="center"/>
    </xf>
    <xf numFmtId="0" fontId="18" fillId="0" borderId="81" xfId="6" applyFont="1" applyBorder="1" applyAlignment="1">
      <alignment horizontal="center" vertical="center"/>
    </xf>
    <xf numFmtId="0" fontId="17" fillId="0" borderId="123" xfId="6" applyFont="1" applyFill="1" applyBorder="1" applyAlignment="1">
      <alignment horizontal="center" vertical="center" wrapText="1"/>
    </xf>
    <xf numFmtId="0" fontId="17" fillId="0" borderId="82" xfId="6" applyFont="1" applyFill="1" applyBorder="1" applyAlignment="1">
      <alignment horizontal="center" vertical="center" wrapText="1"/>
    </xf>
    <xf numFmtId="0" fontId="18" fillId="0" borderId="123" xfId="6" applyFont="1" applyBorder="1" applyAlignment="1">
      <alignment horizontal="center" vertical="center"/>
    </xf>
    <xf numFmtId="0" fontId="18" fillId="0" borderId="82" xfId="6" applyFont="1" applyBorder="1" applyAlignment="1">
      <alignment horizontal="center" vertical="center"/>
    </xf>
    <xf numFmtId="0" fontId="17" fillId="0" borderId="81" xfId="6" applyFont="1" applyFill="1" applyBorder="1" applyAlignment="1">
      <alignment horizontal="center" vertical="center" wrapText="1"/>
    </xf>
    <xf numFmtId="0" fontId="17" fillId="0" borderId="92" xfId="6" applyFont="1" applyFill="1" applyBorder="1" applyAlignment="1">
      <alignment horizontal="center" vertical="center" wrapText="1"/>
    </xf>
    <xf numFmtId="0" fontId="18" fillId="0" borderId="95" xfId="6" applyFont="1" applyBorder="1" applyAlignment="1">
      <alignment horizontal="center" vertical="center"/>
    </xf>
    <xf numFmtId="0" fontId="18" fillId="0" borderId="49" xfId="6" applyFont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119" xfId="0" applyFont="1" applyFill="1" applyBorder="1" applyAlignment="1">
      <alignment horizontal="center" vertical="center" wrapText="1"/>
    </xf>
    <xf numFmtId="0" fontId="18" fillId="0" borderId="83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115" xfId="0" applyFont="1" applyFill="1" applyBorder="1" applyAlignment="1">
      <alignment horizontal="center" vertical="center" wrapText="1"/>
    </xf>
    <xf numFmtId="0" fontId="18" fillId="0" borderId="114" xfId="0" applyFont="1" applyFill="1" applyBorder="1" applyAlignment="1">
      <alignment horizontal="center" vertical="center" wrapText="1"/>
    </xf>
    <xf numFmtId="0" fontId="18" fillId="0" borderId="121" xfId="0" applyFont="1" applyFill="1" applyBorder="1" applyAlignment="1">
      <alignment horizontal="center" vertical="center" wrapText="1"/>
    </xf>
    <xf numFmtId="0" fontId="18" fillId="0" borderId="117" xfId="0" applyFont="1" applyFill="1" applyBorder="1" applyAlignment="1">
      <alignment horizontal="center" vertical="center" wrapText="1"/>
    </xf>
    <xf numFmtId="0" fontId="18" fillId="0" borderId="116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105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13" fillId="3" borderId="149" xfId="0" applyFont="1" applyFill="1" applyBorder="1" applyAlignment="1">
      <alignment horizontal="left" vertical="center" wrapText="1"/>
    </xf>
    <xf numFmtId="0" fontId="6" fillId="2" borderId="152" xfId="0" applyFont="1" applyFill="1" applyBorder="1" applyAlignment="1">
      <alignment horizontal="center" vertical="center" wrapText="1"/>
    </xf>
    <xf numFmtId="0" fontId="6" fillId="2" borderId="153" xfId="0" applyFont="1" applyFill="1" applyBorder="1" applyAlignment="1">
      <alignment horizontal="center" vertical="center" wrapText="1"/>
    </xf>
    <xf numFmtId="0" fontId="6" fillId="2" borderId="154" xfId="0" applyFont="1" applyFill="1" applyBorder="1" applyAlignment="1">
      <alignment horizontal="center" vertical="center" wrapText="1"/>
    </xf>
    <xf numFmtId="0" fontId="6" fillId="2" borderId="151" xfId="0" applyFont="1" applyFill="1" applyBorder="1" applyAlignment="1">
      <alignment horizontal="center" vertical="center" wrapText="1"/>
    </xf>
    <xf numFmtId="0" fontId="6" fillId="2" borderId="131" xfId="0" applyFont="1" applyFill="1" applyBorder="1" applyAlignment="1">
      <alignment horizontal="center" vertical="center" wrapText="1"/>
    </xf>
    <xf numFmtId="0" fontId="6" fillId="2" borderId="127" xfId="0" applyFont="1" applyFill="1" applyBorder="1" applyAlignment="1">
      <alignment horizontal="center" vertical="center" wrapText="1"/>
    </xf>
    <xf numFmtId="0" fontId="6" fillId="2" borderId="145" xfId="0" applyFont="1" applyFill="1" applyBorder="1" applyAlignment="1">
      <alignment horizontal="center" vertical="center" wrapText="1"/>
    </xf>
    <xf numFmtId="0" fontId="13" fillId="0" borderId="108" xfId="0" applyFont="1" applyFill="1" applyBorder="1" applyAlignment="1">
      <alignment horizontal="center" vertical="center" wrapText="1"/>
    </xf>
    <xf numFmtId="0" fontId="13" fillId="0" borderId="118" xfId="0" applyFont="1" applyFill="1" applyBorder="1" applyAlignment="1">
      <alignment horizontal="center" vertical="center" wrapText="1"/>
    </xf>
    <xf numFmtId="0" fontId="13" fillId="0" borderId="109" xfId="0" applyFont="1" applyFill="1" applyBorder="1" applyAlignment="1">
      <alignment horizontal="center" vertical="center" wrapText="1"/>
    </xf>
    <xf numFmtId="0" fontId="13" fillId="0" borderId="119" xfId="0" applyFont="1" applyFill="1" applyBorder="1" applyAlignment="1">
      <alignment horizontal="center" vertical="center" wrapText="1"/>
    </xf>
    <xf numFmtId="0" fontId="6" fillId="2" borderId="138" xfId="0" applyFont="1" applyFill="1" applyBorder="1" applyAlignment="1">
      <alignment horizontal="center" vertical="center" wrapText="1"/>
    </xf>
    <xf numFmtId="0" fontId="6" fillId="2" borderId="136" xfId="0" applyFont="1" applyFill="1" applyBorder="1" applyAlignment="1">
      <alignment horizontal="center" vertical="center" wrapText="1"/>
    </xf>
    <xf numFmtId="0" fontId="6" fillId="2" borderId="139" xfId="0" applyFont="1" applyFill="1" applyBorder="1" applyAlignment="1">
      <alignment horizontal="center" vertical="center" wrapText="1"/>
    </xf>
    <xf numFmtId="0" fontId="6" fillId="2" borderId="135" xfId="0" applyFont="1" applyFill="1" applyBorder="1" applyAlignment="1">
      <alignment horizontal="center" vertical="center" wrapText="1"/>
    </xf>
    <xf numFmtId="0" fontId="5" fillId="2" borderId="136" xfId="0" applyFont="1" applyFill="1" applyBorder="1" applyAlignment="1">
      <alignment vertical="center"/>
    </xf>
    <xf numFmtId="0" fontId="6" fillId="2" borderId="137" xfId="0" applyFont="1" applyFill="1" applyBorder="1" applyAlignment="1">
      <alignment horizontal="center" vertical="center" wrapText="1"/>
    </xf>
    <xf numFmtId="0" fontId="6" fillId="2" borderId="10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6" fillId="2" borderId="123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vertical="center"/>
    </xf>
    <xf numFmtId="0" fontId="6" fillId="2" borderId="92" xfId="0" applyFont="1" applyFill="1" applyBorder="1" applyAlignment="1">
      <alignment horizontal="center" vertical="center" wrapText="1"/>
    </xf>
    <xf numFmtId="0" fontId="6" fillId="0" borderId="122" xfId="0" applyFont="1" applyFill="1" applyBorder="1" applyAlignment="1">
      <alignment horizontal="center" vertical="center" wrapText="1"/>
    </xf>
    <xf numFmtId="0" fontId="6" fillId="0" borderId="123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wrapText="1"/>
    </xf>
    <xf numFmtId="0" fontId="6" fillId="0" borderId="119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wrapText="1"/>
    </xf>
    <xf numFmtId="0" fontId="6" fillId="2" borderId="150" xfId="0" applyFont="1" applyFill="1" applyBorder="1" applyAlignment="1">
      <alignment horizontal="center" vertical="center" wrapText="1"/>
    </xf>
    <xf numFmtId="0" fontId="6" fillId="2" borderId="106" xfId="0" applyFont="1" applyFill="1" applyBorder="1" applyAlignment="1">
      <alignment horizontal="center" vertical="center" wrapText="1"/>
    </xf>
    <xf numFmtId="0" fontId="6" fillId="2" borderId="107" xfId="0" applyFont="1" applyFill="1" applyBorder="1" applyAlignment="1">
      <alignment horizontal="center" vertical="center" wrapText="1"/>
    </xf>
    <xf numFmtId="0" fontId="6" fillId="2" borderId="105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0" fontId="6" fillId="0" borderId="112" xfId="0" applyFont="1" applyFill="1" applyBorder="1" applyAlignment="1">
      <alignment horizontal="center" vertical="center" wrapText="1"/>
    </xf>
    <xf numFmtId="0" fontId="6" fillId="0" borderId="141" xfId="0" applyFont="1" applyFill="1" applyBorder="1" applyAlignment="1">
      <alignment horizontal="center" vertical="center" wrapText="1"/>
    </xf>
    <xf numFmtId="0" fontId="6" fillId="0" borderId="140" xfId="0" applyFont="1" applyFill="1" applyBorder="1" applyAlignment="1">
      <alignment horizontal="center" vertical="center" wrapText="1"/>
    </xf>
    <xf numFmtId="0" fontId="6" fillId="0" borderId="126" xfId="0" applyFont="1" applyFill="1" applyBorder="1" applyAlignment="1">
      <alignment horizontal="center" vertical="center" wrapText="1"/>
    </xf>
    <xf numFmtId="0" fontId="6" fillId="0" borderId="124" xfId="0" applyFont="1" applyFill="1" applyBorder="1" applyAlignment="1">
      <alignment horizontal="center" vertical="center" wrapText="1"/>
    </xf>
    <xf numFmtId="0" fontId="6" fillId="0" borderId="142" xfId="0" applyFont="1" applyFill="1" applyBorder="1" applyAlignment="1">
      <alignment horizontal="center" vertical="center" wrapText="1"/>
    </xf>
    <xf numFmtId="0" fontId="6" fillId="2" borderId="146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6" fillId="2" borderId="118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2" borderId="119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132" xfId="0" applyFont="1" applyFill="1" applyBorder="1" applyAlignment="1">
      <alignment horizontal="center" vertical="center" wrapText="1"/>
    </xf>
    <xf numFmtId="0" fontId="6" fillId="2" borderId="144" xfId="0" applyFont="1" applyFill="1" applyBorder="1" applyAlignment="1">
      <alignment horizontal="center" vertical="center" wrapText="1"/>
    </xf>
    <xf numFmtId="0" fontId="6" fillId="2" borderId="125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13" fillId="0" borderId="122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 wrapText="1"/>
    </xf>
    <xf numFmtId="0" fontId="13" fillId="0" borderId="147" xfId="0" applyFont="1" applyFill="1" applyBorder="1" applyAlignment="1">
      <alignment horizontal="center" vertical="center" wrapText="1"/>
    </xf>
    <xf numFmtId="0" fontId="13" fillId="0" borderId="148" xfId="0" applyFont="1" applyFill="1" applyBorder="1" applyAlignment="1">
      <alignment horizontal="center" vertical="center" wrapText="1"/>
    </xf>
    <xf numFmtId="0" fontId="13" fillId="0" borderId="120" xfId="0" applyFont="1" applyFill="1" applyBorder="1" applyAlignment="1">
      <alignment horizontal="center" vertical="center" wrapText="1"/>
    </xf>
    <xf numFmtId="0" fontId="13" fillId="0" borderId="12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91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21" fillId="0" borderId="0" xfId="2" applyFont="1">
      <alignment vertical="center"/>
    </xf>
    <xf numFmtId="0" fontId="22" fillId="0" borderId="0" xfId="2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 wrapText="1"/>
    </xf>
    <xf numFmtId="0" fontId="22" fillId="0" borderId="6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 wrapText="1"/>
    </xf>
    <xf numFmtId="0" fontId="22" fillId="0" borderId="12" xfId="4" applyFont="1" applyBorder="1" applyAlignment="1">
      <alignment horizontal="center" vertical="center"/>
    </xf>
    <xf numFmtId="0" fontId="22" fillId="0" borderId="13" xfId="4" applyFont="1" applyBorder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0" fontId="22" fillId="0" borderId="15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19" xfId="4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/>
    </xf>
    <xf numFmtId="0" fontId="22" fillId="0" borderId="63" xfId="4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2" fillId="0" borderId="7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/>
    </xf>
    <xf numFmtId="0" fontId="22" fillId="0" borderId="64" xfId="4" applyFont="1" applyBorder="1" applyAlignment="1">
      <alignment horizontal="center" vertical="center"/>
    </xf>
    <xf numFmtId="0" fontId="22" fillId="0" borderId="155" xfId="4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 shrinkToFit="1"/>
    </xf>
    <xf numFmtId="0" fontId="22" fillId="0" borderId="155" xfId="4" applyFont="1" applyBorder="1" applyAlignment="1">
      <alignment horizontal="center" vertical="center"/>
    </xf>
    <xf numFmtId="0" fontId="22" fillId="0" borderId="64" xfId="4" applyFont="1" applyBorder="1" applyAlignment="1">
      <alignment horizontal="center" vertical="center" wrapText="1"/>
    </xf>
    <xf numFmtId="0" fontId="22" fillId="0" borderId="11" xfId="4" applyFont="1" applyBorder="1" applyAlignment="1">
      <alignment horizontal="center" vertical="center" shrinkToFit="1"/>
    </xf>
    <xf numFmtId="0" fontId="22" fillId="0" borderId="65" xfId="4" applyFont="1" applyBorder="1" applyAlignment="1">
      <alignment horizontal="center" vertical="center" shrinkToFit="1"/>
    </xf>
    <xf numFmtId="0" fontId="22" fillId="0" borderId="9" xfId="4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2" fillId="0" borderId="65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2" fillId="0" borderId="63" xfId="4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/>
    </xf>
    <xf numFmtId="0" fontId="21" fillId="0" borderId="85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 wrapText="1"/>
    </xf>
    <xf numFmtId="0" fontId="22" fillId="0" borderId="12" xfId="4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155" xfId="4" applyFont="1" applyBorder="1" applyAlignment="1">
      <alignment horizontal="center" vertical="center" wrapText="1"/>
    </xf>
    <xf numFmtId="0" fontId="21" fillId="0" borderId="21" xfId="4" applyFont="1" applyBorder="1" applyAlignment="1">
      <alignment horizontal="center" vertical="center"/>
    </xf>
    <xf numFmtId="0" fontId="21" fillId="0" borderId="155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1" fillId="0" borderId="12" xfId="4" applyFont="1" applyBorder="1">
      <alignment vertical="center"/>
    </xf>
    <xf numFmtId="0" fontId="22" fillId="0" borderId="155" xfId="4" applyFont="1" applyBorder="1" applyAlignment="1">
      <alignment horizontal="center" vertical="center" shrinkToFit="1"/>
    </xf>
    <xf numFmtId="0" fontId="22" fillId="0" borderId="21" xfId="4" applyFont="1" applyBorder="1" applyAlignment="1">
      <alignment horizontal="center" vertical="center" shrinkToFit="1"/>
    </xf>
    <xf numFmtId="0" fontId="22" fillId="0" borderId="24" xfId="4" applyFont="1" applyBorder="1" applyAlignment="1">
      <alignment horizontal="center" vertical="center"/>
    </xf>
    <xf numFmtId="0" fontId="21" fillId="0" borderId="10" xfId="4" applyFont="1" applyBorder="1">
      <alignment vertical="center"/>
    </xf>
    <xf numFmtId="0" fontId="22" fillId="0" borderId="156" xfId="4" applyFont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2" fillId="0" borderId="157" xfId="5" applyFont="1" applyBorder="1" applyAlignment="1">
      <alignment horizontal="center" vertical="center"/>
    </xf>
    <xf numFmtId="0" fontId="22" fillId="0" borderId="65" xfId="5" applyFont="1" applyBorder="1" applyAlignment="1">
      <alignment horizontal="center" vertical="center"/>
    </xf>
    <xf numFmtId="0" fontId="22" fillId="0" borderId="158" xfId="5" applyFont="1" applyBorder="1" applyAlignment="1">
      <alignment horizontal="center" vertical="center"/>
    </xf>
    <xf numFmtId="0" fontId="22" fillId="0" borderId="8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11" xfId="5" applyFont="1" applyBorder="1" applyAlignment="1">
      <alignment horizontal="center" vertical="center"/>
    </xf>
    <xf numFmtId="0" fontId="22" fillId="0" borderId="9" xfId="5" applyFont="1" applyBorder="1" applyAlignment="1">
      <alignment horizontal="center" vertical="center"/>
    </xf>
    <xf numFmtId="0" fontId="22" fillId="0" borderId="12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2" fillId="0" borderId="159" xfId="5" applyFont="1" applyBorder="1" applyAlignment="1">
      <alignment horizontal="center" vertical="center" wrapText="1"/>
    </xf>
    <xf numFmtId="0" fontId="22" fillId="0" borderId="66" xfId="5" applyFont="1" applyBorder="1" applyAlignment="1">
      <alignment horizontal="center" vertical="center"/>
    </xf>
    <xf numFmtId="0" fontId="22" fillId="0" borderId="160" xfId="5" applyFont="1" applyBorder="1" applyAlignment="1">
      <alignment horizontal="center" vertical="center"/>
    </xf>
    <xf numFmtId="0" fontId="22" fillId="0" borderId="22" xfId="5" applyFont="1" applyBorder="1" applyAlignment="1">
      <alignment horizontal="center" vertical="center"/>
    </xf>
    <xf numFmtId="0" fontId="20" fillId="5" borderId="159" xfId="5" applyFont="1" applyFill="1" applyBorder="1" applyAlignment="1">
      <alignment horizontal="center" vertical="center" wrapText="1"/>
    </xf>
    <xf numFmtId="0" fontId="20" fillId="5" borderId="66" xfId="5" applyFont="1" applyFill="1" applyBorder="1" applyAlignment="1">
      <alignment horizontal="center" vertical="center"/>
    </xf>
    <xf numFmtId="0" fontId="20" fillId="5" borderId="65" xfId="5" applyFont="1" applyFill="1" applyBorder="1" applyAlignment="1">
      <alignment horizontal="center" vertical="center"/>
    </xf>
    <xf numFmtId="0" fontId="20" fillId="5" borderId="9" xfId="5" applyFont="1" applyFill="1" applyBorder="1" applyAlignment="1">
      <alignment horizontal="center" vertical="center"/>
    </xf>
    <xf numFmtId="0" fontId="20" fillId="5" borderId="11" xfId="5" applyFont="1" applyFill="1" applyBorder="1" applyAlignment="1">
      <alignment vertical="center" wrapText="1"/>
    </xf>
    <xf numFmtId="0" fontId="20" fillId="5" borderId="11" xfId="5" applyFont="1" applyFill="1" applyBorder="1" applyAlignment="1">
      <alignment horizontal="center" vertical="center" wrapText="1"/>
    </xf>
    <xf numFmtId="0" fontId="20" fillId="5" borderId="9" xfId="5" applyFont="1" applyFill="1" applyBorder="1" applyAlignment="1">
      <alignment horizontal="center" vertical="center" wrapText="1"/>
    </xf>
    <xf numFmtId="0" fontId="20" fillId="5" borderId="7" xfId="5" applyFont="1" applyFill="1" applyBorder="1" applyAlignment="1">
      <alignment horizontal="center" vertical="center" wrapText="1"/>
    </xf>
    <xf numFmtId="0" fontId="20" fillId="5" borderId="12" xfId="5" applyFont="1" applyFill="1" applyBorder="1" applyAlignment="1">
      <alignment horizontal="center" vertical="center"/>
    </xf>
    <xf numFmtId="0" fontId="20" fillId="5" borderId="36" xfId="5" applyFont="1" applyFill="1" applyBorder="1" applyAlignment="1">
      <alignment horizontal="center" vertical="center"/>
    </xf>
    <xf numFmtId="0" fontId="20" fillId="5" borderId="45" xfId="5" applyFont="1" applyFill="1" applyBorder="1" applyAlignment="1">
      <alignment horizontal="center" vertical="center"/>
    </xf>
    <xf numFmtId="0" fontId="20" fillId="5" borderId="26" xfId="5" applyFont="1" applyFill="1" applyBorder="1" applyAlignment="1">
      <alignment horizontal="center" vertical="center"/>
    </xf>
    <xf numFmtId="0" fontId="20" fillId="5" borderId="14" xfId="5" applyFont="1" applyFill="1" applyBorder="1" applyAlignment="1">
      <alignment horizontal="center" vertical="center"/>
    </xf>
    <xf numFmtId="0" fontId="20" fillId="5" borderId="17" xfId="5" applyFont="1" applyFill="1" applyBorder="1" applyAlignment="1">
      <alignment vertical="center"/>
    </xf>
    <xf numFmtId="0" fontId="20" fillId="5" borderId="17" xfId="5" applyFont="1" applyFill="1" applyBorder="1" applyAlignment="1">
      <alignment horizontal="center" vertical="center"/>
    </xf>
    <xf numFmtId="0" fontId="20" fillId="5" borderId="18" xfId="5" applyFont="1" applyFill="1" applyBorder="1" applyAlignment="1">
      <alignment horizontal="center" vertical="center"/>
    </xf>
    <xf numFmtId="0" fontId="24" fillId="0" borderId="0" xfId="3" applyFont="1">
      <alignment vertical="center"/>
    </xf>
    <xf numFmtId="0" fontId="23" fillId="0" borderId="0" xfId="0" applyFont="1" applyFill="1" applyBorder="1" applyAlignment="1">
      <alignment vertical="center"/>
    </xf>
    <xf numFmtId="0" fontId="20" fillId="5" borderId="15" xfId="5" applyFont="1" applyFill="1" applyBorder="1" applyAlignment="1">
      <alignment horizontal="center" vertical="center"/>
    </xf>
    <xf numFmtId="0" fontId="5" fillId="0" borderId="161" xfId="0" applyFont="1" applyFill="1" applyBorder="1" applyAlignment="1">
      <alignment horizontal="center" vertical="center" wrapText="1"/>
    </xf>
  </cellXfs>
  <cellStyles count="8">
    <cellStyle name="표준" xfId="0" builtinId="0"/>
    <cellStyle name="표준 2" xfId="1"/>
    <cellStyle name="표준 3" xfId="3"/>
    <cellStyle name="표준 4" xfId="7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tabSelected="1" view="pageLayout" topLeftCell="A4" zoomScaleNormal="100" zoomScaleSheetLayoutView="100" workbookViewId="0">
      <selection activeCell="E10" sqref="E10:F11"/>
    </sheetView>
  </sheetViews>
  <sheetFormatPr defaultColWidth="8.88671875" defaultRowHeight="17.100000000000001" customHeight="1" x14ac:dyDescent="0.15"/>
  <cols>
    <col min="1" max="1" width="7.44140625" style="1" customWidth="1"/>
    <col min="2" max="3" width="4" style="1" bestFit="1" customWidth="1"/>
    <col min="4" max="4" width="6.44140625" style="1" customWidth="1"/>
    <col min="5" max="5" width="20" style="1" bestFit="1" customWidth="1"/>
    <col min="6" max="6" width="4.88671875" style="1" customWidth="1"/>
    <col min="7" max="21" width="4.21875" style="1" customWidth="1"/>
    <col min="22" max="16384" width="8.88671875" style="1"/>
  </cols>
  <sheetData>
    <row r="1" spans="1:56" s="3" customFormat="1" ht="25.5" customHeight="1" thickBot="1" x14ac:dyDescent="0.2">
      <c r="A1" s="34" t="s">
        <v>41</v>
      </c>
      <c r="B1" s="1"/>
      <c r="C1" s="1"/>
      <c r="D1" s="364" t="s">
        <v>93</v>
      </c>
      <c r="E1" s="364"/>
      <c r="F1" s="364"/>
      <c r="G1" s="364"/>
      <c r="H1" s="364"/>
      <c r="I1" s="364"/>
      <c r="J1" s="1"/>
      <c r="K1" s="1"/>
      <c r="L1" s="1"/>
      <c r="M1" s="1"/>
      <c r="N1" s="1"/>
      <c r="O1" s="134"/>
      <c r="P1" s="365" t="s">
        <v>46</v>
      </c>
      <c r="Q1" s="365"/>
      <c r="R1" s="365"/>
      <c r="S1" s="365"/>
      <c r="T1" s="365"/>
      <c r="U1" s="36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4" customFormat="1" ht="17.100000000000001" customHeight="1" x14ac:dyDescent="0.15">
      <c r="A2" s="286" t="s">
        <v>0</v>
      </c>
      <c r="B2" s="252"/>
      <c r="C2" s="287"/>
      <c r="D2" s="238" t="s">
        <v>24</v>
      </c>
      <c r="E2" s="238" t="s">
        <v>1</v>
      </c>
      <c r="F2" s="293" t="s">
        <v>2</v>
      </c>
      <c r="G2" s="245" t="s">
        <v>3</v>
      </c>
      <c r="H2" s="246"/>
      <c r="I2" s="246"/>
      <c r="J2" s="246"/>
      <c r="K2" s="246"/>
      <c r="L2" s="247"/>
      <c r="M2" s="248" t="s">
        <v>4</v>
      </c>
      <c r="N2" s="249"/>
      <c r="O2" s="246"/>
      <c r="P2" s="246"/>
      <c r="Q2" s="246"/>
      <c r="R2" s="250"/>
      <c r="S2" s="251" t="s">
        <v>5</v>
      </c>
      <c r="T2" s="252"/>
      <c r="U2" s="25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7.100000000000001" customHeight="1" x14ac:dyDescent="0.15">
      <c r="A3" s="288"/>
      <c r="B3" s="255"/>
      <c r="C3" s="289"/>
      <c r="D3" s="239"/>
      <c r="E3" s="239"/>
      <c r="F3" s="294"/>
      <c r="G3" s="257" t="s">
        <v>6</v>
      </c>
      <c r="H3" s="258"/>
      <c r="I3" s="259"/>
      <c r="J3" s="260" t="s">
        <v>7</v>
      </c>
      <c r="K3" s="258"/>
      <c r="L3" s="259"/>
      <c r="M3" s="260" t="s">
        <v>6</v>
      </c>
      <c r="N3" s="261"/>
      <c r="O3" s="259"/>
      <c r="P3" s="260" t="s">
        <v>7</v>
      </c>
      <c r="Q3" s="258"/>
      <c r="R3" s="262"/>
      <c r="S3" s="254"/>
      <c r="T3" s="255"/>
      <c r="U3" s="25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7" customFormat="1" ht="17.100000000000001" customHeight="1" thickBot="1" x14ac:dyDescent="0.2">
      <c r="A4" s="290"/>
      <c r="B4" s="291"/>
      <c r="C4" s="292"/>
      <c r="D4" s="240"/>
      <c r="E4" s="240"/>
      <c r="F4" s="295"/>
      <c r="G4" s="141" t="s">
        <v>8</v>
      </c>
      <c r="H4" s="135" t="s">
        <v>9</v>
      </c>
      <c r="I4" s="161" t="s">
        <v>10</v>
      </c>
      <c r="J4" s="140" t="s">
        <v>8</v>
      </c>
      <c r="K4" s="135" t="s">
        <v>9</v>
      </c>
      <c r="L4" s="161" t="s">
        <v>10</v>
      </c>
      <c r="M4" s="140" t="s">
        <v>8</v>
      </c>
      <c r="N4" s="135" t="s">
        <v>9</v>
      </c>
      <c r="O4" s="161" t="s">
        <v>10</v>
      </c>
      <c r="P4" s="140" t="s">
        <v>8</v>
      </c>
      <c r="Q4" s="135" t="s">
        <v>9</v>
      </c>
      <c r="R4" s="136" t="s">
        <v>10</v>
      </c>
      <c r="S4" s="141" t="s">
        <v>8</v>
      </c>
      <c r="T4" s="135" t="s">
        <v>9</v>
      </c>
      <c r="U4" s="136" t="s">
        <v>10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s="7" customFormat="1" ht="17.100000000000001" customHeight="1" x14ac:dyDescent="0.15">
      <c r="A5" s="276" t="s">
        <v>94</v>
      </c>
      <c r="B5" s="241" t="s">
        <v>38</v>
      </c>
      <c r="C5" s="242"/>
      <c r="D5" s="163"/>
      <c r="E5" s="163" t="s">
        <v>15</v>
      </c>
      <c r="F5" s="157" t="s">
        <v>87</v>
      </c>
      <c r="G5" s="142">
        <v>1</v>
      </c>
      <c r="H5" s="138">
        <v>1</v>
      </c>
      <c r="I5" s="153">
        <v>0</v>
      </c>
      <c r="J5" s="151"/>
      <c r="K5" s="138"/>
      <c r="L5" s="153"/>
      <c r="M5" s="151"/>
      <c r="N5" s="138"/>
      <c r="O5" s="153"/>
      <c r="P5" s="151"/>
      <c r="Q5" s="138"/>
      <c r="R5" s="26"/>
      <c r="S5" s="232">
        <f t="shared" ref="S5:S6" si="0">SUM(G5,J5,M5,P5)</f>
        <v>1</v>
      </c>
      <c r="T5" s="232">
        <f t="shared" ref="T5:T6" si="1">SUM(H5,K5,N5,Q5)</f>
        <v>1</v>
      </c>
      <c r="U5" s="127">
        <f t="shared" ref="U5:U6" si="2">SUM(I5,L5,O5,R5)</f>
        <v>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s="7" customFormat="1" ht="17.100000000000001" customHeight="1" x14ac:dyDescent="0.15">
      <c r="A6" s="277"/>
      <c r="B6" s="243"/>
      <c r="C6" s="244"/>
      <c r="D6" s="164"/>
      <c r="E6" s="181" t="s">
        <v>16</v>
      </c>
      <c r="F6" s="158" t="s">
        <v>88</v>
      </c>
      <c r="G6" s="124"/>
      <c r="H6" s="125"/>
      <c r="I6" s="155"/>
      <c r="J6" s="131">
        <v>1</v>
      </c>
      <c r="K6" s="125">
        <v>1</v>
      </c>
      <c r="L6" s="155">
        <v>0</v>
      </c>
      <c r="M6" s="131"/>
      <c r="N6" s="125"/>
      <c r="O6" s="155"/>
      <c r="P6" s="131"/>
      <c r="Q6" s="125"/>
      <c r="R6" s="28"/>
      <c r="S6" s="126">
        <f t="shared" si="0"/>
        <v>1</v>
      </c>
      <c r="T6" s="232">
        <f t="shared" si="1"/>
        <v>1</v>
      </c>
      <c r="U6" s="127">
        <f t="shared" si="2"/>
        <v>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s="6" customFormat="1" ht="17.100000000000001" customHeight="1" x14ac:dyDescent="0.15">
      <c r="A7" s="277"/>
      <c r="B7" s="296" t="s">
        <v>17</v>
      </c>
      <c r="C7" s="297"/>
      <c r="D7" s="165"/>
      <c r="E7" s="187" t="s">
        <v>78</v>
      </c>
      <c r="F7" s="159" t="s">
        <v>90</v>
      </c>
      <c r="G7" s="147">
        <v>2</v>
      </c>
      <c r="H7" s="133">
        <v>2</v>
      </c>
      <c r="I7" s="154">
        <v>0</v>
      </c>
      <c r="J7" s="132"/>
      <c r="K7" s="133"/>
      <c r="L7" s="154"/>
      <c r="M7" s="132"/>
      <c r="N7" s="133"/>
      <c r="O7" s="154"/>
      <c r="P7" s="132"/>
      <c r="Q7" s="133"/>
      <c r="R7" s="117"/>
      <c r="S7" s="129">
        <f t="shared" ref="S7:S8" si="3">SUM(G7,J7,M7,P7)</f>
        <v>2</v>
      </c>
      <c r="T7" s="129">
        <f t="shared" ref="T7:T46" si="4">SUM(H7,K7,N7,Q7)</f>
        <v>2</v>
      </c>
      <c r="U7" s="137">
        <f t="shared" ref="U7:U46" si="5">SUM(I7,L7,O7,R7)</f>
        <v>0</v>
      </c>
    </row>
    <row r="8" spans="1:56" s="6" customFormat="1" ht="17.100000000000001" customHeight="1" x14ac:dyDescent="0.15">
      <c r="A8" s="277"/>
      <c r="B8" s="243"/>
      <c r="C8" s="244"/>
      <c r="D8" s="164"/>
      <c r="E8" s="188" t="s">
        <v>79</v>
      </c>
      <c r="F8" s="158" t="s">
        <v>91</v>
      </c>
      <c r="G8" s="124"/>
      <c r="H8" s="125"/>
      <c r="I8" s="155"/>
      <c r="J8" s="131"/>
      <c r="K8" s="125"/>
      <c r="L8" s="155"/>
      <c r="M8" s="131"/>
      <c r="N8" s="125"/>
      <c r="O8" s="155"/>
      <c r="P8" s="131">
        <v>2</v>
      </c>
      <c r="Q8" s="125">
        <v>2</v>
      </c>
      <c r="R8" s="28">
        <v>0</v>
      </c>
      <c r="S8" s="130">
        <f t="shared" si="3"/>
        <v>2</v>
      </c>
      <c r="T8" s="130">
        <f t="shared" si="4"/>
        <v>2</v>
      </c>
      <c r="U8" s="127">
        <f t="shared" si="5"/>
        <v>0</v>
      </c>
    </row>
    <row r="9" spans="1:56" s="6" customFormat="1" ht="17.100000000000001" customHeight="1" x14ac:dyDescent="0.15">
      <c r="A9" s="277"/>
      <c r="B9" s="298"/>
      <c r="C9" s="299"/>
      <c r="D9" s="233"/>
      <c r="E9" s="188" t="s">
        <v>81</v>
      </c>
      <c r="F9" s="158" t="s">
        <v>91</v>
      </c>
      <c r="G9" s="189"/>
      <c r="H9" s="190"/>
      <c r="I9" s="191"/>
      <c r="J9" s="192"/>
      <c r="K9" s="190"/>
      <c r="L9" s="191"/>
      <c r="M9" s="192">
        <v>2</v>
      </c>
      <c r="N9" s="190">
        <v>0</v>
      </c>
      <c r="O9" s="191">
        <v>2</v>
      </c>
      <c r="P9" s="192"/>
      <c r="Q9" s="190"/>
      <c r="R9" s="193"/>
      <c r="S9" s="126">
        <f t="shared" ref="S9:S11" si="6">SUM(G9,J9,M9,P9)</f>
        <v>2</v>
      </c>
      <c r="T9" s="232">
        <f t="shared" ref="T9:T11" si="7">SUM(H9,K9,N9,Q9)</f>
        <v>0</v>
      </c>
      <c r="U9" s="127">
        <f t="shared" ref="U9:U11" si="8">SUM(I9,L9,O9,R9)</f>
        <v>2</v>
      </c>
    </row>
    <row r="10" spans="1:56" s="6" customFormat="1" ht="17.100000000000001" customHeight="1" x14ac:dyDescent="0.15">
      <c r="A10" s="277"/>
      <c r="B10" s="298"/>
      <c r="C10" s="299"/>
      <c r="D10" s="233"/>
      <c r="E10" s="187" t="s">
        <v>80</v>
      </c>
      <c r="F10" s="159" t="s">
        <v>89</v>
      </c>
      <c r="G10" s="147"/>
      <c r="H10" s="133"/>
      <c r="I10" s="154"/>
      <c r="J10" s="132">
        <v>2</v>
      </c>
      <c r="K10" s="133">
        <v>2</v>
      </c>
      <c r="L10" s="154">
        <v>0</v>
      </c>
      <c r="M10" s="132"/>
      <c r="N10" s="133"/>
      <c r="O10" s="154"/>
      <c r="P10" s="132"/>
      <c r="Q10" s="133"/>
      <c r="R10" s="117"/>
      <c r="S10" s="231">
        <f t="shared" si="6"/>
        <v>2</v>
      </c>
      <c r="T10" s="231">
        <f t="shared" si="7"/>
        <v>2</v>
      </c>
      <c r="U10" s="137">
        <f t="shared" si="8"/>
        <v>0</v>
      </c>
    </row>
    <row r="11" spans="1:56" ht="17.100000000000001" customHeight="1" x14ac:dyDescent="0.15">
      <c r="A11" s="277"/>
      <c r="B11" s="300"/>
      <c r="C11" s="301"/>
      <c r="D11" s="166"/>
      <c r="E11" s="198" t="s">
        <v>84</v>
      </c>
      <c r="F11" s="160" t="s">
        <v>89</v>
      </c>
      <c r="G11" s="199"/>
      <c r="H11" s="200"/>
      <c r="I11" s="201"/>
      <c r="J11" s="202"/>
      <c r="K11" s="200"/>
      <c r="L11" s="201"/>
      <c r="M11" s="203"/>
      <c r="N11" s="204"/>
      <c r="O11" s="205"/>
      <c r="P11" s="152">
        <v>2</v>
      </c>
      <c r="Q11" s="149">
        <v>2</v>
      </c>
      <c r="R11" s="186">
        <v>0</v>
      </c>
      <c r="S11" s="150">
        <f t="shared" si="6"/>
        <v>2</v>
      </c>
      <c r="T11" s="146">
        <f t="shared" si="7"/>
        <v>2</v>
      </c>
      <c r="U11" s="148">
        <f t="shared" si="8"/>
        <v>0</v>
      </c>
    </row>
    <row r="12" spans="1:56" ht="17.100000000000001" customHeight="1" thickBot="1" x14ac:dyDescent="0.2">
      <c r="A12" s="278"/>
      <c r="B12" s="284" t="s">
        <v>49</v>
      </c>
      <c r="C12" s="273"/>
      <c r="D12" s="273"/>
      <c r="E12" s="285"/>
      <c r="F12" s="128"/>
      <c r="G12" s="143">
        <f>SUM(G5:G11)</f>
        <v>3</v>
      </c>
      <c r="H12" s="139">
        <f t="shared" ref="H12:R12" si="9">SUM(H5:H11)</f>
        <v>3</v>
      </c>
      <c r="I12" s="162">
        <f t="shared" si="9"/>
        <v>0</v>
      </c>
      <c r="J12" s="144">
        <f t="shared" si="9"/>
        <v>3</v>
      </c>
      <c r="K12" s="139">
        <f t="shared" si="9"/>
        <v>3</v>
      </c>
      <c r="L12" s="162">
        <f t="shared" si="9"/>
        <v>0</v>
      </c>
      <c r="M12" s="144">
        <f t="shared" si="9"/>
        <v>2</v>
      </c>
      <c r="N12" s="139">
        <f t="shared" si="9"/>
        <v>0</v>
      </c>
      <c r="O12" s="162">
        <f t="shared" si="9"/>
        <v>2</v>
      </c>
      <c r="P12" s="144">
        <f t="shared" si="9"/>
        <v>4</v>
      </c>
      <c r="Q12" s="139">
        <f t="shared" si="9"/>
        <v>4</v>
      </c>
      <c r="R12" s="145">
        <f t="shared" si="9"/>
        <v>0</v>
      </c>
      <c r="S12" s="144">
        <f>SUM(G12,J12,M12,P12)</f>
        <v>12</v>
      </c>
      <c r="T12" s="139">
        <f>SUM(H12,K12,N12,Q12)</f>
        <v>10</v>
      </c>
      <c r="U12" s="145">
        <f>SUM(I12,L12,O12,R12)</f>
        <v>2</v>
      </c>
    </row>
    <row r="13" spans="1:56" ht="17.100000000000001" customHeight="1" x14ac:dyDescent="0.15">
      <c r="A13" s="276" t="s">
        <v>95</v>
      </c>
      <c r="B13" s="241" t="s">
        <v>11</v>
      </c>
      <c r="C13" s="242"/>
      <c r="D13" s="163"/>
      <c r="E13" s="179"/>
      <c r="F13" s="177"/>
      <c r="G13" s="142"/>
      <c r="H13" s="138"/>
      <c r="I13" s="153"/>
      <c r="J13" s="151"/>
      <c r="K13" s="138"/>
      <c r="L13" s="153"/>
      <c r="M13" s="151"/>
      <c r="N13" s="138"/>
      <c r="O13" s="153"/>
      <c r="P13" s="151"/>
      <c r="Q13" s="138"/>
      <c r="R13" s="26"/>
      <c r="S13" s="130">
        <f>SUM(G13,J13,M13,P13)</f>
        <v>0</v>
      </c>
      <c r="T13" s="130">
        <f t="shared" si="4"/>
        <v>0</v>
      </c>
      <c r="U13" s="127">
        <f t="shared" si="5"/>
        <v>0</v>
      </c>
    </row>
    <row r="14" spans="1:56" ht="17.100000000000001" customHeight="1" x14ac:dyDescent="0.15">
      <c r="A14" s="277"/>
      <c r="B14" s="243"/>
      <c r="C14" s="244"/>
      <c r="D14" s="167"/>
      <c r="E14" s="180"/>
      <c r="F14" s="178"/>
      <c r="G14" s="124"/>
      <c r="H14" s="125"/>
      <c r="I14" s="155"/>
      <c r="J14" s="131"/>
      <c r="K14" s="125"/>
      <c r="L14" s="155"/>
      <c r="M14" s="131"/>
      <c r="N14" s="125"/>
      <c r="O14" s="155"/>
      <c r="P14" s="131"/>
      <c r="Q14" s="125"/>
      <c r="R14" s="28"/>
      <c r="S14" s="126">
        <f t="shared" ref="S14:S46" si="10">SUM(G14,J14,M14,P14)</f>
        <v>0</v>
      </c>
      <c r="T14" s="130">
        <f t="shared" si="4"/>
        <v>0</v>
      </c>
      <c r="U14" s="127">
        <f t="shared" si="5"/>
        <v>0</v>
      </c>
    </row>
    <row r="15" spans="1:56" ht="17.100000000000001" customHeight="1" x14ac:dyDescent="0.15">
      <c r="A15" s="277"/>
      <c r="B15" s="263" t="s">
        <v>13</v>
      </c>
      <c r="C15" s="264"/>
      <c r="D15" s="165"/>
      <c r="E15" s="187" t="s">
        <v>92</v>
      </c>
      <c r="F15" s="159" t="s">
        <v>56</v>
      </c>
      <c r="G15" s="147">
        <v>3</v>
      </c>
      <c r="H15" s="133">
        <v>1</v>
      </c>
      <c r="I15" s="154">
        <v>3</v>
      </c>
      <c r="J15" s="132"/>
      <c r="K15" s="133"/>
      <c r="L15" s="154"/>
      <c r="M15" s="132"/>
      <c r="N15" s="133"/>
      <c r="O15" s="154"/>
      <c r="P15" s="132"/>
      <c r="Q15" s="133"/>
      <c r="R15" s="117"/>
      <c r="S15" s="129">
        <f t="shared" si="10"/>
        <v>3</v>
      </c>
      <c r="T15" s="129">
        <f t="shared" si="4"/>
        <v>1</v>
      </c>
      <c r="U15" s="137">
        <f t="shared" si="5"/>
        <v>3</v>
      </c>
    </row>
    <row r="16" spans="1:56" ht="17.100000000000001" customHeight="1" x14ac:dyDescent="0.15">
      <c r="A16" s="277"/>
      <c r="B16" s="265"/>
      <c r="C16" s="266"/>
      <c r="D16" s="164"/>
      <c r="E16" s="188" t="s">
        <v>82</v>
      </c>
      <c r="F16" s="158" t="s">
        <v>56</v>
      </c>
      <c r="G16" s="189"/>
      <c r="H16" s="190"/>
      <c r="I16" s="191"/>
      <c r="J16" s="192">
        <v>3</v>
      </c>
      <c r="K16" s="190">
        <v>1</v>
      </c>
      <c r="L16" s="191">
        <v>3</v>
      </c>
      <c r="M16" s="192"/>
      <c r="N16" s="190"/>
      <c r="O16" s="191"/>
      <c r="P16" s="192"/>
      <c r="Q16" s="190"/>
      <c r="R16" s="193"/>
      <c r="S16" s="130">
        <f t="shared" si="10"/>
        <v>3</v>
      </c>
      <c r="T16" s="130">
        <f t="shared" si="4"/>
        <v>1</v>
      </c>
      <c r="U16" s="127">
        <f t="shared" si="5"/>
        <v>3</v>
      </c>
    </row>
    <row r="17" spans="1:21" ht="17.100000000000001" customHeight="1" x14ac:dyDescent="0.15">
      <c r="A17" s="277"/>
      <c r="B17" s="265"/>
      <c r="C17" s="266"/>
      <c r="D17" s="164"/>
      <c r="E17" s="188" t="s">
        <v>54</v>
      </c>
      <c r="F17" s="158" t="s">
        <v>56</v>
      </c>
      <c r="G17" s="189">
        <v>3</v>
      </c>
      <c r="H17" s="190">
        <v>1</v>
      </c>
      <c r="I17" s="191">
        <v>3</v>
      </c>
      <c r="J17" s="192"/>
      <c r="K17" s="190"/>
      <c r="L17" s="191"/>
      <c r="M17" s="194"/>
      <c r="N17" s="195"/>
      <c r="O17" s="196"/>
      <c r="P17" s="194"/>
      <c r="Q17" s="195"/>
      <c r="R17" s="193"/>
      <c r="S17" s="130">
        <f t="shared" si="10"/>
        <v>3</v>
      </c>
      <c r="T17" s="130">
        <f t="shared" si="4"/>
        <v>1</v>
      </c>
      <c r="U17" s="127">
        <f t="shared" si="5"/>
        <v>3</v>
      </c>
    </row>
    <row r="18" spans="1:21" ht="17.100000000000001" customHeight="1" x14ac:dyDescent="0.15">
      <c r="A18" s="277"/>
      <c r="B18" s="265"/>
      <c r="C18" s="266"/>
      <c r="D18" s="164"/>
      <c r="E18" s="188" t="s">
        <v>55</v>
      </c>
      <c r="F18" s="158" t="s">
        <v>56</v>
      </c>
      <c r="G18" s="189"/>
      <c r="H18" s="190"/>
      <c r="I18" s="191"/>
      <c r="J18" s="192">
        <v>3</v>
      </c>
      <c r="K18" s="190">
        <v>1</v>
      </c>
      <c r="L18" s="191">
        <v>3</v>
      </c>
      <c r="M18" s="194"/>
      <c r="N18" s="195"/>
      <c r="O18" s="196"/>
      <c r="P18" s="194"/>
      <c r="Q18" s="195"/>
      <c r="R18" s="193"/>
      <c r="S18" s="130">
        <f t="shared" si="10"/>
        <v>3</v>
      </c>
      <c r="T18" s="130">
        <f t="shared" si="4"/>
        <v>1</v>
      </c>
      <c r="U18" s="127">
        <f t="shared" si="5"/>
        <v>3</v>
      </c>
    </row>
    <row r="19" spans="1:21" ht="17.100000000000001" customHeight="1" x14ac:dyDescent="0.15">
      <c r="A19" s="277"/>
      <c r="B19" s="265"/>
      <c r="C19" s="266"/>
      <c r="D19" s="164"/>
      <c r="E19" s="188" t="s">
        <v>57</v>
      </c>
      <c r="F19" s="158" t="s">
        <v>56</v>
      </c>
      <c r="G19" s="189"/>
      <c r="H19" s="190"/>
      <c r="I19" s="191"/>
      <c r="J19" s="192"/>
      <c r="K19" s="190"/>
      <c r="L19" s="191"/>
      <c r="M19" s="192">
        <v>2</v>
      </c>
      <c r="N19" s="190">
        <v>0</v>
      </c>
      <c r="O19" s="191">
        <v>3</v>
      </c>
      <c r="P19" s="192"/>
      <c r="Q19" s="190"/>
      <c r="R19" s="193"/>
      <c r="S19" s="130">
        <f t="shared" si="10"/>
        <v>2</v>
      </c>
      <c r="T19" s="130">
        <f t="shared" si="4"/>
        <v>0</v>
      </c>
      <c r="U19" s="127">
        <f t="shared" si="5"/>
        <v>3</v>
      </c>
    </row>
    <row r="20" spans="1:21" ht="17.100000000000001" customHeight="1" x14ac:dyDescent="0.15">
      <c r="A20" s="277"/>
      <c r="B20" s="265"/>
      <c r="C20" s="266"/>
      <c r="D20" s="164"/>
      <c r="E20" s="167" t="s">
        <v>58</v>
      </c>
      <c r="F20" s="158" t="s">
        <v>56</v>
      </c>
      <c r="G20" s="189"/>
      <c r="H20" s="190"/>
      <c r="I20" s="191"/>
      <c r="J20" s="192"/>
      <c r="K20" s="195"/>
      <c r="L20" s="196"/>
      <c r="M20" s="192">
        <v>3</v>
      </c>
      <c r="N20" s="190">
        <v>0</v>
      </c>
      <c r="O20" s="191">
        <v>3</v>
      </c>
      <c r="P20" s="194"/>
      <c r="Q20" s="195"/>
      <c r="R20" s="193"/>
      <c r="S20" s="130">
        <f t="shared" si="10"/>
        <v>3</v>
      </c>
      <c r="T20" s="130">
        <f t="shared" si="4"/>
        <v>0</v>
      </c>
      <c r="U20" s="127">
        <f t="shared" si="5"/>
        <v>3</v>
      </c>
    </row>
    <row r="21" spans="1:21" ht="17.100000000000001" customHeight="1" x14ac:dyDescent="0.15">
      <c r="A21" s="277"/>
      <c r="B21" s="267"/>
      <c r="C21" s="268"/>
      <c r="D21" s="168"/>
      <c r="E21" s="197" t="s">
        <v>83</v>
      </c>
      <c r="F21" s="160" t="s">
        <v>12</v>
      </c>
      <c r="G21" s="182"/>
      <c r="H21" s="183"/>
      <c r="I21" s="184"/>
      <c r="J21" s="185"/>
      <c r="K21" s="183"/>
      <c r="L21" s="184"/>
      <c r="M21" s="185"/>
      <c r="N21" s="183"/>
      <c r="O21" s="184"/>
      <c r="P21" s="185">
        <v>2</v>
      </c>
      <c r="Q21" s="183">
        <v>0</v>
      </c>
      <c r="R21" s="186">
        <v>3</v>
      </c>
      <c r="S21" s="150">
        <f t="shared" si="10"/>
        <v>2</v>
      </c>
      <c r="T21" s="146">
        <f t="shared" si="4"/>
        <v>0</v>
      </c>
      <c r="U21" s="148">
        <f t="shared" si="5"/>
        <v>3</v>
      </c>
    </row>
    <row r="22" spans="1:21" ht="17.100000000000001" customHeight="1" thickBot="1" x14ac:dyDescent="0.2">
      <c r="A22" s="278"/>
      <c r="B22" s="272" t="s">
        <v>52</v>
      </c>
      <c r="C22" s="273"/>
      <c r="D22" s="273"/>
      <c r="E22" s="273"/>
      <c r="F22" s="275"/>
      <c r="G22" s="143">
        <f>SUM(G13:G21)</f>
        <v>6</v>
      </c>
      <c r="H22" s="139">
        <f t="shared" ref="H22:R22" si="11">SUM(H13:H21)</f>
        <v>2</v>
      </c>
      <c r="I22" s="162">
        <f t="shared" si="11"/>
        <v>6</v>
      </c>
      <c r="J22" s="144">
        <f t="shared" si="11"/>
        <v>6</v>
      </c>
      <c r="K22" s="139">
        <f t="shared" si="11"/>
        <v>2</v>
      </c>
      <c r="L22" s="156">
        <f t="shared" si="11"/>
        <v>6</v>
      </c>
      <c r="M22" s="144">
        <f t="shared" si="11"/>
        <v>5</v>
      </c>
      <c r="N22" s="139">
        <f t="shared" si="11"/>
        <v>0</v>
      </c>
      <c r="O22" s="162">
        <f t="shared" si="11"/>
        <v>6</v>
      </c>
      <c r="P22" s="144">
        <f t="shared" si="11"/>
        <v>2</v>
      </c>
      <c r="Q22" s="139">
        <f t="shared" si="11"/>
        <v>0</v>
      </c>
      <c r="R22" s="145">
        <f t="shared" si="11"/>
        <v>3</v>
      </c>
      <c r="S22" s="144">
        <f>SUM(G22,J22,M22,P22)</f>
        <v>19</v>
      </c>
      <c r="T22" s="139">
        <f>SUM(H22,K22,N22,Q22)</f>
        <v>4</v>
      </c>
      <c r="U22" s="145">
        <f>SUM(I22,L22,O22,R22)</f>
        <v>21</v>
      </c>
    </row>
    <row r="23" spans="1:21" ht="17.100000000000001" customHeight="1" x14ac:dyDescent="0.15">
      <c r="A23" s="277"/>
      <c r="B23" s="282" t="s">
        <v>21</v>
      </c>
      <c r="C23" s="283" t="s">
        <v>18</v>
      </c>
      <c r="D23" s="170"/>
      <c r="E23" s="175" t="s">
        <v>39</v>
      </c>
      <c r="F23" s="174" t="s">
        <v>88</v>
      </c>
      <c r="G23" s="206"/>
      <c r="H23" s="207"/>
      <c r="I23" s="208"/>
      <c r="J23" s="209"/>
      <c r="K23" s="207"/>
      <c r="L23" s="210"/>
      <c r="M23" s="211">
        <v>1</v>
      </c>
      <c r="N23" s="207">
        <v>1</v>
      </c>
      <c r="O23" s="210">
        <v>0</v>
      </c>
      <c r="P23" s="209"/>
      <c r="Q23" s="212"/>
      <c r="R23" s="213"/>
      <c r="S23" s="130">
        <f t="shared" si="10"/>
        <v>1</v>
      </c>
      <c r="T23" s="130">
        <f t="shared" si="4"/>
        <v>1</v>
      </c>
      <c r="U23" s="127">
        <f t="shared" si="5"/>
        <v>0</v>
      </c>
    </row>
    <row r="24" spans="1:21" ht="17.100000000000001" customHeight="1" x14ac:dyDescent="0.15">
      <c r="A24" s="277"/>
      <c r="B24" s="265"/>
      <c r="C24" s="280"/>
      <c r="D24" s="169"/>
      <c r="E24" s="176" t="s">
        <v>45</v>
      </c>
      <c r="F24" s="158" t="s">
        <v>88</v>
      </c>
      <c r="G24" s="214"/>
      <c r="H24" s="195"/>
      <c r="I24" s="191"/>
      <c r="J24" s="192"/>
      <c r="K24" s="195"/>
      <c r="L24" s="196"/>
      <c r="M24" s="194"/>
      <c r="N24" s="195"/>
      <c r="O24" s="196"/>
      <c r="P24" s="194">
        <v>1</v>
      </c>
      <c r="Q24" s="195">
        <v>1</v>
      </c>
      <c r="R24" s="215">
        <v>0</v>
      </c>
      <c r="S24" s="130">
        <f t="shared" si="10"/>
        <v>1</v>
      </c>
      <c r="T24" s="130">
        <f t="shared" si="4"/>
        <v>1</v>
      </c>
      <c r="U24" s="127">
        <f t="shared" si="5"/>
        <v>0</v>
      </c>
    </row>
    <row r="25" spans="1:21" ht="17.100000000000001" customHeight="1" x14ac:dyDescent="0.15">
      <c r="A25" s="277"/>
      <c r="B25" s="265"/>
      <c r="C25" s="280"/>
      <c r="D25" s="169"/>
      <c r="E25" s="176" t="s">
        <v>22</v>
      </c>
      <c r="F25" s="158" t="s">
        <v>88</v>
      </c>
      <c r="G25" s="214"/>
      <c r="H25" s="195"/>
      <c r="I25" s="191"/>
      <c r="J25" s="192"/>
      <c r="K25" s="195"/>
      <c r="L25" s="196"/>
      <c r="M25" s="194"/>
      <c r="N25" s="195"/>
      <c r="O25" s="196"/>
      <c r="P25" s="192">
        <v>3</v>
      </c>
      <c r="Q25" s="190">
        <v>0</v>
      </c>
      <c r="R25" s="193">
        <v>0</v>
      </c>
      <c r="S25" s="126">
        <f t="shared" si="10"/>
        <v>3</v>
      </c>
      <c r="T25" s="130">
        <f t="shared" si="4"/>
        <v>0</v>
      </c>
      <c r="U25" s="127">
        <f t="shared" si="5"/>
        <v>0</v>
      </c>
    </row>
    <row r="26" spans="1:21" ht="17.100000000000001" customHeight="1" x14ac:dyDescent="0.15">
      <c r="A26" s="277"/>
      <c r="B26" s="265"/>
      <c r="C26" s="279" t="s">
        <v>20</v>
      </c>
      <c r="D26" s="171"/>
      <c r="E26" s="187" t="s">
        <v>59</v>
      </c>
      <c r="F26" s="159" t="s">
        <v>88</v>
      </c>
      <c r="G26" s="147"/>
      <c r="H26" s="133"/>
      <c r="I26" s="154"/>
      <c r="J26" s="132">
        <v>2</v>
      </c>
      <c r="K26" s="133">
        <v>0</v>
      </c>
      <c r="L26" s="154">
        <v>3</v>
      </c>
      <c r="M26" s="132"/>
      <c r="N26" s="133"/>
      <c r="O26" s="154"/>
      <c r="P26" s="132"/>
      <c r="Q26" s="133"/>
      <c r="R26" s="117"/>
      <c r="S26" s="129">
        <f t="shared" si="10"/>
        <v>2</v>
      </c>
      <c r="T26" s="129">
        <f t="shared" si="4"/>
        <v>0</v>
      </c>
      <c r="U26" s="137">
        <f t="shared" si="5"/>
        <v>3</v>
      </c>
    </row>
    <row r="27" spans="1:21" ht="17.100000000000001" customHeight="1" x14ac:dyDescent="0.15">
      <c r="A27" s="277"/>
      <c r="B27" s="265"/>
      <c r="C27" s="280"/>
      <c r="D27" s="172"/>
      <c r="E27" s="188" t="s">
        <v>60</v>
      </c>
      <c r="F27" s="158" t="s">
        <v>88</v>
      </c>
      <c r="G27" s="124"/>
      <c r="H27" s="125"/>
      <c r="I27" s="155"/>
      <c r="J27" s="131"/>
      <c r="K27" s="125"/>
      <c r="L27" s="155"/>
      <c r="M27" s="131">
        <v>2</v>
      </c>
      <c r="N27" s="125">
        <v>0</v>
      </c>
      <c r="O27" s="155">
        <v>3</v>
      </c>
      <c r="P27" s="131"/>
      <c r="Q27" s="125"/>
      <c r="R27" s="28"/>
      <c r="S27" s="130">
        <f t="shared" si="10"/>
        <v>2</v>
      </c>
      <c r="T27" s="130">
        <f t="shared" si="4"/>
        <v>0</v>
      </c>
      <c r="U27" s="127">
        <f t="shared" si="5"/>
        <v>3</v>
      </c>
    </row>
    <row r="28" spans="1:21" ht="17.100000000000001" customHeight="1" x14ac:dyDescent="0.15">
      <c r="A28" s="277"/>
      <c r="B28" s="265"/>
      <c r="C28" s="280"/>
      <c r="D28" s="172"/>
      <c r="E28" s="188" t="s">
        <v>61</v>
      </c>
      <c r="F28" s="158" t="s">
        <v>88</v>
      </c>
      <c r="G28" s="124"/>
      <c r="H28" s="125"/>
      <c r="I28" s="155"/>
      <c r="J28" s="131"/>
      <c r="K28" s="125"/>
      <c r="L28" s="155"/>
      <c r="M28" s="131">
        <v>3</v>
      </c>
      <c r="N28" s="125">
        <v>3</v>
      </c>
      <c r="O28" s="155">
        <v>0</v>
      </c>
      <c r="P28" s="131"/>
      <c r="Q28" s="125"/>
      <c r="R28" s="28"/>
      <c r="S28" s="130">
        <f t="shared" si="10"/>
        <v>3</v>
      </c>
      <c r="T28" s="130">
        <f t="shared" si="4"/>
        <v>3</v>
      </c>
      <c r="U28" s="127">
        <f t="shared" si="5"/>
        <v>0</v>
      </c>
    </row>
    <row r="29" spans="1:21" ht="17.100000000000001" customHeight="1" x14ac:dyDescent="0.15">
      <c r="A29" s="277"/>
      <c r="B29" s="265"/>
      <c r="C29" s="280"/>
      <c r="D29" s="172"/>
      <c r="E29" s="188" t="s">
        <v>62</v>
      </c>
      <c r="F29" s="158" t="s">
        <v>88</v>
      </c>
      <c r="G29" s="124"/>
      <c r="H29" s="125"/>
      <c r="I29" s="155"/>
      <c r="J29" s="131"/>
      <c r="K29" s="125"/>
      <c r="L29" s="155"/>
      <c r="M29" s="131"/>
      <c r="N29" s="125"/>
      <c r="O29" s="155"/>
      <c r="P29" s="131">
        <v>2</v>
      </c>
      <c r="Q29" s="125">
        <v>0</v>
      </c>
      <c r="R29" s="28">
        <v>3</v>
      </c>
      <c r="S29" s="130">
        <f t="shared" si="10"/>
        <v>2</v>
      </c>
      <c r="T29" s="130">
        <f t="shared" si="4"/>
        <v>0</v>
      </c>
      <c r="U29" s="127">
        <f t="shared" si="5"/>
        <v>3</v>
      </c>
    </row>
    <row r="30" spans="1:21" ht="17.100000000000001" customHeight="1" x14ac:dyDescent="0.15">
      <c r="A30" s="277"/>
      <c r="B30" s="265"/>
      <c r="C30" s="280"/>
      <c r="D30" s="172"/>
      <c r="E30" s="188" t="s">
        <v>63</v>
      </c>
      <c r="F30" s="158" t="s">
        <v>88</v>
      </c>
      <c r="G30" s="124"/>
      <c r="H30" s="125"/>
      <c r="I30" s="155"/>
      <c r="J30" s="131">
        <v>2</v>
      </c>
      <c r="K30" s="125">
        <v>0</v>
      </c>
      <c r="L30" s="155">
        <v>3</v>
      </c>
      <c r="M30" s="131"/>
      <c r="N30" s="125"/>
      <c r="O30" s="155"/>
      <c r="P30" s="131"/>
      <c r="Q30" s="125"/>
      <c r="R30" s="28"/>
      <c r="S30" s="130">
        <f t="shared" si="10"/>
        <v>2</v>
      </c>
      <c r="T30" s="130">
        <f t="shared" si="4"/>
        <v>0</v>
      </c>
      <c r="U30" s="127">
        <f t="shared" si="5"/>
        <v>3</v>
      </c>
    </row>
    <row r="31" spans="1:21" ht="17.100000000000001" customHeight="1" x14ac:dyDescent="0.15">
      <c r="A31" s="277"/>
      <c r="B31" s="265"/>
      <c r="C31" s="280"/>
      <c r="D31" s="172"/>
      <c r="E31" s="188" t="s">
        <v>64</v>
      </c>
      <c r="F31" s="158" t="s">
        <v>88</v>
      </c>
      <c r="G31" s="124">
        <v>2</v>
      </c>
      <c r="H31" s="125">
        <v>0</v>
      </c>
      <c r="I31" s="155">
        <v>3</v>
      </c>
      <c r="J31" s="131"/>
      <c r="K31" s="125"/>
      <c r="L31" s="155"/>
      <c r="M31" s="131"/>
      <c r="N31" s="125"/>
      <c r="O31" s="155"/>
      <c r="P31" s="131"/>
      <c r="Q31" s="125"/>
      <c r="R31" s="28"/>
      <c r="S31" s="130">
        <f t="shared" si="10"/>
        <v>2</v>
      </c>
      <c r="T31" s="130">
        <f t="shared" si="4"/>
        <v>0</v>
      </c>
      <c r="U31" s="127">
        <f t="shared" si="5"/>
        <v>3</v>
      </c>
    </row>
    <row r="32" spans="1:21" ht="17.100000000000001" customHeight="1" x14ac:dyDescent="0.15">
      <c r="A32" s="277"/>
      <c r="B32" s="265"/>
      <c r="C32" s="280"/>
      <c r="D32" s="172"/>
      <c r="E32" s="188" t="s">
        <v>65</v>
      </c>
      <c r="F32" s="158" t="s">
        <v>88</v>
      </c>
      <c r="G32" s="189"/>
      <c r="H32" s="190"/>
      <c r="I32" s="191"/>
      <c r="J32" s="192"/>
      <c r="K32" s="195"/>
      <c r="L32" s="196"/>
      <c r="M32" s="194">
        <v>2</v>
      </c>
      <c r="N32" s="195">
        <v>2</v>
      </c>
      <c r="O32" s="196">
        <v>0</v>
      </c>
      <c r="P32" s="194"/>
      <c r="Q32" s="195"/>
      <c r="R32" s="193"/>
      <c r="S32" s="130">
        <f t="shared" si="10"/>
        <v>2</v>
      </c>
      <c r="T32" s="130">
        <f t="shared" si="4"/>
        <v>2</v>
      </c>
      <c r="U32" s="127">
        <f t="shared" si="5"/>
        <v>0</v>
      </c>
    </row>
    <row r="33" spans="1:21" ht="17.100000000000001" customHeight="1" x14ac:dyDescent="0.15">
      <c r="A33" s="277"/>
      <c r="B33" s="265"/>
      <c r="C33" s="280"/>
      <c r="D33" s="172"/>
      <c r="E33" s="188" t="s">
        <v>66</v>
      </c>
      <c r="F33" s="158" t="s">
        <v>88</v>
      </c>
      <c r="G33" s="189"/>
      <c r="H33" s="190"/>
      <c r="I33" s="191"/>
      <c r="J33" s="192"/>
      <c r="K33" s="190"/>
      <c r="L33" s="191"/>
      <c r="M33" s="194">
        <v>2</v>
      </c>
      <c r="N33" s="195">
        <v>0</v>
      </c>
      <c r="O33" s="196">
        <v>3</v>
      </c>
      <c r="P33" s="194"/>
      <c r="Q33" s="195"/>
      <c r="R33" s="193"/>
      <c r="S33" s="130">
        <f t="shared" si="10"/>
        <v>2</v>
      </c>
      <c r="T33" s="130">
        <f t="shared" si="4"/>
        <v>0</v>
      </c>
      <c r="U33" s="127">
        <f t="shared" si="5"/>
        <v>3</v>
      </c>
    </row>
    <row r="34" spans="1:21" ht="17.100000000000001" customHeight="1" x14ac:dyDescent="0.15">
      <c r="A34" s="277"/>
      <c r="B34" s="265"/>
      <c r="C34" s="280"/>
      <c r="D34" s="172"/>
      <c r="E34" s="188" t="s">
        <v>67</v>
      </c>
      <c r="F34" s="158" t="s">
        <v>88</v>
      </c>
      <c r="G34" s="189"/>
      <c r="H34" s="195"/>
      <c r="I34" s="196"/>
      <c r="J34" s="192"/>
      <c r="K34" s="190"/>
      <c r="L34" s="191"/>
      <c r="M34" s="194"/>
      <c r="N34" s="195"/>
      <c r="O34" s="196"/>
      <c r="P34" s="194">
        <v>2</v>
      </c>
      <c r="Q34" s="195">
        <v>0</v>
      </c>
      <c r="R34" s="193">
        <v>3</v>
      </c>
      <c r="S34" s="130">
        <f t="shared" si="10"/>
        <v>2</v>
      </c>
      <c r="T34" s="130">
        <f t="shared" si="4"/>
        <v>0</v>
      </c>
      <c r="U34" s="127">
        <f t="shared" si="5"/>
        <v>3</v>
      </c>
    </row>
    <row r="35" spans="1:21" ht="17.100000000000001" customHeight="1" x14ac:dyDescent="0.15">
      <c r="A35" s="277"/>
      <c r="B35" s="265"/>
      <c r="C35" s="280"/>
      <c r="D35" s="172"/>
      <c r="E35" s="188" t="s">
        <v>68</v>
      </c>
      <c r="F35" s="158" t="s">
        <v>88</v>
      </c>
      <c r="G35" s="214">
        <v>2</v>
      </c>
      <c r="H35" s="195">
        <v>0</v>
      </c>
      <c r="I35" s="191">
        <v>3</v>
      </c>
      <c r="J35" s="192"/>
      <c r="K35" s="195"/>
      <c r="L35" s="196"/>
      <c r="M35" s="194"/>
      <c r="N35" s="195"/>
      <c r="O35" s="196"/>
      <c r="P35" s="192"/>
      <c r="Q35" s="190"/>
      <c r="R35" s="193"/>
      <c r="S35" s="130">
        <f t="shared" si="10"/>
        <v>2</v>
      </c>
      <c r="T35" s="130">
        <f t="shared" si="4"/>
        <v>0</v>
      </c>
      <c r="U35" s="127">
        <f t="shared" si="5"/>
        <v>3</v>
      </c>
    </row>
    <row r="36" spans="1:21" ht="17.100000000000001" customHeight="1" x14ac:dyDescent="0.15">
      <c r="A36" s="277"/>
      <c r="B36" s="265"/>
      <c r="C36" s="280"/>
      <c r="D36" s="172"/>
      <c r="E36" s="188" t="s">
        <v>69</v>
      </c>
      <c r="F36" s="158" t="s">
        <v>88</v>
      </c>
      <c r="G36" s="214"/>
      <c r="H36" s="195"/>
      <c r="I36" s="191"/>
      <c r="J36" s="192"/>
      <c r="K36" s="195"/>
      <c r="L36" s="196"/>
      <c r="M36" s="194"/>
      <c r="N36" s="195"/>
      <c r="O36" s="196"/>
      <c r="P36" s="192">
        <v>3</v>
      </c>
      <c r="Q36" s="190">
        <v>3</v>
      </c>
      <c r="R36" s="193">
        <v>0</v>
      </c>
      <c r="S36" s="130">
        <f t="shared" si="10"/>
        <v>3</v>
      </c>
      <c r="T36" s="130">
        <f t="shared" si="4"/>
        <v>3</v>
      </c>
      <c r="U36" s="127">
        <f t="shared" si="5"/>
        <v>0</v>
      </c>
    </row>
    <row r="37" spans="1:21" ht="17.100000000000001" customHeight="1" x14ac:dyDescent="0.15">
      <c r="A37" s="277"/>
      <c r="B37" s="265"/>
      <c r="C37" s="280"/>
      <c r="D37" s="172"/>
      <c r="E37" s="188" t="s">
        <v>85</v>
      </c>
      <c r="F37" s="158" t="s">
        <v>88</v>
      </c>
      <c r="G37" s="214"/>
      <c r="H37" s="195"/>
      <c r="I37" s="191"/>
      <c r="J37" s="192"/>
      <c r="K37" s="195"/>
      <c r="L37" s="196"/>
      <c r="M37" s="194">
        <v>2</v>
      </c>
      <c r="N37" s="195">
        <v>0</v>
      </c>
      <c r="O37" s="196">
        <v>3</v>
      </c>
      <c r="P37" s="192"/>
      <c r="Q37" s="190"/>
      <c r="R37" s="193"/>
      <c r="S37" s="130">
        <f t="shared" si="10"/>
        <v>2</v>
      </c>
      <c r="T37" s="130">
        <f t="shared" si="4"/>
        <v>0</v>
      </c>
      <c r="U37" s="127">
        <f t="shared" si="5"/>
        <v>3</v>
      </c>
    </row>
    <row r="38" spans="1:21" ht="17.100000000000001" customHeight="1" x14ac:dyDescent="0.15">
      <c r="A38" s="277"/>
      <c r="B38" s="265"/>
      <c r="C38" s="280"/>
      <c r="D38" s="172"/>
      <c r="E38" s="188" t="s">
        <v>86</v>
      </c>
      <c r="F38" s="158" t="s">
        <v>88</v>
      </c>
      <c r="G38" s="124"/>
      <c r="H38" s="125"/>
      <c r="I38" s="155"/>
      <c r="J38" s="131"/>
      <c r="K38" s="125"/>
      <c r="L38" s="155"/>
      <c r="M38" s="131"/>
      <c r="N38" s="125"/>
      <c r="O38" s="155"/>
      <c r="P38" s="131">
        <v>2</v>
      </c>
      <c r="Q38" s="125">
        <v>0</v>
      </c>
      <c r="R38" s="28">
        <v>3</v>
      </c>
      <c r="S38" s="130">
        <f t="shared" si="10"/>
        <v>2</v>
      </c>
      <c r="T38" s="130">
        <f t="shared" si="4"/>
        <v>0</v>
      </c>
      <c r="U38" s="127">
        <f t="shared" si="5"/>
        <v>3</v>
      </c>
    </row>
    <row r="39" spans="1:21" ht="17.100000000000001" customHeight="1" x14ac:dyDescent="0.15">
      <c r="A39" s="277"/>
      <c r="B39" s="265"/>
      <c r="C39" s="280"/>
      <c r="D39" s="172"/>
      <c r="E39" s="188" t="s">
        <v>70</v>
      </c>
      <c r="F39" s="158" t="s">
        <v>174</v>
      </c>
      <c r="G39" s="216">
        <v>3</v>
      </c>
      <c r="H39" s="217">
        <v>3</v>
      </c>
      <c r="I39" s="218">
        <v>0</v>
      </c>
      <c r="J39" s="219"/>
      <c r="K39" s="217"/>
      <c r="L39" s="218"/>
      <c r="M39" s="219"/>
      <c r="N39" s="217"/>
      <c r="O39" s="218"/>
      <c r="P39" s="219"/>
      <c r="Q39" s="217"/>
      <c r="R39" s="220"/>
      <c r="S39" s="130">
        <f t="shared" si="10"/>
        <v>3</v>
      </c>
      <c r="T39" s="130">
        <f t="shared" si="4"/>
        <v>3</v>
      </c>
      <c r="U39" s="127">
        <f t="shared" si="5"/>
        <v>0</v>
      </c>
    </row>
    <row r="40" spans="1:21" ht="17.100000000000001" customHeight="1" x14ac:dyDescent="0.15">
      <c r="A40" s="277"/>
      <c r="B40" s="265"/>
      <c r="C40" s="280"/>
      <c r="D40" s="172"/>
      <c r="E40" s="188" t="s">
        <v>71</v>
      </c>
      <c r="F40" s="158" t="s">
        <v>174</v>
      </c>
      <c r="G40" s="216"/>
      <c r="H40" s="217"/>
      <c r="I40" s="218"/>
      <c r="J40" s="219">
        <v>3</v>
      </c>
      <c r="K40" s="217">
        <v>3</v>
      </c>
      <c r="L40" s="218">
        <v>0</v>
      </c>
      <c r="M40" s="219"/>
      <c r="N40" s="217"/>
      <c r="O40" s="218"/>
      <c r="P40" s="219"/>
      <c r="Q40" s="217"/>
      <c r="R40" s="220"/>
      <c r="S40" s="130">
        <f t="shared" si="10"/>
        <v>3</v>
      </c>
      <c r="T40" s="130">
        <f t="shared" si="4"/>
        <v>3</v>
      </c>
      <c r="U40" s="127">
        <f t="shared" si="5"/>
        <v>0</v>
      </c>
    </row>
    <row r="41" spans="1:21" ht="17.100000000000001" customHeight="1" x14ac:dyDescent="0.15">
      <c r="A41" s="277"/>
      <c r="B41" s="265"/>
      <c r="C41" s="280"/>
      <c r="D41" s="172"/>
      <c r="E41" s="188" t="s">
        <v>72</v>
      </c>
      <c r="F41" s="158" t="s">
        <v>174</v>
      </c>
      <c r="G41" s="216">
        <v>3</v>
      </c>
      <c r="H41" s="217">
        <v>3</v>
      </c>
      <c r="I41" s="218">
        <v>0</v>
      </c>
      <c r="J41" s="219" t="s">
        <v>73</v>
      </c>
      <c r="K41" s="217" t="s">
        <v>73</v>
      </c>
      <c r="L41" s="218"/>
      <c r="M41" s="219"/>
      <c r="N41" s="217"/>
      <c r="O41" s="218"/>
      <c r="P41" s="219"/>
      <c r="Q41" s="217"/>
      <c r="R41" s="220"/>
      <c r="S41" s="130">
        <f t="shared" si="10"/>
        <v>3</v>
      </c>
      <c r="T41" s="130">
        <f t="shared" si="4"/>
        <v>3</v>
      </c>
      <c r="U41" s="127">
        <f t="shared" si="5"/>
        <v>0</v>
      </c>
    </row>
    <row r="42" spans="1:21" ht="17.100000000000001" customHeight="1" x14ac:dyDescent="0.15">
      <c r="A42" s="277"/>
      <c r="B42" s="265"/>
      <c r="C42" s="280"/>
      <c r="D42" s="172"/>
      <c r="E42" s="188" t="s">
        <v>74</v>
      </c>
      <c r="F42" s="158" t="s">
        <v>174</v>
      </c>
      <c r="G42" s="216"/>
      <c r="H42" s="217"/>
      <c r="I42" s="218"/>
      <c r="J42" s="219">
        <v>3</v>
      </c>
      <c r="K42" s="217">
        <v>3</v>
      </c>
      <c r="L42" s="218">
        <v>0</v>
      </c>
      <c r="M42" s="219"/>
      <c r="N42" s="217"/>
      <c r="O42" s="218"/>
      <c r="P42" s="219"/>
      <c r="Q42" s="217"/>
      <c r="R42" s="220"/>
      <c r="S42" s="130">
        <f t="shared" si="10"/>
        <v>3</v>
      </c>
      <c r="T42" s="130">
        <f t="shared" si="4"/>
        <v>3</v>
      </c>
      <c r="U42" s="127">
        <f t="shared" si="5"/>
        <v>0</v>
      </c>
    </row>
    <row r="43" spans="1:21" ht="17.100000000000001" customHeight="1" x14ac:dyDescent="0.15">
      <c r="A43" s="277"/>
      <c r="B43" s="265"/>
      <c r="C43" s="280"/>
      <c r="D43" s="172"/>
      <c r="E43" s="188" t="s">
        <v>75</v>
      </c>
      <c r="F43" s="158" t="s">
        <v>174</v>
      </c>
      <c r="G43" s="216">
        <v>3</v>
      </c>
      <c r="H43" s="217">
        <v>3</v>
      </c>
      <c r="I43" s="218">
        <v>0</v>
      </c>
      <c r="J43" s="219"/>
      <c r="K43" s="217"/>
      <c r="L43" s="218"/>
      <c r="M43" s="219"/>
      <c r="N43" s="217"/>
      <c r="O43" s="218"/>
      <c r="P43" s="219"/>
      <c r="Q43" s="217"/>
      <c r="R43" s="220"/>
      <c r="S43" s="130">
        <f t="shared" si="10"/>
        <v>3</v>
      </c>
      <c r="T43" s="130">
        <f t="shared" si="4"/>
        <v>3</v>
      </c>
      <c r="U43" s="127">
        <f t="shared" si="5"/>
        <v>0</v>
      </c>
    </row>
    <row r="44" spans="1:21" ht="17.100000000000001" customHeight="1" x14ac:dyDescent="0.15">
      <c r="A44" s="277"/>
      <c r="B44" s="265"/>
      <c r="C44" s="280"/>
      <c r="D44" s="172"/>
      <c r="E44" s="188" t="s">
        <v>76</v>
      </c>
      <c r="F44" s="158" t="s">
        <v>174</v>
      </c>
      <c r="G44" s="216"/>
      <c r="H44" s="217"/>
      <c r="I44" s="218"/>
      <c r="J44" s="219">
        <v>3</v>
      </c>
      <c r="K44" s="217">
        <v>3</v>
      </c>
      <c r="L44" s="218">
        <v>0</v>
      </c>
      <c r="M44" s="219"/>
      <c r="N44" s="217"/>
      <c r="O44" s="218"/>
      <c r="P44" s="219"/>
      <c r="Q44" s="217"/>
      <c r="R44" s="220"/>
      <c r="S44" s="130">
        <f t="shared" si="10"/>
        <v>3</v>
      </c>
      <c r="T44" s="130">
        <f t="shared" si="4"/>
        <v>3</v>
      </c>
      <c r="U44" s="127">
        <f t="shared" si="5"/>
        <v>0</v>
      </c>
    </row>
    <row r="45" spans="1:21" ht="17.100000000000001" customHeight="1" x14ac:dyDescent="0.15">
      <c r="A45" s="277"/>
      <c r="B45" s="265"/>
      <c r="C45" s="280"/>
      <c r="D45" s="172"/>
      <c r="E45" s="188" t="s">
        <v>77</v>
      </c>
      <c r="F45" s="158" t="s">
        <v>174</v>
      </c>
      <c r="G45" s="216"/>
      <c r="H45" s="217"/>
      <c r="I45" s="218"/>
      <c r="J45" s="219"/>
      <c r="K45" s="217"/>
      <c r="L45" s="218"/>
      <c r="M45" s="219">
        <v>3</v>
      </c>
      <c r="N45" s="217">
        <v>3</v>
      </c>
      <c r="O45" s="218">
        <v>0</v>
      </c>
      <c r="P45" s="219"/>
      <c r="Q45" s="217"/>
      <c r="R45" s="220"/>
      <c r="S45" s="130">
        <f t="shared" si="10"/>
        <v>3</v>
      </c>
      <c r="T45" s="130">
        <f t="shared" si="4"/>
        <v>3</v>
      </c>
      <c r="U45" s="127">
        <f t="shared" si="5"/>
        <v>0</v>
      </c>
    </row>
    <row r="46" spans="1:21" ht="17.100000000000001" customHeight="1" x14ac:dyDescent="0.15">
      <c r="A46" s="277"/>
      <c r="B46" s="267"/>
      <c r="C46" s="281"/>
      <c r="D46" s="173"/>
      <c r="E46" s="197" t="s">
        <v>96</v>
      </c>
      <c r="F46" s="468" t="s">
        <v>174</v>
      </c>
      <c r="G46" s="221"/>
      <c r="H46" s="222"/>
      <c r="I46" s="223"/>
      <c r="J46" s="224"/>
      <c r="K46" s="222"/>
      <c r="L46" s="223"/>
      <c r="M46" s="224"/>
      <c r="N46" s="222"/>
      <c r="O46" s="223"/>
      <c r="P46" s="224">
        <v>3</v>
      </c>
      <c r="Q46" s="222">
        <v>3</v>
      </c>
      <c r="R46" s="225">
        <v>0</v>
      </c>
      <c r="S46" s="150">
        <f t="shared" si="10"/>
        <v>3</v>
      </c>
      <c r="T46" s="146">
        <f t="shared" si="4"/>
        <v>3</v>
      </c>
      <c r="U46" s="148">
        <f t="shared" si="5"/>
        <v>0</v>
      </c>
    </row>
    <row r="47" spans="1:21" ht="17.100000000000001" customHeight="1" thickBot="1" x14ac:dyDescent="0.2">
      <c r="A47" s="278"/>
      <c r="B47" s="272" t="s">
        <v>51</v>
      </c>
      <c r="C47" s="273"/>
      <c r="D47" s="273"/>
      <c r="E47" s="273"/>
      <c r="F47" s="274"/>
      <c r="G47" s="234">
        <f>SUM(G23:G46)</f>
        <v>13</v>
      </c>
      <c r="H47" s="235">
        <f t="shared" ref="H47:R47" si="12">SUM(H23:H46)</f>
        <v>9</v>
      </c>
      <c r="I47" s="156">
        <f t="shared" si="12"/>
        <v>6</v>
      </c>
      <c r="J47" s="236">
        <f t="shared" si="12"/>
        <v>13</v>
      </c>
      <c r="K47" s="235">
        <f t="shared" si="12"/>
        <v>9</v>
      </c>
      <c r="L47" s="156">
        <f t="shared" si="12"/>
        <v>6</v>
      </c>
      <c r="M47" s="236">
        <f t="shared" si="12"/>
        <v>15</v>
      </c>
      <c r="N47" s="235">
        <f t="shared" si="12"/>
        <v>9</v>
      </c>
      <c r="O47" s="156">
        <f t="shared" si="12"/>
        <v>9</v>
      </c>
      <c r="P47" s="236">
        <f t="shared" si="12"/>
        <v>16</v>
      </c>
      <c r="Q47" s="235">
        <f t="shared" si="12"/>
        <v>7</v>
      </c>
      <c r="R47" s="237">
        <f t="shared" si="12"/>
        <v>9</v>
      </c>
      <c r="S47" s="236">
        <f>SUM(G47,J47,M47,P47)</f>
        <v>57</v>
      </c>
      <c r="T47" s="235">
        <f>SUM(H47,K47,N47,Q47)</f>
        <v>34</v>
      </c>
      <c r="U47" s="237">
        <f>SUM(I47,L47,O47,R47)</f>
        <v>30</v>
      </c>
    </row>
    <row r="48" spans="1:21" ht="17.100000000000001" customHeight="1" thickBot="1" x14ac:dyDescent="0.2">
      <c r="A48" s="269" t="s">
        <v>14</v>
      </c>
      <c r="B48" s="270"/>
      <c r="C48" s="270"/>
      <c r="D48" s="270"/>
      <c r="E48" s="270"/>
      <c r="F48" s="271"/>
      <c r="G48" s="226">
        <f>SUM(G47,G22,G12)</f>
        <v>22</v>
      </c>
      <c r="H48" s="227">
        <f t="shared" ref="H48:U48" si="13">SUM(H47,H22,H12)</f>
        <v>14</v>
      </c>
      <c r="I48" s="230">
        <f t="shared" si="13"/>
        <v>12</v>
      </c>
      <c r="J48" s="228">
        <f t="shared" si="13"/>
        <v>22</v>
      </c>
      <c r="K48" s="227">
        <f t="shared" si="13"/>
        <v>14</v>
      </c>
      <c r="L48" s="230">
        <f t="shared" si="13"/>
        <v>12</v>
      </c>
      <c r="M48" s="228">
        <f t="shared" si="13"/>
        <v>22</v>
      </c>
      <c r="N48" s="227">
        <f t="shared" si="13"/>
        <v>9</v>
      </c>
      <c r="O48" s="230">
        <f t="shared" si="13"/>
        <v>17</v>
      </c>
      <c r="P48" s="228">
        <f t="shared" si="13"/>
        <v>22</v>
      </c>
      <c r="Q48" s="227">
        <f t="shared" si="13"/>
        <v>11</v>
      </c>
      <c r="R48" s="229">
        <f t="shared" si="13"/>
        <v>12</v>
      </c>
      <c r="S48" s="228">
        <f t="shared" si="13"/>
        <v>88</v>
      </c>
      <c r="T48" s="227">
        <f t="shared" si="13"/>
        <v>48</v>
      </c>
      <c r="U48" s="229">
        <f t="shared" si="13"/>
        <v>53</v>
      </c>
    </row>
  </sheetData>
  <mergeCells count="27">
    <mergeCell ref="B12:E12"/>
    <mergeCell ref="A5:A12"/>
    <mergeCell ref="A2:C4"/>
    <mergeCell ref="E2:E4"/>
    <mergeCell ref="F2:F4"/>
    <mergeCell ref="B7:C11"/>
    <mergeCell ref="B15:C21"/>
    <mergeCell ref="A48:F48"/>
    <mergeCell ref="B47:F47"/>
    <mergeCell ref="B22:F22"/>
    <mergeCell ref="A13:A22"/>
    <mergeCell ref="A23:A47"/>
    <mergeCell ref="C26:C46"/>
    <mergeCell ref="B23:B46"/>
    <mergeCell ref="C23:C25"/>
    <mergeCell ref="B13:C14"/>
    <mergeCell ref="P1:U1"/>
    <mergeCell ref="D2:D4"/>
    <mergeCell ref="D1:I1"/>
    <mergeCell ref="B5:C6"/>
    <mergeCell ref="G2:L2"/>
    <mergeCell ref="M2:R2"/>
    <mergeCell ref="S2:U3"/>
    <mergeCell ref="G3:I3"/>
    <mergeCell ref="J3:L3"/>
    <mergeCell ref="M3:O3"/>
    <mergeCell ref="P3:R3"/>
  </mergeCells>
  <phoneticPr fontId="4" type="noConversion"/>
  <pageMargins left="0.39370078740157483" right="0.31" top="1.45" bottom="0.74803149606299213" header="0.59" footer="0.31496062992125984"/>
  <pageSetup paperSize="9" scale="76" orientation="portrait" r:id="rId1"/>
  <headerFooter>
    <oddHeader>&amp;C&amp;"맑은 고딕,굵게"&amp;20 2016~2017학년도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opLeftCell="A4" workbookViewId="0">
      <selection activeCell="D34" sqref="A34:XFD34"/>
    </sheetView>
  </sheetViews>
  <sheetFormatPr defaultRowHeight="13.5" x14ac:dyDescent="0.15"/>
  <cols>
    <col min="1" max="1" width="7.44140625" customWidth="1"/>
    <col min="2" max="3" width="4" customWidth="1"/>
    <col min="4" max="4" width="6.44140625" customWidth="1"/>
    <col min="5" max="5" width="20" customWidth="1"/>
    <col min="6" max="27" width="4.21875" customWidth="1"/>
  </cols>
  <sheetData>
    <row r="1" spans="1:27" ht="17.25" thickBot="1" x14ac:dyDescent="0.2">
      <c r="A1" s="34" t="s">
        <v>41</v>
      </c>
      <c r="B1" s="1"/>
      <c r="C1" s="1"/>
      <c r="D1" s="302" t="s">
        <v>40</v>
      </c>
      <c r="E1" s="302"/>
      <c r="F1" s="302"/>
      <c r="G1" s="302"/>
      <c r="H1" s="302"/>
      <c r="I1" s="302"/>
      <c r="J1" s="1"/>
      <c r="K1" s="1"/>
      <c r="L1" s="1"/>
      <c r="M1" s="1"/>
      <c r="N1" s="1"/>
      <c r="O1" s="2"/>
      <c r="P1" s="303" t="s">
        <v>46</v>
      </c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</row>
    <row r="2" spans="1:27" x14ac:dyDescent="0.15">
      <c r="A2" s="304" t="s">
        <v>0</v>
      </c>
      <c r="B2" s="305"/>
      <c r="C2" s="306"/>
      <c r="D2" s="313" t="s">
        <v>24</v>
      </c>
      <c r="E2" s="306" t="s">
        <v>1</v>
      </c>
      <c r="F2" s="316" t="s">
        <v>2</v>
      </c>
      <c r="G2" s="305" t="s">
        <v>3</v>
      </c>
      <c r="H2" s="306"/>
      <c r="I2" s="306"/>
      <c r="J2" s="306"/>
      <c r="K2" s="306"/>
      <c r="L2" s="306"/>
      <c r="M2" s="306" t="s">
        <v>4</v>
      </c>
      <c r="N2" s="319"/>
      <c r="O2" s="306"/>
      <c r="P2" s="306"/>
      <c r="Q2" s="306"/>
      <c r="R2" s="320"/>
      <c r="S2" s="306" t="s">
        <v>48</v>
      </c>
      <c r="T2" s="319"/>
      <c r="U2" s="306"/>
      <c r="V2" s="306"/>
      <c r="W2" s="306"/>
      <c r="X2" s="320"/>
      <c r="Y2" s="304" t="s">
        <v>5</v>
      </c>
      <c r="Z2" s="306"/>
      <c r="AA2" s="321"/>
    </row>
    <row r="3" spans="1:27" x14ac:dyDescent="0.15">
      <c r="A3" s="307"/>
      <c r="B3" s="308"/>
      <c r="C3" s="309"/>
      <c r="D3" s="314"/>
      <c r="E3" s="309"/>
      <c r="F3" s="317"/>
      <c r="G3" s="308" t="s">
        <v>6</v>
      </c>
      <c r="H3" s="309"/>
      <c r="I3" s="309"/>
      <c r="J3" s="309" t="s">
        <v>7</v>
      </c>
      <c r="K3" s="309"/>
      <c r="L3" s="309"/>
      <c r="M3" s="309" t="s">
        <v>6</v>
      </c>
      <c r="N3" s="323"/>
      <c r="O3" s="309"/>
      <c r="P3" s="309" t="s">
        <v>7</v>
      </c>
      <c r="Q3" s="309"/>
      <c r="R3" s="324"/>
      <c r="S3" s="309" t="s">
        <v>6</v>
      </c>
      <c r="T3" s="323"/>
      <c r="U3" s="309"/>
      <c r="V3" s="309" t="s">
        <v>7</v>
      </c>
      <c r="W3" s="309"/>
      <c r="X3" s="324"/>
      <c r="Y3" s="307"/>
      <c r="Z3" s="309"/>
      <c r="AA3" s="322"/>
    </row>
    <row r="4" spans="1:27" ht="14.25" thickBot="1" x14ac:dyDescent="0.2">
      <c r="A4" s="310"/>
      <c r="B4" s="311"/>
      <c r="C4" s="312"/>
      <c r="D4" s="315"/>
      <c r="E4" s="312"/>
      <c r="F4" s="318"/>
      <c r="G4" s="102" t="s">
        <v>8</v>
      </c>
      <c r="H4" s="104" t="s">
        <v>9</v>
      </c>
      <c r="I4" s="104" t="s">
        <v>10</v>
      </c>
      <c r="J4" s="104" t="s">
        <v>8</v>
      </c>
      <c r="K4" s="104" t="s">
        <v>9</v>
      </c>
      <c r="L4" s="104" t="s">
        <v>10</v>
      </c>
      <c r="M4" s="104" t="s">
        <v>8</v>
      </c>
      <c r="N4" s="104" t="s">
        <v>9</v>
      </c>
      <c r="O4" s="104" t="s">
        <v>10</v>
      </c>
      <c r="P4" s="104" t="s">
        <v>8</v>
      </c>
      <c r="Q4" s="104" t="s">
        <v>9</v>
      </c>
      <c r="R4" s="101" t="s">
        <v>10</v>
      </c>
      <c r="S4" s="104" t="s">
        <v>8</v>
      </c>
      <c r="T4" s="104" t="s">
        <v>9</v>
      </c>
      <c r="U4" s="104" t="s">
        <v>10</v>
      </c>
      <c r="V4" s="104" t="s">
        <v>8</v>
      </c>
      <c r="W4" s="104" t="s">
        <v>9</v>
      </c>
      <c r="X4" s="101" t="s">
        <v>10</v>
      </c>
      <c r="Y4" s="103" t="s">
        <v>8</v>
      </c>
      <c r="Z4" s="104" t="s">
        <v>9</v>
      </c>
      <c r="AA4" s="5" t="s">
        <v>10</v>
      </c>
    </row>
    <row r="5" spans="1:27" x14ac:dyDescent="0.15">
      <c r="A5" s="328" t="s">
        <v>47</v>
      </c>
      <c r="B5" s="331" t="s">
        <v>18</v>
      </c>
      <c r="C5" s="332"/>
      <c r="D5" s="106"/>
      <c r="E5" s="40"/>
      <c r="F5" s="8" t="s">
        <v>12</v>
      </c>
      <c r="G5" s="9"/>
      <c r="H5" s="10"/>
      <c r="I5" s="10"/>
      <c r="J5" s="10"/>
      <c r="K5" s="10"/>
      <c r="L5" s="10"/>
      <c r="M5" s="10"/>
      <c r="N5" s="10"/>
      <c r="O5" s="10"/>
      <c r="P5" s="11"/>
      <c r="Q5" s="3"/>
      <c r="R5" s="12"/>
      <c r="S5" s="10"/>
      <c r="T5" s="10"/>
      <c r="U5" s="10"/>
      <c r="V5" s="11"/>
      <c r="W5" s="3"/>
      <c r="X5" s="12"/>
      <c r="Y5" s="13"/>
      <c r="Z5" s="3"/>
      <c r="AA5" s="14"/>
    </row>
    <row r="6" spans="1:27" x14ac:dyDescent="0.15">
      <c r="A6" s="329"/>
      <c r="B6" s="333"/>
      <c r="C6" s="334"/>
      <c r="D6" s="41"/>
      <c r="E6" s="41"/>
      <c r="F6" s="15" t="s">
        <v>53</v>
      </c>
      <c r="G6" s="16"/>
      <c r="H6" s="7"/>
      <c r="I6" s="7"/>
      <c r="J6" s="7"/>
      <c r="K6" s="7"/>
      <c r="L6" s="7"/>
      <c r="M6" s="7"/>
      <c r="N6" s="7"/>
      <c r="O6" s="7"/>
      <c r="P6" s="7"/>
      <c r="Q6" s="7"/>
      <c r="R6" s="17"/>
      <c r="S6" s="7"/>
      <c r="T6" s="7"/>
      <c r="U6" s="7"/>
      <c r="V6" s="7"/>
      <c r="W6" s="7"/>
      <c r="X6" s="17"/>
      <c r="Y6" s="18"/>
      <c r="Z6" s="4"/>
      <c r="AA6" s="19"/>
    </row>
    <row r="7" spans="1:27" x14ac:dyDescent="0.15">
      <c r="A7" s="329"/>
      <c r="B7" s="335" t="s">
        <v>13</v>
      </c>
      <c r="C7" s="336"/>
      <c r="D7" s="41"/>
      <c r="E7" s="38"/>
      <c r="F7" s="1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0"/>
      <c r="S7" s="7"/>
      <c r="T7" s="7"/>
      <c r="U7" s="7"/>
      <c r="V7" s="7"/>
      <c r="W7" s="7"/>
      <c r="X7" s="20"/>
      <c r="Y7" s="18"/>
      <c r="Z7" s="4"/>
      <c r="AA7" s="19"/>
    </row>
    <row r="8" spans="1:27" x14ac:dyDescent="0.15">
      <c r="A8" s="329"/>
      <c r="B8" s="337"/>
      <c r="C8" s="338"/>
      <c r="D8" s="41"/>
      <c r="E8" s="38"/>
      <c r="F8" s="1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0"/>
      <c r="S8" s="7"/>
      <c r="T8" s="7"/>
      <c r="U8" s="7"/>
      <c r="V8" s="7"/>
      <c r="W8" s="7"/>
      <c r="X8" s="20"/>
      <c r="Y8" s="18"/>
      <c r="Z8" s="4"/>
      <c r="AA8" s="19"/>
    </row>
    <row r="9" spans="1:27" x14ac:dyDescent="0.15">
      <c r="A9" s="329"/>
      <c r="B9" s="339"/>
      <c r="C9" s="340"/>
      <c r="D9" s="107"/>
      <c r="E9" s="64"/>
      <c r="F9" s="15"/>
      <c r="G9" s="51"/>
      <c r="H9" s="52"/>
      <c r="I9" s="53"/>
      <c r="J9" s="51"/>
      <c r="K9" s="54"/>
      <c r="L9" s="54"/>
      <c r="M9" s="54"/>
      <c r="N9" s="54"/>
      <c r="O9" s="54"/>
      <c r="P9" s="54"/>
      <c r="Q9" s="54"/>
      <c r="R9" s="20"/>
      <c r="S9" s="54"/>
      <c r="T9" s="54"/>
      <c r="U9" s="54"/>
      <c r="V9" s="54"/>
      <c r="W9" s="54"/>
      <c r="X9" s="46"/>
      <c r="Y9" s="47"/>
      <c r="Z9" s="47"/>
      <c r="AA9" s="48"/>
    </row>
    <row r="10" spans="1:27" ht="14.25" thickBot="1" x14ac:dyDescent="0.2">
      <c r="A10" s="330"/>
      <c r="B10" s="341" t="s">
        <v>49</v>
      </c>
      <c r="C10" s="342"/>
      <c r="D10" s="342"/>
      <c r="E10" s="311"/>
      <c r="F10" s="5"/>
      <c r="G10" s="102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1"/>
      <c r="S10" s="104"/>
      <c r="T10" s="104"/>
      <c r="U10" s="104"/>
      <c r="V10" s="104"/>
      <c r="W10" s="104"/>
      <c r="X10" s="101"/>
      <c r="Y10" s="103"/>
      <c r="Z10" s="104"/>
      <c r="AA10" s="5"/>
    </row>
    <row r="11" spans="1:27" x14ac:dyDescent="0.15">
      <c r="A11" s="348" t="s">
        <v>42</v>
      </c>
      <c r="B11" s="331" t="s">
        <v>11</v>
      </c>
      <c r="C11" s="332"/>
      <c r="D11" s="115"/>
      <c r="E11" s="42"/>
      <c r="F11" s="36" t="s">
        <v>12</v>
      </c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3"/>
      <c r="Z11" s="3"/>
      <c r="AA11" s="14"/>
    </row>
    <row r="12" spans="1:27" x14ac:dyDescent="0.15">
      <c r="A12" s="349"/>
      <c r="B12" s="337"/>
      <c r="C12" s="338"/>
      <c r="D12" s="41"/>
      <c r="E12" s="43"/>
      <c r="F12" s="37"/>
      <c r="G12" s="1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8"/>
      <c r="Z12" s="4"/>
      <c r="AA12" s="19"/>
    </row>
    <row r="13" spans="1:27" x14ac:dyDescent="0.15">
      <c r="A13" s="349"/>
      <c r="B13" s="351" t="s">
        <v>13</v>
      </c>
      <c r="C13" s="352"/>
      <c r="D13" s="41"/>
      <c r="E13" s="49"/>
      <c r="F13" s="22"/>
      <c r="G13" s="1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13"/>
      <c r="S13" s="21"/>
      <c r="T13" s="21"/>
      <c r="U13" s="21"/>
      <c r="V13" s="21"/>
      <c r="W13" s="21"/>
      <c r="X13" s="113"/>
      <c r="Y13" s="23"/>
      <c r="Z13" s="24"/>
      <c r="AA13" s="25"/>
    </row>
    <row r="14" spans="1:27" x14ac:dyDescent="0.15">
      <c r="A14" s="349"/>
      <c r="B14" s="353"/>
      <c r="C14" s="354"/>
      <c r="D14" s="41"/>
      <c r="E14" s="50"/>
      <c r="F14" s="15"/>
      <c r="G14" s="51"/>
      <c r="H14" s="52"/>
      <c r="I14" s="53"/>
      <c r="J14" s="51"/>
      <c r="K14" s="54"/>
      <c r="L14" s="54"/>
      <c r="M14" s="54"/>
      <c r="N14" s="54"/>
      <c r="O14" s="54"/>
      <c r="P14" s="54"/>
      <c r="Q14" s="54"/>
      <c r="R14" s="113"/>
      <c r="S14" s="54"/>
      <c r="T14" s="54"/>
      <c r="U14" s="54"/>
      <c r="V14" s="54"/>
      <c r="W14" s="54"/>
      <c r="X14" s="55"/>
      <c r="Y14" s="47"/>
      <c r="Z14" s="47"/>
      <c r="AA14" s="48"/>
    </row>
    <row r="15" spans="1:27" x14ac:dyDescent="0.15">
      <c r="A15" s="349"/>
      <c r="B15" s="353"/>
      <c r="C15" s="354"/>
      <c r="D15" s="41"/>
      <c r="E15" s="56"/>
      <c r="F15" s="15"/>
      <c r="G15" s="45"/>
      <c r="H15" s="57"/>
      <c r="I15" s="58"/>
      <c r="J15" s="45"/>
      <c r="K15" s="59"/>
      <c r="L15" s="59"/>
      <c r="M15" s="60"/>
      <c r="N15" s="61"/>
      <c r="O15" s="61"/>
      <c r="P15" s="61"/>
      <c r="Q15" s="62"/>
      <c r="R15" s="113"/>
      <c r="S15" s="60"/>
      <c r="T15" s="61"/>
      <c r="U15" s="61"/>
      <c r="V15" s="61"/>
      <c r="W15" s="62"/>
      <c r="X15" s="63"/>
      <c r="Y15" s="47"/>
      <c r="Z15" s="47"/>
      <c r="AA15" s="48"/>
    </row>
    <row r="16" spans="1:27" x14ac:dyDescent="0.15">
      <c r="A16" s="349"/>
      <c r="B16" s="353"/>
      <c r="C16" s="354"/>
      <c r="D16" s="41"/>
      <c r="E16" s="56"/>
      <c r="F16" s="15"/>
      <c r="G16" s="45"/>
      <c r="H16" s="57"/>
      <c r="I16" s="58"/>
      <c r="J16" s="45"/>
      <c r="K16" s="59"/>
      <c r="L16" s="59"/>
      <c r="M16" s="65"/>
      <c r="N16" s="66"/>
      <c r="O16" s="66"/>
      <c r="P16" s="66"/>
      <c r="Q16" s="66"/>
      <c r="R16" s="113"/>
      <c r="S16" s="65"/>
      <c r="T16" s="66"/>
      <c r="U16" s="66"/>
      <c r="V16" s="66"/>
      <c r="W16" s="66"/>
      <c r="X16" s="55"/>
      <c r="Y16" s="47"/>
      <c r="Z16" s="47"/>
      <c r="AA16" s="48"/>
    </row>
    <row r="17" spans="1:27" x14ac:dyDescent="0.15">
      <c r="A17" s="349"/>
      <c r="B17" s="353"/>
      <c r="C17" s="354"/>
      <c r="D17" s="41"/>
      <c r="E17" s="64"/>
      <c r="F17" s="15"/>
      <c r="G17" s="51"/>
      <c r="H17" s="52"/>
      <c r="I17" s="53"/>
      <c r="J17" s="51"/>
      <c r="K17" s="54"/>
      <c r="L17" s="54"/>
      <c r="M17" s="54"/>
      <c r="N17" s="54"/>
      <c r="O17" s="54"/>
      <c r="P17" s="54"/>
      <c r="Q17" s="54"/>
      <c r="R17" s="113"/>
      <c r="S17" s="54"/>
      <c r="T17" s="54"/>
      <c r="U17" s="54"/>
      <c r="V17" s="54"/>
      <c r="W17" s="54"/>
      <c r="X17" s="55"/>
      <c r="Y17" s="47"/>
      <c r="Z17" s="47"/>
      <c r="AA17" s="48"/>
    </row>
    <row r="18" spans="1:27" x14ac:dyDescent="0.15">
      <c r="A18" s="349"/>
      <c r="B18" s="353"/>
      <c r="C18" s="354"/>
      <c r="D18" s="41"/>
      <c r="E18" s="67"/>
      <c r="F18" s="15"/>
      <c r="G18" s="51"/>
      <c r="H18" s="52"/>
      <c r="I18" s="53"/>
      <c r="J18" s="45"/>
      <c r="K18" s="68"/>
      <c r="L18" s="69"/>
      <c r="M18" s="59"/>
      <c r="N18" s="59"/>
      <c r="O18" s="59"/>
      <c r="P18" s="70"/>
      <c r="Q18" s="69"/>
      <c r="R18" s="113"/>
      <c r="S18" s="59"/>
      <c r="T18" s="59"/>
      <c r="U18" s="59"/>
      <c r="V18" s="70"/>
      <c r="W18" s="69"/>
      <c r="X18" s="46"/>
      <c r="Y18" s="47"/>
      <c r="Z18" s="47"/>
      <c r="AA18" s="48"/>
    </row>
    <row r="19" spans="1:27" x14ac:dyDescent="0.15">
      <c r="A19" s="349"/>
      <c r="B19" s="353"/>
      <c r="C19" s="354"/>
      <c r="D19" s="41"/>
      <c r="E19" s="71"/>
      <c r="F19" s="15"/>
      <c r="G19" s="45"/>
      <c r="H19" s="57"/>
      <c r="I19" s="58"/>
      <c r="J19" s="74"/>
      <c r="K19" s="45"/>
      <c r="L19" s="59"/>
      <c r="M19" s="59"/>
      <c r="N19" s="59"/>
      <c r="O19" s="59"/>
      <c r="P19" s="59"/>
      <c r="Q19" s="59"/>
      <c r="R19" s="113"/>
      <c r="S19" s="59"/>
      <c r="T19" s="59"/>
      <c r="U19" s="59"/>
      <c r="V19" s="59"/>
      <c r="W19" s="59"/>
      <c r="X19" s="46"/>
      <c r="Y19" s="47"/>
      <c r="Z19" s="47"/>
      <c r="AA19" s="48"/>
    </row>
    <row r="20" spans="1:27" x14ac:dyDescent="0.15">
      <c r="A20" s="349"/>
      <c r="B20" s="353"/>
      <c r="C20" s="354"/>
      <c r="D20" s="41"/>
      <c r="E20" s="72"/>
      <c r="F20" s="15"/>
      <c r="G20" s="75"/>
      <c r="H20" s="76"/>
      <c r="I20" s="58"/>
      <c r="J20" s="74"/>
      <c r="K20" s="76"/>
      <c r="L20" s="75"/>
      <c r="M20" s="76"/>
      <c r="N20" s="75"/>
      <c r="O20" s="75"/>
      <c r="P20" s="76"/>
      <c r="Q20" s="76"/>
      <c r="R20" s="76"/>
      <c r="S20" s="76"/>
      <c r="T20" s="75"/>
      <c r="U20" s="75"/>
      <c r="V20" s="76"/>
      <c r="W20" s="76"/>
      <c r="X20" s="77"/>
      <c r="Y20" s="47"/>
      <c r="Z20" s="47"/>
      <c r="AA20" s="48"/>
    </row>
    <row r="21" spans="1:27" x14ac:dyDescent="0.15">
      <c r="A21" s="349"/>
      <c r="B21" s="353"/>
      <c r="C21" s="354"/>
      <c r="D21" s="41"/>
      <c r="E21" s="73"/>
      <c r="F21" s="15"/>
      <c r="G21" s="79"/>
      <c r="H21" s="80"/>
      <c r="I21" s="81"/>
      <c r="J21" s="82"/>
      <c r="K21" s="83"/>
      <c r="L21" s="62"/>
      <c r="M21" s="80"/>
      <c r="N21" s="84"/>
      <c r="O21" s="83"/>
      <c r="P21" s="60"/>
      <c r="Q21" s="61"/>
      <c r="R21" s="113"/>
      <c r="S21" s="80"/>
      <c r="T21" s="84"/>
      <c r="U21" s="83"/>
      <c r="V21" s="60"/>
      <c r="W21" s="61"/>
      <c r="X21" s="46"/>
      <c r="Y21" s="47"/>
      <c r="Z21" s="47"/>
      <c r="AA21" s="48"/>
    </row>
    <row r="22" spans="1:27" x14ac:dyDescent="0.15">
      <c r="A22" s="349"/>
      <c r="B22" s="355"/>
      <c r="C22" s="356"/>
      <c r="D22" s="41"/>
      <c r="E22" s="73"/>
      <c r="F22" s="15"/>
      <c r="G22" s="65"/>
      <c r="H22" s="87"/>
      <c r="I22" s="91"/>
      <c r="J22" s="88"/>
      <c r="K22" s="89"/>
      <c r="L22" s="92"/>
      <c r="M22" s="92"/>
      <c r="N22" s="66"/>
      <c r="O22" s="92"/>
      <c r="P22" s="59"/>
      <c r="Q22" s="59"/>
      <c r="R22" s="76"/>
      <c r="S22" s="92"/>
      <c r="T22" s="66"/>
      <c r="U22" s="92"/>
      <c r="V22" s="59"/>
      <c r="W22" s="59"/>
      <c r="X22" s="46"/>
      <c r="Y22" s="47"/>
      <c r="Z22" s="47"/>
      <c r="AA22" s="48"/>
    </row>
    <row r="23" spans="1:27" ht="14.25" thickBot="1" x14ac:dyDescent="0.2">
      <c r="A23" s="350"/>
      <c r="B23" s="275" t="s">
        <v>52</v>
      </c>
      <c r="C23" s="357"/>
      <c r="D23" s="357"/>
      <c r="E23" s="357"/>
      <c r="F23" s="358"/>
      <c r="G23" s="102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1"/>
      <c r="S23" s="104"/>
      <c r="T23" s="104"/>
      <c r="U23" s="104"/>
      <c r="V23" s="104"/>
      <c r="W23" s="104"/>
      <c r="X23" s="101"/>
      <c r="Y23" s="103"/>
      <c r="Z23" s="104"/>
      <c r="AA23" s="5"/>
    </row>
    <row r="24" spans="1:27" x14ac:dyDescent="0.15">
      <c r="A24" s="348" t="s">
        <v>43</v>
      </c>
      <c r="B24" s="361" t="s">
        <v>19</v>
      </c>
      <c r="C24" s="363" t="s">
        <v>18</v>
      </c>
      <c r="D24" s="108"/>
      <c r="E24" s="94" t="s">
        <v>15</v>
      </c>
      <c r="F24" s="26"/>
      <c r="G24" s="9">
        <v>1</v>
      </c>
      <c r="H24" s="10">
        <v>1</v>
      </c>
      <c r="I24" s="10">
        <v>0</v>
      </c>
      <c r="J24" s="10"/>
      <c r="K24" s="10"/>
      <c r="L24" s="10"/>
      <c r="M24" s="10"/>
      <c r="N24" s="10"/>
      <c r="O24" s="10"/>
      <c r="P24" s="10"/>
      <c r="Q24" s="10"/>
      <c r="R24" s="27"/>
      <c r="S24" s="10"/>
      <c r="T24" s="10"/>
      <c r="U24" s="10"/>
      <c r="V24" s="10"/>
      <c r="W24" s="10"/>
      <c r="X24" s="27"/>
      <c r="Y24" s="13">
        <v>1</v>
      </c>
      <c r="Z24" s="3">
        <v>1</v>
      </c>
      <c r="AA24" s="14">
        <v>0</v>
      </c>
    </row>
    <row r="25" spans="1:27" x14ac:dyDescent="0.15">
      <c r="A25" s="349"/>
      <c r="B25" s="327"/>
      <c r="C25" s="327"/>
      <c r="D25" s="111"/>
      <c r="E25" s="41" t="s">
        <v>16</v>
      </c>
      <c r="F25" s="117"/>
      <c r="G25" s="114"/>
      <c r="H25" s="21"/>
      <c r="I25" s="21"/>
      <c r="J25" s="21">
        <v>1</v>
      </c>
      <c r="K25" s="21">
        <v>1</v>
      </c>
      <c r="L25" s="21">
        <v>0</v>
      </c>
      <c r="M25" s="21"/>
      <c r="N25" s="114"/>
      <c r="O25" s="114"/>
      <c r="P25" s="114"/>
      <c r="Q25" s="114"/>
      <c r="R25" s="113"/>
      <c r="S25" s="21"/>
      <c r="T25" s="114"/>
      <c r="U25" s="114"/>
      <c r="V25" s="114"/>
      <c r="W25" s="114"/>
      <c r="X25" s="113"/>
      <c r="Y25" s="18"/>
      <c r="Z25" s="4"/>
      <c r="AA25" s="19"/>
    </row>
    <row r="26" spans="1:27" x14ac:dyDescent="0.15">
      <c r="A26" s="349"/>
      <c r="B26" s="327"/>
      <c r="C26" s="325" t="s">
        <v>44</v>
      </c>
      <c r="D26" s="111"/>
      <c r="E26" s="116"/>
      <c r="F26" s="117"/>
      <c r="G26" s="114"/>
      <c r="H26" s="21"/>
      <c r="I26" s="21"/>
      <c r="J26" s="21"/>
      <c r="K26" s="21"/>
      <c r="L26" s="21"/>
      <c r="M26" s="21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3"/>
      <c r="Y26" s="18"/>
      <c r="Z26" s="4"/>
      <c r="AA26" s="19"/>
    </row>
    <row r="27" spans="1:27" x14ac:dyDescent="0.15">
      <c r="A27" s="349"/>
      <c r="B27" s="362"/>
      <c r="C27" s="327"/>
      <c r="D27" s="109"/>
      <c r="E27" s="38"/>
      <c r="F27" s="28"/>
      <c r="G27" s="39"/>
      <c r="H27" s="39"/>
      <c r="I27" s="39"/>
      <c r="J27" s="39"/>
      <c r="K27" s="39"/>
      <c r="L27" s="39"/>
      <c r="M27" s="95"/>
      <c r="N27" s="96"/>
      <c r="O27" s="96"/>
      <c r="P27" s="97"/>
      <c r="Q27" s="97"/>
      <c r="R27" s="114"/>
      <c r="S27" s="96"/>
      <c r="T27" s="96"/>
      <c r="U27" s="96"/>
      <c r="V27" s="97"/>
      <c r="W27" s="97"/>
      <c r="X27" s="98"/>
      <c r="Y27" s="47"/>
      <c r="Z27" s="47"/>
      <c r="AA27" s="48"/>
    </row>
    <row r="28" spans="1:27" ht="14.25" thickBot="1" x14ac:dyDescent="0.2">
      <c r="A28" s="349"/>
      <c r="B28" s="341" t="s">
        <v>50</v>
      </c>
      <c r="C28" s="342"/>
      <c r="D28" s="342"/>
      <c r="E28" s="311"/>
      <c r="F28" s="5"/>
      <c r="G28" s="102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1"/>
      <c r="S28" s="104"/>
      <c r="T28" s="104"/>
      <c r="U28" s="104"/>
      <c r="V28" s="104"/>
      <c r="W28" s="101"/>
      <c r="X28" s="5"/>
      <c r="Y28" s="102"/>
      <c r="Z28" s="104"/>
      <c r="AA28" s="5"/>
    </row>
    <row r="29" spans="1:27" x14ac:dyDescent="0.15">
      <c r="A29" s="349"/>
      <c r="B29" s="325" t="s">
        <v>21</v>
      </c>
      <c r="C29" s="325" t="s">
        <v>18</v>
      </c>
      <c r="D29" s="110"/>
      <c r="E29" s="44" t="s">
        <v>39</v>
      </c>
      <c r="F29" s="29"/>
      <c r="G29" s="85"/>
      <c r="H29" s="85"/>
      <c r="I29" s="93"/>
      <c r="J29" s="86"/>
      <c r="K29" s="65"/>
      <c r="L29" s="66"/>
      <c r="M29" s="66">
        <v>1</v>
      </c>
      <c r="N29" s="66">
        <v>1</v>
      </c>
      <c r="O29" s="66">
        <v>0</v>
      </c>
      <c r="P29" s="59"/>
      <c r="Q29" s="59"/>
      <c r="R29" s="114"/>
      <c r="S29" s="66"/>
      <c r="T29" s="66"/>
      <c r="U29" s="66"/>
      <c r="V29" s="59"/>
      <c r="W29" s="59"/>
      <c r="X29" s="46"/>
      <c r="Y29" s="47"/>
      <c r="Z29" s="47"/>
      <c r="AA29" s="48"/>
    </row>
    <row r="30" spans="1:27" x14ac:dyDescent="0.15">
      <c r="A30" s="349"/>
      <c r="B30" s="326"/>
      <c r="C30" s="326"/>
      <c r="D30" s="110"/>
      <c r="E30" s="118" t="s">
        <v>45</v>
      </c>
      <c r="F30" s="29"/>
      <c r="G30" s="78"/>
      <c r="H30" s="85"/>
      <c r="I30" s="93"/>
      <c r="J30" s="86"/>
      <c r="K30" s="65"/>
      <c r="L30" s="66"/>
      <c r="M30" s="66"/>
      <c r="N30" s="66"/>
      <c r="O30" s="66"/>
      <c r="P30" s="66">
        <v>1</v>
      </c>
      <c r="Q30" s="66">
        <v>1</v>
      </c>
      <c r="R30" s="66">
        <v>0</v>
      </c>
      <c r="S30" s="66"/>
      <c r="T30" s="66"/>
      <c r="U30" s="66"/>
      <c r="V30" s="66"/>
      <c r="W30" s="66"/>
      <c r="X30" s="66"/>
      <c r="Y30" s="18"/>
      <c r="Z30" s="4"/>
      <c r="AA30" s="19"/>
    </row>
    <row r="31" spans="1:27" x14ac:dyDescent="0.15">
      <c r="A31" s="349"/>
      <c r="B31" s="326"/>
      <c r="C31" s="326"/>
      <c r="D31" s="121"/>
      <c r="E31" s="44" t="s">
        <v>22</v>
      </c>
      <c r="F31" s="29"/>
      <c r="G31" s="78"/>
      <c r="H31" s="85"/>
      <c r="I31" s="93"/>
      <c r="J31" s="86"/>
      <c r="K31" s="65"/>
      <c r="L31" s="66"/>
      <c r="M31" s="66"/>
      <c r="N31" s="66"/>
      <c r="O31" s="66"/>
      <c r="P31" s="122"/>
      <c r="Q31" s="122"/>
      <c r="R31" s="123"/>
      <c r="S31" s="66"/>
      <c r="T31" s="66"/>
      <c r="U31" s="66"/>
      <c r="V31" s="122"/>
      <c r="W31" s="122"/>
      <c r="X31" s="123"/>
      <c r="Y31" s="18"/>
      <c r="Z31" s="4"/>
      <c r="AA31" s="19"/>
    </row>
    <row r="32" spans="1:27" x14ac:dyDescent="0.15">
      <c r="A32" s="349"/>
      <c r="B32" s="326"/>
      <c r="C32" s="327"/>
      <c r="D32" s="110"/>
      <c r="F32" s="29"/>
      <c r="G32" s="78"/>
      <c r="H32" s="85"/>
      <c r="I32" s="93"/>
      <c r="J32" s="86"/>
      <c r="K32" s="65"/>
      <c r="L32" s="66"/>
      <c r="M32" s="66"/>
      <c r="N32" s="66"/>
      <c r="O32" s="66"/>
      <c r="P32" s="119"/>
      <c r="Q32" s="119"/>
      <c r="R32" s="120"/>
      <c r="S32" s="66"/>
      <c r="T32" s="66"/>
      <c r="U32" s="66"/>
      <c r="V32" s="119"/>
      <c r="W32" s="119"/>
      <c r="X32" s="120"/>
      <c r="Y32" s="18"/>
      <c r="Z32" s="4"/>
      <c r="AA32" s="19"/>
    </row>
    <row r="33" spans="1:27" x14ac:dyDescent="0.15">
      <c r="A33" s="359"/>
      <c r="B33" s="326"/>
      <c r="C33" s="325" t="s">
        <v>13</v>
      </c>
      <c r="D33" s="109"/>
      <c r="E33" s="99"/>
      <c r="F33" s="28"/>
      <c r="G33" s="16"/>
      <c r="H33" s="7"/>
      <c r="I33" s="7"/>
      <c r="J33" s="7"/>
      <c r="K33" s="7"/>
      <c r="L33" s="7"/>
      <c r="M33" s="7"/>
      <c r="N33" s="7"/>
      <c r="O33" s="7"/>
      <c r="P33" s="7"/>
      <c r="Q33" s="7"/>
      <c r="R33" s="20"/>
      <c r="S33" s="7"/>
      <c r="T33" s="7"/>
      <c r="U33" s="7"/>
      <c r="V33" s="7"/>
      <c r="W33" s="7"/>
      <c r="X33" s="20"/>
      <c r="Y33" s="18"/>
      <c r="Z33" s="4"/>
      <c r="AA33" s="19"/>
    </row>
    <row r="34" spans="1:27" x14ac:dyDescent="0.15">
      <c r="A34" s="359"/>
      <c r="B34" s="326"/>
      <c r="C34" s="326"/>
      <c r="D34" s="30"/>
      <c r="E34" s="56"/>
      <c r="F34" s="28"/>
      <c r="G34" s="45"/>
      <c r="H34" s="57"/>
      <c r="I34" s="58"/>
      <c r="J34" s="45"/>
      <c r="K34" s="59"/>
      <c r="L34" s="59"/>
      <c r="M34" s="60"/>
      <c r="N34" s="61"/>
      <c r="O34" s="61"/>
      <c r="P34" s="61"/>
      <c r="Q34" s="61"/>
      <c r="R34" s="114"/>
      <c r="S34" s="61"/>
      <c r="T34" s="61"/>
      <c r="U34" s="61"/>
      <c r="V34" s="61"/>
      <c r="W34" s="61"/>
      <c r="X34" s="46"/>
      <c r="Y34" s="47"/>
      <c r="Z34" s="47"/>
      <c r="AA34" s="48"/>
    </row>
    <row r="35" spans="1:27" x14ac:dyDescent="0.15">
      <c r="A35" s="359"/>
      <c r="B35" s="326"/>
      <c r="C35" s="326"/>
      <c r="D35" s="30"/>
      <c r="E35" s="73"/>
      <c r="F35" s="28"/>
      <c r="G35" s="87"/>
      <c r="H35" s="87"/>
      <c r="I35" s="100"/>
      <c r="J35" s="90"/>
      <c r="K35" s="89"/>
      <c r="L35" s="92"/>
      <c r="M35" s="92"/>
      <c r="N35" s="92"/>
      <c r="O35" s="65"/>
      <c r="P35" s="59"/>
      <c r="Q35" s="59"/>
      <c r="R35" s="114"/>
      <c r="S35" s="92"/>
      <c r="T35" s="92"/>
      <c r="U35" s="65"/>
      <c r="V35" s="59"/>
      <c r="W35" s="59"/>
      <c r="X35" s="46"/>
      <c r="Y35" s="47"/>
      <c r="Z35" s="47"/>
      <c r="AA35" s="48"/>
    </row>
    <row r="36" spans="1:27" x14ac:dyDescent="0.15">
      <c r="A36" s="359"/>
      <c r="B36" s="327"/>
      <c r="C36" s="327"/>
      <c r="D36" s="30"/>
      <c r="E36" s="99"/>
      <c r="F36" s="28"/>
      <c r="G36" s="16"/>
      <c r="H36" s="7"/>
      <c r="I36" s="7"/>
      <c r="J36" s="7"/>
      <c r="K36" s="7"/>
      <c r="L36" s="7"/>
      <c r="M36" s="7"/>
      <c r="N36" s="7"/>
      <c r="O36" s="7"/>
      <c r="P36" s="7"/>
      <c r="Q36" s="7"/>
      <c r="R36" s="114"/>
      <c r="S36" s="7"/>
      <c r="T36" s="7"/>
      <c r="U36" s="7"/>
      <c r="V36" s="7"/>
      <c r="W36" s="7"/>
      <c r="X36" s="20"/>
      <c r="Y36" s="18"/>
      <c r="Z36" s="4"/>
      <c r="AA36" s="19"/>
    </row>
    <row r="37" spans="1:27" ht="14.25" thickBot="1" x14ac:dyDescent="0.2">
      <c r="A37" s="360"/>
      <c r="B37" s="343" t="s">
        <v>51</v>
      </c>
      <c r="C37" s="295"/>
      <c r="D37" s="295"/>
      <c r="E37" s="295"/>
      <c r="F37" s="344"/>
      <c r="G37" s="102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1"/>
      <c r="S37" s="104"/>
      <c r="T37" s="104"/>
      <c r="U37" s="104"/>
      <c r="V37" s="104"/>
      <c r="W37" s="104"/>
      <c r="X37" s="101"/>
      <c r="Y37" s="103"/>
      <c r="Z37" s="104"/>
      <c r="AA37" s="5"/>
    </row>
    <row r="38" spans="1:27" ht="14.25" thickBot="1" x14ac:dyDescent="0.2">
      <c r="A38" s="345" t="s">
        <v>14</v>
      </c>
      <c r="B38" s="346"/>
      <c r="C38" s="346"/>
      <c r="D38" s="346"/>
      <c r="E38" s="346"/>
      <c r="F38" s="347"/>
      <c r="G38" s="31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32"/>
      <c r="S38" s="112"/>
      <c r="T38" s="112"/>
      <c r="U38" s="112"/>
      <c r="V38" s="112"/>
      <c r="W38" s="112"/>
      <c r="X38" s="32"/>
      <c r="Y38" s="33"/>
      <c r="Z38" s="112"/>
      <c r="AA38" s="105"/>
    </row>
  </sheetData>
  <mergeCells count="34">
    <mergeCell ref="B37:F37"/>
    <mergeCell ref="A38:F38"/>
    <mergeCell ref="S2:X2"/>
    <mergeCell ref="S3:U3"/>
    <mergeCell ref="V3:X3"/>
    <mergeCell ref="B28:E28"/>
    <mergeCell ref="A11:A23"/>
    <mergeCell ref="B11:C12"/>
    <mergeCell ref="B13:C22"/>
    <mergeCell ref="B23:F23"/>
    <mergeCell ref="A24:A37"/>
    <mergeCell ref="B24:B27"/>
    <mergeCell ref="C24:C25"/>
    <mergeCell ref="C26:C27"/>
    <mergeCell ref="B29:B36"/>
    <mergeCell ref="J3:L3"/>
    <mergeCell ref="C29:C32"/>
    <mergeCell ref="C33:C36"/>
    <mergeCell ref="A5:A10"/>
    <mergeCell ref="B5:C6"/>
    <mergeCell ref="B7:C9"/>
    <mergeCell ref="B10:E10"/>
    <mergeCell ref="D1:I1"/>
    <mergeCell ref="P1:AA1"/>
    <mergeCell ref="A2:C4"/>
    <mergeCell ref="D2:D4"/>
    <mergeCell ref="E2:E4"/>
    <mergeCell ref="F2:F4"/>
    <mergeCell ref="G2:L2"/>
    <mergeCell ref="M2:R2"/>
    <mergeCell ref="Y2:AA3"/>
    <mergeCell ref="G3:I3"/>
    <mergeCell ref="M3:O3"/>
    <mergeCell ref="P3:R3"/>
  </mergeCells>
  <phoneticPr fontId="4" type="noConversion"/>
  <pageMargins left="0.25" right="0.25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view="pageBreakPreview" topLeftCell="A64" zoomScale="60" zoomScaleNormal="100" workbookViewId="0">
      <selection activeCell="J143" sqref="J143"/>
    </sheetView>
  </sheetViews>
  <sheetFormatPr defaultRowHeight="16.5" x14ac:dyDescent="0.15"/>
  <cols>
    <col min="1" max="1" width="8.88671875" style="465"/>
    <col min="2" max="2" width="8.88671875" style="465" customWidth="1"/>
    <col min="3" max="3" width="5.6640625" style="465" customWidth="1"/>
    <col min="4" max="4" width="21.6640625" style="465" customWidth="1"/>
    <col min="5" max="11" width="8.88671875" style="465"/>
    <col min="12" max="12" width="16.109375" style="465" customWidth="1"/>
    <col min="13" max="16384" width="8.88671875" style="35"/>
  </cols>
  <sheetData>
    <row r="1" spans="1:12" ht="17.25" thickBot="1" x14ac:dyDescent="0.2">
      <c r="A1" s="366" t="s">
        <v>170</v>
      </c>
      <c r="B1" s="367"/>
      <c r="C1" s="368"/>
      <c r="D1" s="367"/>
      <c r="E1" s="466"/>
      <c r="F1" s="466"/>
      <c r="G1" s="466"/>
      <c r="H1" s="466"/>
      <c r="I1" s="466"/>
      <c r="J1" s="466"/>
      <c r="K1" s="369"/>
      <c r="L1" s="370" t="s">
        <v>97</v>
      </c>
    </row>
    <row r="2" spans="1:12" ht="16.5" customHeight="1" x14ac:dyDescent="0.15">
      <c r="A2" s="371" t="s">
        <v>25</v>
      </c>
      <c r="B2" s="372" t="s">
        <v>26</v>
      </c>
      <c r="C2" s="373" t="s">
        <v>27</v>
      </c>
      <c r="D2" s="373" t="s">
        <v>28</v>
      </c>
      <c r="E2" s="373" t="s">
        <v>23</v>
      </c>
      <c r="F2" s="372" t="s">
        <v>98</v>
      </c>
      <c r="G2" s="372"/>
      <c r="H2" s="372"/>
      <c r="I2" s="372" t="s">
        <v>99</v>
      </c>
      <c r="J2" s="372"/>
      <c r="K2" s="372"/>
      <c r="L2" s="374" t="s">
        <v>29</v>
      </c>
    </row>
    <row r="3" spans="1:12" x14ac:dyDescent="0.15">
      <c r="A3" s="375"/>
      <c r="B3" s="376"/>
      <c r="C3" s="377"/>
      <c r="D3" s="377"/>
      <c r="E3" s="377"/>
      <c r="F3" s="376" t="s">
        <v>1</v>
      </c>
      <c r="G3" s="376"/>
      <c r="H3" s="376"/>
      <c r="I3" s="376" t="s">
        <v>1</v>
      </c>
      <c r="J3" s="376"/>
      <c r="K3" s="376"/>
      <c r="L3" s="378"/>
    </row>
    <row r="4" spans="1:12" x14ac:dyDescent="0.15">
      <c r="A4" s="375"/>
      <c r="B4" s="376"/>
      <c r="C4" s="377"/>
      <c r="D4" s="377"/>
      <c r="E4" s="377"/>
      <c r="F4" s="376" t="s">
        <v>8</v>
      </c>
      <c r="G4" s="376" t="s">
        <v>30</v>
      </c>
      <c r="H4" s="376"/>
      <c r="I4" s="376" t="s">
        <v>8</v>
      </c>
      <c r="J4" s="376" t="s">
        <v>30</v>
      </c>
      <c r="K4" s="376"/>
      <c r="L4" s="378"/>
    </row>
    <row r="5" spans="1:12" ht="17.25" thickBot="1" x14ac:dyDescent="0.2">
      <c r="A5" s="379"/>
      <c r="B5" s="380"/>
      <c r="C5" s="381"/>
      <c r="D5" s="381"/>
      <c r="E5" s="381"/>
      <c r="F5" s="380"/>
      <c r="G5" s="382" t="s">
        <v>9</v>
      </c>
      <c r="H5" s="382" t="s">
        <v>10</v>
      </c>
      <c r="I5" s="380"/>
      <c r="J5" s="382" t="s">
        <v>9</v>
      </c>
      <c r="K5" s="382" t="s">
        <v>10</v>
      </c>
      <c r="L5" s="383"/>
    </row>
    <row r="6" spans="1:12" ht="16.5" customHeight="1" x14ac:dyDescent="0.15">
      <c r="A6" s="384">
        <v>1</v>
      </c>
      <c r="B6" s="385">
        <v>1</v>
      </c>
      <c r="C6" s="386" t="s">
        <v>171</v>
      </c>
      <c r="D6" s="385" t="s">
        <v>31</v>
      </c>
      <c r="E6" s="385"/>
      <c r="F6" s="387" t="s">
        <v>100</v>
      </c>
      <c r="G6" s="387"/>
      <c r="H6" s="387"/>
      <c r="I6" s="387" t="s">
        <v>101</v>
      </c>
      <c r="J6" s="387"/>
      <c r="K6" s="387"/>
      <c r="L6" s="388"/>
    </row>
    <row r="7" spans="1:12" x14ac:dyDescent="0.15">
      <c r="A7" s="384"/>
      <c r="B7" s="376"/>
      <c r="C7" s="386"/>
      <c r="D7" s="376"/>
      <c r="E7" s="376"/>
      <c r="F7" s="389">
        <v>1</v>
      </c>
      <c r="G7" s="389">
        <v>1</v>
      </c>
      <c r="H7" s="389">
        <v>0</v>
      </c>
      <c r="I7" s="390">
        <v>1</v>
      </c>
      <c r="J7" s="390">
        <v>1</v>
      </c>
      <c r="K7" s="390">
        <v>0</v>
      </c>
      <c r="L7" s="391"/>
    </row>
    <row r="8" spans="1:12" x14ac:dyDescent="0.15">
      <c r="A8" s="384"/>
      <c r="B8" s="376"/>
      <c r="C8" s="386"/>
      <c r="D8" s="376" t="s">
        <v>32</v>
      </c>
      <c r="E8" s="392"/>
      <c r="F8" s="387" t="s">
        <v>78</v>
      </c>
      <c r="G8" s="387"/>
      <c r="H8" s="387"/>
      <c r="I8" s="387" t="s">
        <v>78</v>
      </c>
      <c r="J8" s="387"/>
      <c r="K8" s="387"/>
      <c r="L8" s="393"/>
    </row>
    <row r="9" spans="1:12" x14ac:dyDescent="0.15">
      <c r="A9" s="384"/>
      <c r="B9" s="376"/>
      <c r="C9" s="394"/>
      <c r="D9" s="376"/>
      <c r="E9" s="385"/>
      <c r="F9" s="395">
        <v>2</v>
      </c>
      <c r="G9" s="395">
        <v>2</v>
      </c>
      <c r="H9" s="396">
        <v>0</v>
      </c>
      <c r="I9" s="397">
        <v>2</v>
      </c>
      <c r="J9" s="397">
        <v>2</v>
      </c>
      <c r="K9" s="397">
        <v>0</v>
      </c>
      <c r="L9" s="391"/>
    </row>
    <row r="10" spans="1:12" x14ac:dyDescent="0.15">
      <c r="A10" s="384"/>
      <c r="B10" s="376"/>
      <c r="C10" s="376" t="s">
        <v>102</v>
      </c>
      <c r="D10" s="376"/>
      <c r="E10" s="376"/>
      <c r="F10" s="390">
        <f>SUM(F7,F9)</f>
        <v>3</v>
      </c>
      <c r="G10" s="390">
        <f t="shared" ref="G10:K10" si="0">SUM(G7,G9)</f>
        <v>3</v>
      </c>
      <c r="H10" s="390">
        <f t="shared" si="0"/>
        <v>0</v>
      </c>
      <c r="I10" s="390">
        <f t="shared" si="0"/>
        <v>3</v>
      </c>
      <c r="J10" s="390">
        <f t="shared" si="0"/>
        <v>3</v>
      </c>
      <c r="K10" s="390">
        <f t="shared" si="0"/>
        <v>0</v>
      </c>
      <c r="L10" s="398"/>
    </row>
    <row r="11" spans="1:12" ht="16.5" customHeight="1" x14ac:dyDescent="0.15">
      <c r="A11" s="384"/>
      <c r="B11" s="376"/>
      <c r="C11" s="399" t="s">
        <v>172</v>
      </c>
      <c r="D11" s="376" t="s">
        <v>104</v>
      </c>
      <c r="E11" s="376"/>
      <c r="F11" s="400"/>
      <c r="G11" s="401"/>
      <c r="H11" s="402"/>
      <c r="I11" s="400"/>
      <c r="J11" s="401"/>
      <c r="K11" s="402"/>
      <c r="L11" s="393"/>
    </row>
    <row r="12" spans="1:12" x14ac:dyDescent="0.15">
      <c r="A12" s="384"/>
      <c r="B12" s="376"/>
      <c r="C12" s="386"/>
      <c r="D12" s="376"/>
      <c r="E12" s="376"/>
      <c r="F12" s="397"/>
      <c r="G12" s="397"/>
      <c r="H12" s="397"/>
      <c r="I12" s="397"/>
      <c r="J12" s="397"/>
      <c r="K12" s="397"/>
      <c r="L12" s="391"/>
    </row>
    <row r="13" spans="1:12" x14ac:dyDescent="0.15">
      <c r="A13" s="384"/>
      <c r="B13" s="376"/>
      <c r="C13" s="386"/>
      <c r="D13" s="376" t="s">
        <v>105</v>
      </c>
      <c r="E13" s="392"/>
      <c r="F13" s="387" t="s">
        <v>106</v>
      </c>
      <c r="G13" s="387"/>
      <c r="H13" s="387"/>
      <c r="I13" s="387" t="s">
        <v>107</v>
      </c>
      <c r="J13" s="387"/>
      <c r="K13" s="387"/>
      <c r="L13" s="393"/>
    </row>
    <row r="14" spans="1:12" x14ac:dyDescent="0.15">
      <c r="A14" s="384"/>
      <c r="B14" s="376"/>
      <c r="C14" s="386"/>
      <c r="D14" s="376"/>
      <c r="E14" s="403"/>
      <c r="F14" s="396">
        <v>3</v>
      </c>
      <c r="G14" s="396">
        <v>1</v>
      </c>
      <c r="H14" s="396">
        <v>3</v>
      </c>
      <c r="I14" s="396">
        <v>3</v>
      </c>
      <c r="J14" s="396">
        <v>1</v>
      </c>
      <c r="K14" s="396">
        <v>3</v>
      </c>
      <c r="L14" s="404"/>
    </row>
    <row r="15" spans="1:12" x14ac:dyDescent="0.15">
      <c r="A15" s="384"/>
      <c r="B15" s="376"/>
      <c r="C15" s="386"/>
      <c r="D15" s="376"/>
      <c r="E15" s="392"/>
      <c r="F15" s="387" t="s">
        <v>108</v>
      </c>
      <c r="G15" s="387"/>
      <c r="H15" s="387"/>
      <c r="I15" s="387" t="s">
        <v>108</v>
      </c>
      <c r="J15" s="387"/>
      <c r="K15" s="387"/>
      <c r="L15" s="393"/>
    </row>
    <row r="16" spans="1:12" x14ac:dyDescent="0.15">
      <c r="A16" s="384"/>
      <c r="B16" s="376"/>
      <c r="C16" s="386"/>
      <c r="D16" s="376"/>
      <c r="E16" s="403"/>
      <c r="F16" s="396">
        <v>2</v>
      </c>
      <c r="G16" s="396">
        <v>0</v>
      </c>
      <c r="H16" s="396">
        <v>4</v>
      </c>
      <c r="I16" s="396">
        <v>3</v>
      </c>
      <c r="J16" s="396">
        <v>1</v>
      </c>
      <c r="K16" s="396">
        <v>3</v>
      </c>
      <c r="L16" s="404"/>
    </row>
    <row r="17" spans="1:12" x14ac:dyDescent="0.15">
      <c r="A17" s="384"/>
      <c r="B17" s="376"/>
      <c r="C17" s="386"/>
      <c r="D17" s="376"/>
      <c r="E17" s="392"/>
      <c r="F17" s="387" t="s">
        <v>109</v>
      </c>
      <c r="G17" s="387"/>
      <c r="H17" s="387"/>
      <c r="I17" s="376"/>
      <c r="J17" s="376"/>
      <c r="K17" s="376"/>
      <c r="L17" s="393"/>
    </row>
    <row r="18" spans="1:12" x14ac:dyDescent="0.15">
      <c r="A18" s="384"/>
      <c r="B18" s="376"/>
      <c r="C18" s="386"/>
      <c r="D18" s="376"/>
      <c r="E18" s="403"/>
      <c r="F18" s="396">
        <v>2</v>
      </c>
      <c r="G18" s="396">
        <v>0</v>
      </c>
      <c r="H18" s="396">
        <v>3</v>
      </c>
      <c r="I18" s="390"/>
      <c r="J18" s="390"/>
      <c r="K18" s="390"/>
      <c r="L18" s="404"/>
    </row>
    <row r="19" spans="1:12" ht="26.25" customHeight="1" x14ac:dyDescent="0.15">
      <c r="A19" s="384"/>
      <c r="B19" s="376"/>
      <c r="C19" s="386"/>
      <c r="D19" s="376"/>
      <c r="E19" s="392"/>
      <c r="F19" s="405" t="s">
        <v>110</v>
      </c>
      <c r="G19" s="406"/>
      <c r="H19" s="407"/>
      <c r="I19" s="376"/>
      <c r="J19" s="376"/>
      <c r="K19" s="376"/>
      <c r="L19" s="393"/>
    </row>
    <row r="20" spans="1:12" ht="16.5" customHeight="1" x14ac:dyDescent="0.15">
      <c r="A20" s="384"/>
      <c r="B20" s="376"/>
      <c r="C20" s="386"/>
      <c r="D20" s="376"/>
      <c r="E20" s="403"/>
      <c r="F20" s="396">
        <v>2</v>
      </c>
      <c r="G20" s="396">
        <v>0</v>
      </c>
      <c r="H20" s="396">
        <v>3</v>
      </c>
      <c r="I20" s="390"/>
      <c r="J20" s="390"/>
      <c r="K20" s="390"/>
      <c r="L20" s="404"/>
    </row>
    <row r="21" spans="1:12" x14ac:dyDescent="0.15">
      <c r="A21" s="384"/>
      <c r="B21" s="376"/>
      <c r="C21" s="386"/>
      <c r="D21" s="376"/>
      <c r="E21" s="392"/>
      <c r="F21" s="405" t="s">
        <v>111</v>
      </c>
      <c r="G21" s="406"/>
      <c r="H21" s="407"/>
      <c r="I21" s="376"/>
      <c r="J21" s="376"/>
      <c r="K21" s="376"/>
      <c r="L21" s="393"/>
    </row>
    <row r="22" spans="1:12" x14ac:dyDescent="0.15">
      <c r="A22" s="384"/>
      <c r="B22" s="376"/>
      <c r="C22" s="386"/>
      <c r="D22" s="376"/>
      <c r="E22" s="403"/>
      <c r="F22" s="396">
        <v>2</v>
      </c>
      <c r="G22" s="396">
        <v>0</v>
      </c>
      <c r="H22" s="396">
        <v>3</v>
      </c>
      <c r="I22" s="390"/>
      <c r="J22" s="390"/>
      <c r="K22" s="390"/>
      <c r="L22" s="404"/>
    </row>
    <row r="23" spans="1:12" x14ac:dyDescent="0.15">
      <c r="A23" s="384"/>
      <c r="B23" s="376"/>
      <c r="C23" s="377" t="s">
        <v>112</v>
      </c>
      <c r="D23" s="377"/>
      <c r="E23" s="377"/>
      <c r="F23" s="390">
        <f>SUM(F14,F16,F18,F20,F22)</f>
        <v>11</v>
      </c>
      <c r="G23" s="390">
        <f t="shared" ref="G23:K23" si="1">SUM(G14,G16,G18,G20,G22)</f>
        <v>1</v>
      </c>
      <c r="H23" s="390">
        <f t="shared" si="1"/>
        <v>16</v>
      </c>
      <c r="I23" s="390">
        <f t="shared" si="1"/>
        <v>6</v>
      </c>
      <c r="J23" s="390">
        <f t="shared" si="1"/>
        <v>2</v>
      </c>
      <c r="K23" s="390">
        <f t="shared" si="1"/>
        <v>6</v>
      </c>
      <c r="L23" s="398"/>
    </row>
    <row r="24" spans="1:12" x14ac:dyDescent="0.15">
      <c r="A24" s="384"/>
      <c r="B24" s="376"/>
      <c r="C24" s="399" t="s">
        <v>173</v>
      </c>
      <c r="D24" s="376" t="s">
        <v>115</v>
      </c>
      <c r="E24" s="392"/>
      <c r="F24" s="408"/>
      <c r="G24" s="409"/>
      <c r="H24" s="410"/>
      <c r="I24" s="376"/>
      <c r="J24" s="376"/>
      <c r="K24" s="376"/>
      <c r="L24" s="393"/>
    </row>
    <row r="25" spans="1:12" ht="16.5" customHeight="1" x14ac:dyDescent="0.15">
      <c r="A25" s="384"/>
      <c r="B25" s="376"/>
      <c r="C25" s="386"/>
      <c r="D25" s="376"/>
      <c r="E25" s="385"/>
      <c r="F25" s="390"/>
      <c r="G25" s="390"/>
      <c r="H25" s="390"/>
      <c r="I25" s="390"/>
      <c r="J25" s="390"/>
      <c r="K25" s="390"/>
      <c r="L25" s="391"/>
    </row>
    <row r="26" spans="1:12" x14ac:dyDescent="0.15">
      <c r="A26" s="384"/>
      <c r="B26" s="376"/>
      <c r="C26" s="386"/>
      <c r="D26" s="392" t="s">
        <v>116</v>
      </c>
      <c r="E26" s="392"/>
      <c r="F26" s="387" t="s">
        <v>117</v>
      </c>
      <c r="G26" s="387"/>
      <c r="H26" s="387"/>
      <c r="I26" s="387" t="s">
        <v>117</v>
      </c>
      <c r="J26" s="387"/>
      <c r="K26" s="387"/>
      <c r="L26" s="393"/>
    </row>
    <row r="27" spans="1:12" x14ac:dyDescent="0.15">
      <c r="A27" s="384"/>
      <c r="B27" s="376"/>
      <c r="C27" s="386"/>
      <c r="D27" s="411"/>
      <c r="E27" s="403"/>
      <c r="F27" s="395">
        <v>3</v>
      </c>
      <c r="G27" s="395">
        <v>3</v>
      </c>
      <c r="H27" s="395">
        <v>0</v>
      </c>
      <c r="I27" s="395">
        <v>3</v>
      </c>
      <c r="J27" s="395">
        <v>3</v>
      </c>
      <c r="K27" s="395">
        <v>0</v>
      </c>
      <c r="L27" s="404"/>
    </row>
    <row r="28" spans="1:12" x14ac:dyDescent="0.15">
      <c r="A28" s="384"/>
      <c r="B28" s="376"/>
      <c r="C28" s="386"/>
      <c r="D28" s="411"/>
      <c r="E28" s="392"/>
      <c r="F28" s="387" t="s">
        <v>118</v>
      </c>
      <c r="G28" s="387"/>
      <c r="H28" s="387"/>
      <c r="I28" s="387" t="s">
        <v>118</v>
      </c>
      <c r="J28" s="387"/>
      <c r="K28" s="387"/>
      <c r="L28" s="393"/>
    </row>
    <row r="29" spans="1:12" x14ac:dyDescent="0.15">
      <c r="A29" s="384"/>
      <c r="B29" s="376"/>
      <c r="C29" s="386"/>
      <c r="D29" s="411"/>
      <c r="E29" s="403"/>
      <c r="F29" s="395">
        <v>3</v>
      </c>
      <c r="G29" s="395">
        <v>3</v>
      </c>
      <c r="H29" s="395">
        <v>0</v>
      </c>
      <c r="I29" s="395">
        <v>3</v>
      </c>
      <c r="J29" s="395">
        <v>3</v>
      </c>
      <c r="K29" s="395">
        <v>0</v>
      </c>
      <c r="L29" s="404"/>
    </row>
    <row r="30" spans="1:12" x14ac:dyDescent="0.15">
      <c r="A30" s="384"/>
      <c r="B30" s="376"/>
      <c r="C30" s="386"/>
      <c r="D30" s="411"/>
      <c r="E30" s="392"/>
      <c r="F30" s="387" t="s">
        <v>119</v>
      </c>
      <c r="G30" s="387"/>
      <c r="H30" s="387"/>
      <c r="I30" s="387" t="s">
        <v>119</v>
      </c>
      <c r="J30" s="387"/>
      <c r="K30" s="387"/>
      <c r="L30" s="393"/>
    </row>
    <row r="31" spans="1:12" x14ac:dyDescent="0.15">
      <c r="A31" s="384"/>
      <c r="B31" s="376"/>
      <c r="C31" s="386"/>
      <c r="D31" s="411"/>
      <c r="E31" s="403"/>
      <c r="F31" s="395">
        <v>3</v>
      </c>
      <c r="G31" s="395">
        <v>3</v>
      </c>
      <c r="H31" s="395">
        <v>0</v>
      </c>
      <c r="I31" s="395">
        <v>3</v>
      </c>
      <c r="J31" s="395">
        <v>3</v>
      </c>
      <c r="K31" s="395">
        <v>0</v>
      </c>
      <c r="L31" s="404"/>
    </row>
    <row r="32" spans="1:12" x14ac:dyDescent="0.15">
      <c r="A32" s="384"/>
      <c r="B32" s="376"/>
      <c r="C32" s="412"/>
      <c r="D32" s="413"/>
      <c r="E32" s="392"/>
      <c r="F32" s="414"/>
      <c r="G32" s="415"/>
      <c r="H32" s="416"/>
      <c r="I32" s="387" t="s">
        <v>109</v>
      </c>
      <c r="J32" s="387"/>
      <c r="K32" s="387"/>
      <c r="L32" s="417"/>
    </row>
    <row r="33" spans="1:12" ht="16.5" customHeight="1" x14ac:dyDescent="0.15">
      <c r="A33" s="384"/>
      <c r="B33" s="376"/>
      <c r="C33" s="412"/>
      <c r="D33" s="413"/>
      <c r="E33" s="403"/>
      <c r="F33" s="418"/>
      <c r="G33" s="418"/>
      <c r="H33" s="418"/>
      <c r="I33" s="396">
        <v>2</v>
      </c>
      <c r="J33" s="396">
        <v>0</v>
      </c>
      <c r="K33" s="396">
        <v>3</v>
      </c>
      <c r="L33" s="417"/>
    </row>
    <row r="34" spans="1:12" x14ac:dyDescent="0.15">
      <c r="A34" s="384"/>
      <c r="B34" s="376"/>
      <c r="C34" s="412"/>
      <c r="D34" s="413"/>
      <c r="E34" s="392"/>
      <c r="F34" s="419"/>
      <c r="G34" s="420"/>
      <c r="H34" s="421"/>
      <c r="I34" s="405" t="s">
        <v>110</v>
      </c>
      <c r="J34" s="406"/>
      <c r="K34" s="407"/>
      <c r="L34" s="393"/>
    </row>
    <row r="35" spans="1:12" ht="16.5" customHeight="1" x14ac:dyDescent="0.15">
      <c r="A35" s="384"/>
      <c r="B35" s="376"/>
      <c r="C35" s="422"/>
      <c r="D35" s="403"/>
      <c r="E35" s="403"/>
      <c r="F35" s="418"/>
      <c r="G35" s="418"/>
      <c r="H35" s="418"/>
      <c r="I35" s="396">
        <v>2</v>
      </c>
      <c r="J35" s="396">
        <v>0</v>
      </c>
      <c r="K35" s="396">
        <v>3</v>
      </c>
      <c r="L35" s="404"/>
    </row>
    <row r="36" spans="1:12" x14ac:dyDescent="0.15">
      <c r="A36" s="384"/>
      <c r="B36" s="376"/>
      <c r="C36" s="376" t="s">
        <v>121</v>
      </c>
      <c r="D36" s="376"/>
      <c r="E36" s="376"/>
      <c r="F36" s="390">
        <f>SUM(F27,F29,F31,F33,F35)</f>
        <v>9</v>
      </c>
      <c r="G36" s="390">
        <f t="shared" ref="G36:K36" si="2">SUM(G27,G29,G31,G33,G35)</f>
        <v>9</v>
      </c>
      <c r="H36" s="390">
        <f t="shared" si="2"/>
        <v>0</v>
      </c>
      <c r="I36" s="390">
        <f t="shared" si="2"/>
        <v>13</v>
      </c>
      <c r="J36" s="390">
        <f t="shared" si="2"/>
        <v>9</v>
      </c>
      <c r="K36" s="390">
        <f t="shared" si="2"/>
        <v>6</v>
      </c>
      <c r="L36" s="398"/>
    </row>
    <row r="37" spans="1:12" x14ac:dyDescent="0.15">
      <c r="A37" s="384"/>
      <c r="B37" s="408" t="s">
        <v>123</v>
      </c>
      <c r="C37" s="409"/>
      <c r="D37" s="409"/>
      <c r="E37" s="410"/>
      <c r="F37" s="390">
        <f>SUM(F10,F23,F36)</f>
        <v>23</v>
      </c>
      <c r="G37" s="390">
        <f t="shared" ref="G37:K37" si="3">SUM(G10,G23,G36)</f>
        <v>13</v>
      </c>
      <c r="H37" s="390">
        <f t="shared" si="3"/>
        <v>16</v>
      </c>
      <c r="I37" s="390">
        <f t="shared" si="3"/>
        <v>22</v>
      </c>
      <c r="J37" s="390">
        <f t="shared" si="3"/>
        <v>14</v>
      </c>
      <c r="K37" s="390">
        <f t="shared" si="3"/>
        <v>12</v>
      </c>
      <c r="L37" s="398"/>
    </row>
    <row r="38" spans="1:12" ht="16.5" customHeight="1" x14ac:dyDescent="0.15">
      <c r="A38" s="384"/>
      <c r="B38" s="376">
        <v>2</v>
      </c>
      <c r="C38" s="399" t="s">
        <v>138</v>
      </c>
      <c r="D38" s="376" t="s">
        <v>31</v>
      </c>
      <c r="E38" s="376"/>
      <c r="F38" s="387" t="s">
        <v>124</v>
      </c>
      <c r="G38" s="387"/>
      <c r="H38" s="387"/>
      <c r="I38" s="387" t="s">
        <v>125</v>
      </c>
      <c r="J38" s="387"/>
      <c r="K38" s="387"/>
      <c r="L38" s="423"/>
    </row>
    <row r="39" spans="1:12" x14ac:dyDescent="0.15">
      <c r="A39" s="384"/>
      <c r="B39" s="376"/>
      <c r="C39" s="386"/>
      <c r="D39" s="376"/>
      <c r="E39" s="376"/>
      <c r="F39" s="396">
        <v>1</v>
      </c>
      <c r="G39" s="396">
        <v>1</v>
      </c>
      <c r="H39" s="396">
        <v>0</v>
      </c>
      <c r="I39" s="390">
        <v>1</v>
      </c>
      <c r="J39" s="390">
        <v>1</v>
      </c>
      <c r="K39" s="390">
        <v>0</v>
      </c>
      <c r="L39" s="424"/>
    </row>
    <row r="40" spans="1:12" ht="16.5" customHeight="1" x14ac:dyDescent="0.15">
      <c r="A40" s="384"/>
      <c r="B40" s="376"/>
      <c r="C40" s="386"/>
      <c r="D40" s="376" t="s">
        <v>116</v>
      </c>
      <c r="E40" s="392"/>
      <c r="F40" s="405" t="s">
        <v>126</v>
      </c>
      <c r="G40" s="406"/>
      <c r="H40" s="407"/>
      <c r="I40" s="405" t="s">
        <v>126</v>
      </c>
      <c r="J40" s="406"/>
      <c r="K40" s="407"/>
      <c r="L40" s="425"/>
    </row>
    <row r="41" spans="1:12" x14ac:dyDescent="0.15">
      <c r="A41" s="384"/>
      <c r="B41" s="376"/>
      <c r="C41" s="394"/>
      <c r="D41" s="376"/>
      <c r="E41" s="385"/>
      <c r="F41" s="396">
        <v>2</v>
      </c>
      <c r="G41" s="396">
        <v>2</v>
      </c>
      <c r="H41" s="396">
        <v>0</v>
      </c>
      <c r="I41" s="396">
        <v>2</v>
      </c>
      <c r="J41" s="396">
        <v>2</v>
      </c>
      <c r="K41" s="396">
        <v>0</v>
      </c>
      <c r="L41" s="426"/>
    </row>
    <row r="42" spans="1:12" x14ac:dyDescent="0.15">
      <c r="A42" s="384"/>
      <c r="B42" s="376"/>
      <c r="C42" s="376" t="s">
        <v>127</v>
      </c>
      <c r="D42" s="376"/>
      <c r="E42" s="376"/>
      <c r="F42" s="390">
        <f>SUM(F39,F41)</f>
        <v>3</v>
      </c>
      <c r="G42" s="390">
        <f t="shared" ref="G42:K42" si="4">SUM(G39,G41)</f>
        <v>3</v>
      </c>
      <c r="H42" s="390">
        <f t="shared" si="4"/>
        <v>0</v>
      </c>
      <c r="I42" s="390">
        <f t="shared" si="4"/>
        <v>3</v>
      </c>
      <c r="J42" s="390">
        <f t="shared" si="4"/>
        <v>3</v>
      </c>
      <c r="K42" s="390">
        <f t="shared" si="4"/>
        <v>0</v>
      </c>
      <c r="L42" s="427"/>
    </row>
    <row r="43" spans="1:12" x14ac:dyDescent="0.15">
      <c r="A43" s="384"/>
      <c r="B43" s="376"/>
      <c r="C43" s="399" t="s">
        <v>128</v>
      </c>
      <c r="D43" s="376" t="s">
        <v>115</v>
      </c>
      <c r="E43" s="376"/>
      <c r="F43" s="400"/>
      <c r="G43" s="401"/>
      <c r="H43" s="402"/>
      <c r="I43" s="400"/>
      <c r="J43" s="401"/>
      <c r="K43" s="402"/>
      <c r="L43" s="425"/>
    </row>
    <row r="44" spans="1:12" x14ac:dyDescent="0.15">
      <c r="A44" s="384"/>
      <c r="B44" s="376"/>
      <c r="C44" s="386"/>
      <c r="D44" s="376"/>
      <c r="E44" s="376"/>
      <c r="F44" s="397"/>
      <c r="G44" s="397"/>
      <c r="H44" s="397"/>
      <c r="I44" s="397"/>
      <c r="J44" s="397"/>
      <c r="K44" s="397"/>
      <c r="L44" s="424"/>
    </row>
    <row r="45" spans="1:12" x14ac:dyDescent="0.15">
      <c r="A45" s="384"/>
      <c r="B45" s="376"/>
      <c r="C45" s="386"/>
      <c r="D45" s="376" t="s">
        <v>116</v>
      </c>
      <c r="E45" s="392"/>
      <c r="F45" s="387" t="s">
        <v>129</v>
      </c>
      <c r="G45" s="387"/>
      <c r="H45" s="387"/>
      <c r="I45" s="387" t="s">
        <v>130</v>
      </c>
      <c r="J45" s="387"/>
      <c r="K45" s="387"/>
      <c r="L45" s="423"/>
    </row>
    <row r="46" spans="1:12" ht="31.5" customHeight="1" x14ac:dyDescent="0.15">
      <c r="A46" s="384"/>
      <c r="B46" s="376"/>
      <c r="C46" s="386"/>
      <c r="D46" s="376"/>
      <c r="E46" s="403"/>
      <c r="F46" s="396">
        <v>3</v>
      </c>
      <c r="G46" s="396">
        <v>1</v>
      </c>
      <c r="H46" s="396">
        <v>3</v>
      </c>
      <c r="I46" s="396">
        <v>3</v>
      </c>
      <c r="J46" s="396">
        <v>1</v>
      </c>
      <c r="K46" s="396">
        <v>3</v>
      </c>
      <c r="L46" s="404"/>
    </row>
    <row r="47" spans="1:12" ht="16.5" customHeight="1" x14ac:dyDescent="0.15">
      <c r="A47" s="384"/>
      <c r="B47" s="376"/>
      <c r="C47" s="386"/>
      <c r="D47" s="376"/>
      <c r="E47" s="392"/>
      <c r="F47" s="387" t="s">
        <v>131</v>
      </c>
      <c r="G47" s="387"/>
      <c r="H47" s="387"/>
      <c r="I47" s="387" t="s">
        <v>131</v>
      </c>
      <c r="J47" s="387"/>
      <c r="K47" s="387"/>
      <c r="L47" s="423"/>
    </row>
    <row r="48" spans="1:12" x14ac:dyDescent="0.15">
      <c r="A48" s="384"/>
      <c r="B48" s="376"/>
      <c r="C48" s="386"/>
      <c r="D48" s="376"/>
      <c r="E48" s="403"/>
      <c r="F48" s="396">
        <v>2</v>
      </c>
      <c r="G48" s="396">
        <v>0</v>
      </c>
      <c r="H48" s="396">
        <v>4</v>
      </c>
      <c r="I48" s="396">
        <v>3</v>
      </c>
      <c r="J48" s="396">
        <v>1</v>
      </c>
      <c r="K48" s="396">
        <v>3</v>
      </c>
      <c r="L48" s="404"/>
    </row>
    <row r="49" spans="1:12" ht="16.5" customHeight="1" x14ac:dyDescent="0.15">
      <c r="A49" s="384"/>
      <c r="B49" s="376"/>
      <c r="C49" s="386"/>
      <c r="D49" s="376"/>
      <c r="E49" s="392"/>
      <c r="F49" s="405" t="s">
        <v>132</v>
      </c>
      <c r="G49" s="406"/>
      <c r="H49" s="407"/>
      <c r="I49" s="376"/>
      <c r="J49" s="376"/>
      <c r="K49" s="376"/>
      <c r="L49" s="423"/>
    </row>
    <row r="50" spans="1:12" x14ac:dyDescent="0.15">
      <c r="A50" s="384"/>
      <c r="B50" s="376"/>
      <c r="C50" s="386"/>
      <c r="D50" s="376"/>
      <c r="E50" s="403"/>
      <c r="F50" s="396">
        <v>2</v>
      </c>
      <c r="G50" s="396">
        <v>0</v>
      </c>
      <c r="H50" s="396">
        <v>3</v>
      </c>
      <c r="I50" s="390"/>
      <c r="J50" s="390"/>
      <c r="K50" s="390"/>
      <c r="L50" s="404"/>
    </row>
    <row r="51" spans="1:12" x14ac:dyDescent="0.15">
      <c r="A51" s="384"/>
      <c r="B51" s="376"/>
      <c r="C51" s="386"/>
      <c r="D51" s="376"/>
      <c r="E51" s="392"/>
      <c r="F51" s="387" t="s">
        <v>133</v>
      </c>
      <c r="G51" s="387"/>
      <c r="H51" s="387"/>
      <c r="I51" s="376"/>
      <c r="J51" s="376"/>
      <c r="K51" s="376"/>
      <c r="L51" s="423"/>
    </row>
    <row r="52" spans="1:12" ht="16.5" customHeight="1" x14ac:dyDescent="0.15">
      <c r="A52" s="384"/>
      <c r="B52" s="376"/>
      <c r="C52" s="386"/>
      <c r="D52" s="376"/>
      <c r="E52" s="403"/>
      <c r="F52" s="396">
        <v>2</v>
      </c>
      <c r="G52" s="396">
        <v>0</v>
      </c>
      <c r="H52" s="396">
        <v>3</v>
      </c>
      <c r="I52" s="390"/>
      <c r="J52" s="390"/>
      <c r="K52" s="390"/>
      <c r="L52" s="404"/>
    </row>
    <row r="53" spans="1:12" x14ac:dyDescent="0.15">
      <c r="A53" s="384"/>
      <c r="B53" s="376"/>
      <c r="C53" s="377" t="s">
        <v>134</v>
      </c>
      <c r="D53" s="377"/>
      <c r="E53" s="377"/>
      <c r="F53" s="390">
        <f>SUM(F46,F48,F50,F52)</f>
        <v>9</v>
      </c>
      <c r="G53" s="390">
        <f t="shared" ref="G53:K53" si="5">SUM(G46,G48,G50,G52)</f>
        <v>1</v>
      </c>
      <c r="H53" s="390">
        <f t="shared" si="5"/>
        <v>13</v>
      </c>
      <c r="I53" s="390">
        <f t="shared" si="5"/>
        <v>6</v>
      </c>
      <c r="J53" s="390">
        <f t="shared" si="5"/>
        <v>2</v>
      </c>
      <c r="K53" s="390">
        <f t="shared" si="5"/>
        <v>6</v>
      </c>
      <c r="L53" s="427"/>
    </row>
    <row r="54" spans="1:12" ht="16.5" customHeight="1" x14ac:dyDescent="0.15">
      <c r="A54" s="384"/>
      <c r="B54" s="376"/>
      <c r="C54" s="399" t="s">
        <v>114</v>
      </c>
      <c r="D54" s="376" t="s">
        <v>115</v>
      </c>
      <c r="E54" s="392"/>
      <c r="F54" s="408"/>
      <c r="G54" s="409"/>
      <c r="H54" s="410"/>
      <c r="I54" s="376"/>
      <c r="J54" s="376"/>
      <c r="K54" s="376"/>
      <c r="L54" s="428"/>
    </row>
    <row r="55" spans="1:12" x14ac:dyDescent="0.15">
      <c r="A55" s="384"/>
      <c r="B55" s="376"/>
      <c r="C55" s="386"/>
      <c r="D55" s="376"/>
      <c r="E55" s="385"/>
      <c r="F55" s="390"/>
      <c r="G55" s="390"/>
      <c r="H55" s="390"/>
      <c r="I55" s="390"/>
      <c r="J55" s="390"/>
      <c r="K55" s="390"/>
      <c r="L55" s="429"/>
    </row>
    <row r="56" spans="1:12" x14ac:dyDescent="0.15">
      <c r="A56" s="384"/>
      <c r="B56" s="376"/>
      <c r="C56" s="386"/>
      <c r="D56" s="376" t="s">
        <v>116</v>
      </c>
      <c r="E56" s="392"/>
      <c r="F56" s="387" t="s">
        <v>135</v>
      </c>
      <c r="G56" s="387"/>
      <c r="H56" s="387"/>
      <c r="I56" s="387" t="s">
        <v>135</v>
      </c>
      <c r="J56" s="387"/>
      <c r="K56" s="387"/>
      <c r="L56" s="425"/>
    </row>
    <row r="57" spans="1:12" x14ac:dyDescent="0.15">
      <c r="A57" s="384"/>
      <c r="B57" s="376"/>
      <c r="C57" s="386"/>
      <c r="D57" s="376"/>
      <c r="E57" s="403"/>
      <c r="F57" s="396">
        <v>3</v>
      </c>
      <c r="G57" s="396">
        <v>3</v>
      </c>
      <c r="H57" s="396">
        <v>0</v>
      </c>
      <c r="I57" s="396">
        <v>3</v>
      </c>
      <c r="J57" s="396">
        <v>3</v>
      </c>
      <c r="K57" s="396">
        <v>0</v>
      </c>
      <c r="L57" s="404"/>
    </row>
    <row r="58" spans="1:12" x14ac:dyDescent="0.15">
      <c r="A58" s="384"/>
      <c r="B58" s="376"/>
      <c r="C58" s="386"/>
      <c r="D58" s="376"/>
      <c r="E58" s="392"/>
      <c r="F58" s="387" t="s">
        <v>136</v>
      </c>
      <c r="G58" s="387"/>
      <c r="H58" s="387"/>
      <c r="I58" s="387" t="s">
        <v>136</v>
      </c>
      <c r="J58" s="387"/>
      <c r="K58" s="387"/>
      <c r="L58" s="425"/>
    </row>
    <row r="59" spans="1:12" x14ac:dyDescent="0.15">
      <c r="A59" s="384"/>
      <c r="B59" s="376"/>
      <c r="C59" s="386"/>
      <c r="D59" s="376"/>
      <c r="E59" s="403"/>
      <c r="F59" s="396">
        <v>3</v>
      </c>
      <c r="G59" s="396">
        <v>3</v>
      </c>
      <c r="H59" s="396">
        <v>0</v>
      </c>
      <c r="I59" s="396">
        <v>3</v>
      </c>
      <c r="J59" s="396">
        <v>3</v>
      </c>
      <c r="K59" s="396">
        <v>0</v>
      </c>
      <c r="L59" s="404"/>
    </row>
    <row r="60" spans="1:12" ht="16.5" customHeight="1" x14ac:dyDescent="0.15">
      <c r="A60" s="384"/>
      <c r="B60" s="376"/>
      <c r="C60" s="386"/>
      <c r="D60" s="376"/>
      <c r="E60" s="392"/>
      <c r="F60" s="387" t="s">
        <v>137</v>
      </c>
      <c r="G60" s="387"/>
      <c r="H60" s="387"/>
      <c r="I60" s="387" t="s">
        <v>137</v>
      </c>
      <c r="J60" s="387"/>
      <c r="K60" s="387"/>
      <c r="L60" s="425"/>
    </row>
    <row r="61" spans="1:12" x14ac:dyDescent="0.15">
      <c r="A61" s="384"/>
      <c r="B61" s="376"/>
      <c r="C61" s="386"/>
      <c r="D61" s="376"/>
      <c r="E61" s="403"/>
      <c r="F61" s="396">
        <v>3</v>
      </c>
      <c r="G61" s="396">
        <v>3</v>
      </c>
      <c r="H61" s="396">
        <v>0</v>
      </c>
      <c r="I61" s="396">
        <v>3</v>
      </c>
      <c r="J61" s="396">
        <v>3</v>
      </c>
      <c r="K61" s="396">
        <v>0</v>
      </c>
      <c r="L61" s="404"/>
    </row>
    <row r="62" spans="1:12" x14ac:dyDescent="0.15">
      <c r="A62" s="384"/>
      <c r="B62" s="376"/>
      <c r="C62" s="386"/>
      <c r="D62" s="376"/>
      <c r="E62" s="392"/>
      <c r="F62" s="408"/>
      <c r="G62" s="409"/>
      <c r="H62" s="410"/>
      <c r="I62" s="405" t="s">
        <v>132</v>
      </c>
      <c r="J62" s="406"/>
      <c r="K62" s="407"/>
      <c r="L62" s="425"/>
    </row>
    <row r="63" spans="1:12" x14ac:dyDescent="0.15">
      <c r="A63" s="384"/>
      <c r="B63" s="376"/>
      <c r="C63" s="386"/>
      <c r="D63" s="376"/>
      <c r="E63" s="403"/>
      <c r="F63" s="390"/>
      <c r="G63" s="390"/>
      <c r="H63" s="390"/>
      <c r="I63" s="396">
        <v>2</v>
      </c>
      <c r="J63" s="396">
        <v>0</v>
      </c>
      <c r="K63" s="396">
        <v>3</v>
      </c>
      <c r="L63" s="404"/>
    </row>
    <row r="64" spans="1:12" x14ac:dyDescent="0.15">
      <c r="A64" s="384"/>
      <c r="B64" s="376"/>
      <c r="C64" s="386"/>
      <c r="D64" s="376"/>
      <c r="E64" s="392"/>
      <c r="F64" s="408"/>
      <c r="G64" s="409"/>
      <c r="H64" s="410"/>
      <c r="I64" s="387" t="s">
        <v>133</v>
      </c>
      <c r="J64" s="387"/>
      <c r="K64" s="387"/>
      <c r="L64" s="425"/>
    </row>
    <row r="65" spans="1:12" ht="16.5" customHeight="1" x14ac:dyDescent="0.15">
      <c r="A65" s="384"/>
      <c r="B65" s="376"/>
      <c r="C65" s="386"/>
      <c r="D65" s="376"/>
      <c r="E65" s="403"/>
      <c r="F65" s="390"/>
      <c r="G65" s="390"/>
      <c r="H65" s="390"/>
      <c r="I65" s="396">
        <v>2</v>
      </c>
      <c r="J65" s="396">
        <v>0</v>
      </c>
      <c r="K65" s="396">
        <v>3</v>
      </c>
      <c r="L65" s="404"/>
    </row>
    <row r="66" spans="1:12" x14ac:dyDescent="0.15">
      <c r="A66" s="384"/>
      <c r="B66" s="376"/>
      <c r="C66" s="376" t="s">
        <v>121</v>
      </c>
      <c r="D66" s="376"/>
      <c r="E66" s="376"/>
      <c r="F66" s="390">
        <f>SUM(F57,F59,F61,F63,F65)</f>
        <v>9</v>
      </c>
      <c r="G66" s="390">
        <f t="shared" ref="G66:K66" si="6">SUM(G57,G59,G61,G63,G65)</f>
        <v>9</v>
      </c>
      <c r="H66" s="390">
        <f t="shared" si="6"/>
        <v>0</v>
      </c>
      <c r="I66" s="390">
        <f t="shared" si="6"/>
        <v>13</v>
      </c>
      <c r="J66" s="390">
        <f t="shared" si="6"/>
        <v>9</v>
      </c>
      <c r="K66" s="390">
        <f t="shared" si="6"/>
        <v>6</v>
      </c>
      <c r="L66" s="427"/>
    </row>
    <row r="67" spans="1:12" ht="16.5" customHeight="1" x14ac:dyDescent="0.15">
      <c r="A67" s="430"/>
      <c r="B67" s="376" t="s">
        <v>123</v>
      </c>
      <c r="C67" s="376"/>
      <c r="D67" s="376"/>
      <c r="E67" s="376"/>
      <c r="F67" s="390">
        <f>SUM(F42,F53,F66)</f>
        <v>21</v>
      </c>
      <c r="G67" s="390">
        <f t="shared" ref="G67:K67" si="7">SUM(G42,G53,G66)</f>
        <v>13</v>
      </c>
      <c r="H67" s="390">
        <f t="shared" si="7"/>
        <v>13</v>
      </c>
      <c r="I67" s="390">
        <f t="shared" si="7"/>
        <v>22</v>
      </c>
      <c r="J67" s="390">
        <f t="shared" si="7"/>
        <v>14</v>
      </c>
      <c r="K67" s="390">
        <f t="shared" si="7"/>
        <v>12</v>
      </c>
      <c r="L67" s="431"/>
    </row>
    <row r="68" spans="1:12" x14ac:dyDescent="0.15">
      <c r="A68" s="432">
        <v>2</v>
      </c>
      <c r="B68" s="376">
        <v>1</v>
      </c>
      <c r="C68" s="399" t="s">
        <v>138</v>
      </c>
      <c r="D68" s="376" t="s">
        <v>31</v>
      </c>
      <c r="E68" s="376"/>
      <c r="F68" s="408"/>
      <c r="G68" s="409"/>
      <c r="H68" s="410"/>
      <c r="I68" s="376"/>
      <c r="J68" s="376"/>
      <c r="K68" s="376"/>
      <c r="L68" s="393"/>
    </row>
    <row r="69" spans="1:12" x14ac:dyDescent="0.15">
      <c r="A69" s="384"/>
      <c r="B69" s="376"/>
      <c r="C69" s="386"/>
      <c r="D69" s="376"/>
      <c r="E69" s="376"/>
      <c r="F69" s="390"/>
      <c r="G69" s="390"/>
      <c r="H69" s="390"/>
      <c r="I69" s="390"/>
      <c r="J69" s="390"/>
      <c r="K69" s="390"/>
      <c r="L69" s="391"/>
    </row>
    <row r="70" spans="1:12" x14ac:dyDescent="0.15">
      <c r="A70" s="384"/>
      <c r="B70" s="376"/>
      <c r="C70" s="386"/>
      <c r="D70" s="376" t="s">
        <v>32</v>
      </c>
      <c r="E70" s="392"/>
      <c r="F70" s="387" t="s">
        <v>139</v>
      </c>
      <c r="G70" s="387"/>
      <c r="H70" s="387"/>
      <c r="I70" s="400" t="s">
        <v>81</v>
      </c>
      <c r="J70" s="401"/>
      <c r="K70" s="402"/>
      <c r="L70" s="393"/>
    </row>
    <row r="71" spans="1:12" x14ac:dyDescent="0.15">
      <c r="A71" s="384"/>
      <c r="B71" s="376"/>
      <c r="C71" s="394"/>
      <c r="D71" s="376"/>
      <c r="E71" s="385"/>
      <c r="F71" s="395">
        <v>2</v>
      </c>
      <c r="G71" s="395">
        <v>2</v>
      </c>
      <c r="H71" s="395">
        <v>0</v>
      </c>
      <c r="I71" s="397">
        <v>2</v>
      </c>
      <c r="J71" s="397">
        <v>0</v>
      </c>
      <c r="K71" s="397">
        <v>2</v>
      </c>
      <c r="L71" s="391"/>
    </row>
    <row r="72" spans="1:12" x14ac:dyDescent="0.15">
      <c r="A72" s="384"/>
      <c r="B72" s="376"/>
      <c r="C72" s="376" t="s">
        <v>102</v>
      </c>
      <c r="D72" s="376"/>
      <c r="E72" s="376"/>
      <c r="F72" s="390">
        <f>SUM(F71)</f>
        <v>2</v>
      </c>
      <c r="G72" s="390">
        <f t="shared" ref="G72:K72" si="8">SUM(G71)</f>
        <v>2</v>
      </c>
      <c r="H72" s="390">
        <f t="shared" si="8"/>
        <v>0</v>
      </c>
      <c r="I72" s="390">
        <f t="shared" si="8"/>
        <v>2</v>
      </c>
      <c r="J72" s="390">
        <f t="shared" si="8"/>
        <v>0</v>
      </c>
      <c r="K72" s="390">
        <f t="shared" si="8"/>
        <v>2</v>
      </c>
      <c r="L72" s="398"/>
    </row>
    <row r="73" spans="1:12" ht="27.75" customHeight="1" x14ac:dyDescent="0.15">
      <c r="A73" s="384"/>
      <c r="B73" s="376"/>
      <c r="C73" s="399" t="s">
        <v>103</v>
      </c>
      <c r="D73" s="376" t="s">
        <v>33</v>
      </c>
      <c r="E73" s="376"/>
      <c r="F73" s="405" t="s">
        <v>140</v>
      </c>
      <c r="G73" s="406"/>
      <c r="H73" s="407"/>
      <c r="I73" s="400"/>
      <c r="J73" s="401"/>
      <c r="K73" s="402"/>
      <c r="L73" s="393"/>
    </row>
    <row r="74" spans="1:12" ht="16.5" customHeight="1" x14ac:dyDescent="0.15">
      <c r="A74" s="384"/>
      <c r="B74" s="376"/>
      <c r="C74" s="386"/>
      <c r="D74" s="376"/>
      <c r="E74" s="376"/>
      <c r="F74" s="396">
        <v>1</v>
      </c>
      <c r="G74" s="396">
        <v>1</v>
      </c>
      <c r="H74" s="396">
        <v>0</v>
      </c>
      <c r="I74" s="397"/>
      <c r="J74" s="397"/>
      <c r="K74" s="397"/>
      <c r="L74" s="391"/>
    </row>
    <row r="75" spans="1:12" x14ac:dyDescent="0.15">
      <c r="A75" s="384"/>
      <c r="B75" s="376"/>
      <c r="C75" s="386"/>
      <c r="D75" s="376" t="s">
        <v>32</v>
      </c>
      <c r="E75" s="392"/>
      <c r="F75" s="387" t="s">
        <v>141</v>
      </c>
      <c r="G75" s="387"/>
      <c r="H75" s="387"/>
      <c r="I75" s="405" t="s">
        <v>142</v>
      </c>
      <c r="J75" s="406"/>
      <c r="K75" s="407"/>
      <c r="L75" s="393"/>
    </row>
    <row r="76" spans="1:12" x14ac:dyDescent="0.15">
      <c r="A76" s="384"/>
      <c r="B76" s="376"/>
      <c r="C76" s="386"/>
      <c r="D76" s="376"/>
      <c r="E76" s="403"/>
      <c r="F76" s="396">
        <v>2</v>
      </c>
      <c r="G76" s="396">
        <v>0</v>
      </c>
      <c r="H76" s="396">
        <v>3</v>
      </c>
      <c r="I76" s="396">
        <v>2</v>
      </c>
      <c r="J76" s="396">
        <v>0</v>
      </c>
      <c r="K76" s="396">
        <v>3</v>
      </c>
      <c r="L76" s="433"/>
    </row>
    <row r="77" spans="1:12" x14ac:dyDescent="0.15">
      <c r="A77" s="384"/>
      <c r="B77" s="376"/>
      <c r="C77" s="386"/>
      <c r="D77" s="376"/>
      <c r="E77" s="392"/>
      <c r="F77" s="387" t="s">
        <v>143</v>
      </c>
      <c r="G77" s="387"/>
      <c r="H77" s="387"/>
      <c r="I77" s="405" t="s">
        <v>144</v>
      </c>
      <c r="J77" s="406"/>
      <c r="K77" s="407"/>
      <c r="L77" s="393"/>
    </row>
    <row r="78" spans="1:12" ht="27" customHeight="1" x14ac:dyDescent="0.15">
      <c r="A78" s="384"/>
      <c r="B78" s="376"/>
      <c r="C78" s="386"/>
      <c r="D78" s="376"/>
      <c r="E78" s="403"/>
      <c r="F78" s="396">
        <v>3</v>
      </c>
      <c r="G78" s="396">
        <v>3</v>
      </c>
      <c r="H78" s="396">
        <v>0</v>
      </c>
      <c r="I78" s="396">
        <v>3</v>
      </c>
      <c r="J78" s="396">
        <v>0</v>
      </c>
      <c r="K78" s="396">
        <v>3</v>
      </c>
      <c r="L78" s="433"/>
    </row>
    <row r="79" spans="1:12" ht="16.5" customHeight="1" x14ac:dyDescent="0.15">
      <c r="A79" s="384"/>
      <c r="B79" s="376"/>
      <c r="C79" s="386"/>
      <c r="D79" s="376"/>
      <c r="E79" s="392"/>
      <c r="F79" s="405" t="s">
        <v>145</v>
      </c>
      <c r="G79" s="406"/>
      <c r="H79" s="407"/>
      <c r="I79" s="376"/>
      <c r="J79" s="376"/>
      <c r="K79" s="376"/>
      <c r="L79" s="393"/>
    </row>
    <row r="80" spans="1:12" x14ac:dyDescent="0.15">
      <c r="A80" s="384"/>
      <c r="B80" s="376"/>
      <c r="C80" s="386"/>
      <c r="D80" s="376"/>
      <c r="E80" s="403"/>
      <c r="F80" s="396">
        <v>2</v>
      </c>
      <c r="G80" s="396">
        <v>2</v>
      </c>
      <c r="H80" s="396">
        <v>0</v>
      </c>
      <c r="I80" s="390"/>
      <c r="J80" s="390"/>
      <c r="K80" s="390"/>
      <c r="L80" s="433"/>
    </row>
    <row r="81" spans="1:12" x14ac:dyDescent="0.15">
      <c r="A81" s="384"/>
      <c r="B81" s="376"/>
      <c r="C81" s="386"/>
      <c r="D81" s="376"/>
      <c r="E81" s="392"/>
      <c r="F81" s="387" t="s">
        <v>146</v>
      </c>
      <c r="G81" s="387"/>
      <c r="H81" s="387"/>
      <c r="I81" s="376"/>
      <c r="J81" s="376"/>
      <c r="K81" s="376"/>
      <c r="L81" s="393"/>
    </row>
    <row r="82" spans="1:12" x14ac:dyDescent="0.15">
      <c r="A82" s="384"/>
      <c r="B82" s="376"/>
      <c r="C82" s="386"/>
      <c r="D82" s="376"/>
      <c r="E82" s="403"/>
      <c r="F82" s="396">
        <v>2</v>
      </c>
      <c r="G82" s="396">
        <v>0</v>
      </c>
      <c r="H82" s="396">
        <v>3</v>
      </c>
      <c r="I82" s="390"/>
      <c r="J82" s="390"/>
      <c r="K82" s="390"/>
      <c r="L82" s="433"/>
    </row>
    <row r="83" spans="1:12" x14ac:dyDescent="0.15">
      <c r="A83" s="384"/>
      <c r="B83" s="376"/>
      <c r="C83" s="386"/>
      <c r="D83" s="376"/>
      <c r="E83" s="392"/>
      <c r="F83" s="405" t="s">
        <v>142</v>
      </c>
      <c r="G83" s="406"/>
      <c r="H83" s="407"/>
      <c r="I83" s="376"/>
      <c r="J83" s="376"/>
      <c r="K83" s="376"/>
      <c r="L83" s="393"/>
    </row>
    <row r="84" spans="1:12" x14ac:dyDescent="0.15">
      <c r="A84" s="384"/>
      <c r="B84" s="376"/>
      <c r="C84" s="386"/>
      <c r="D84" s="376"/>
      <c r="E84" s="403"/>
      <c r="F84" s="396">
        <v>2</v>
      </c>
      <c r="G84" s="396">
        <v>0</v>
      </c>
      <c r="H84" s="396">
        <v>3</v>
      </c>
      <c r="I84" s="390"/>
      <c r="J84" s="390"/>
      <c r="K84" s="390"/>
      <c r="L84" s="433"/>
    </row>
    <row r="85" spans="1:12" x14ac:dyDescent="0.15">
      <c r="A85" s="384"/>
      <c r="B85" s="376"/>
      <c r="C85" s="386"/>
      <c r="D85" s="376"/>
      <c r="E85" s="392"/>
      <c r="F85" s="405" t="s">
        <v>147</v>
      </c>
      <c r="G85" s="406"/>
      <c r="H85" s="407"/>
      <c r="I85" s="376"/>
      <c r="J85" s="376"/>
      <c r="K85" s="376"/>
      <c r="L85" s="393"/>
    </row>
    <row r="86" spans="1:12" x14ac:dyDescent="0.15">
      <c r="A86" s="384"/>
      <c r="B86" s="376"/>
      <c r="C86" s="386"/>
      <c r="D86" s="376"/>
      <c r="E86" s="403"/>
      <c r="F86" s="396">
        <v>2</v>
      </c>
      <c r="G86" s="396">
        <v>0</v>
      </c>
      <c r="H86" s="396">
        <v>4</v>
      </c>
      <c r="I86" s="390"/>
      <c r="J86" s="390"/>
      <c r="K86" s="390"/>
      <c r="L86" s="433"/>
    </row>
    <row r="87" spans="1:12" ht="16.5" customHeight="1" x14ac:dyDescent="0.15">
      <c r="A87" s="384"/>
      <c r="B87" s="376"/>
      <c r="C87" s="386"/>
      <c r="D87" s="376"/>
      <c r="E87" s="392"/>
      <c r="F87" s="405" t="s">
        <v>144</v>
      </c>
      <c r="G87" s="406"/>
      <c r="H87" s="407"/>
      <c r="I87" s="376"/>
      <c r="J87" s="376"/>
      <c r="K87" s="376"/>
      <c r="L87" s="393"/>
    </row>
    <row r="88" spans="1:12" x14ac:dyDescent="0.15">
      <c r="A88" s="384"/>
      <c r="B88" s="376"/>
      <c r="C88" s="386"/>
      <c r="D88" s="376"/>
      <c r="E88" s="403"/>
      <c r="F88" s="396">
        <v>3</v>
      </c>
      <c r="G88" s="396">
        <v>0</v>
      </c>
      <c r="H88" s="396">
        <v>3</v>
      </c>
      <c r="I88" s="390"/>
      <c r="J88" s="390"/>
      <c r="K88" s="390"/>
      <c r="L88" s="433"/>
    </row>
    <row r="89" spans="1:12" x14ac:dyDescent="0.15">
      <c r="A89" s="384"/>
      <c r="B89" s="376"/>
      <c r="C89" s="386"/>
      <c r="D89" s="376"/>
      <c r="E89" s="392"/>
      <c r="F89" s="387" t="s">
        <v>148</v>
      </c>
      <c r="G89" s="387"/>
      <c r="H89" s="387"/>
      <c r="I89" s="376"/>
      <c r="J89" s="376"/>
      <c r="K89" s="376"/>
      <c r="L89" s="393"/>
    </row>
    <row r="90" spans="1:12" x14ac:dyDescent="0.15">
      <c r="A90" s="384"/>
      <c r="B90" s="376"/>
      <c r="C90" s="386"/>
      <c r="D90" s="376"/>
      <c r="E90" s="403"/>
      <c r="F90" s="396">
        <v>2</v>
      </c>
      <c r="G90" s="396">
        <v>0</v>
      </c>
      <c r="H90" s="396">
        <v>3</v>
      </c>
      <c r="I90" s="390"/>
      <c r="J90" s="390"/>
      <c r="K90" s="390"/>
      <c r="L90" s="433"/>
    </row>
    <row r="91" spans="1:12" x14ac:dyDescent="0.15">
      <c r="A91" s="384"/>
      <c r="B91" s="376"/>
      <c r="C91" s="377" t="s">
        <v>112</v>
      </c>
      <c r="D91" s="377"/>
      <c r="E91" s="377"/>
      <c r="F91" s="390">
        <f>SUM(F74,F76,F78,F80,F82,F84,F86,F88,F90)</f>
        <v>19</v>
      </c>
      <c r="G91" s="390">
        <f t="shared" ref="G91:K91" si="9">SUM(G74,G76,G78,G80,G82,G84,G86,G88,G90)</f>
        <v>6</v>
      </c>
      <c r="H91" s="390">
        <f t="shared" si="9"/>
        <v>19</v>
      </c>
      <c r="I91" s="390">
        <f t="shared" si="9"/>
        <v>5</v>
      </c>
      <c r="J91" s="390">
        <f t="shared" si="9"/>
        <v>0</v>
      </c>
      <c r="K91" s="390">
        <f t="shared" si="9"/>
        <v>6</v>
      </c>
      <c r="L91" s="398"/>
    </row>
    <row r="92" spans="1:12" ht="16.5" customHeight="1" x14ac:dyDescent="0.15">
      <c r="A92" s="384"/>
      <c r="B92" s="376"/>
      <c r="C92" s="399" t="s">
        <v>113</v>
      </c>
      <c r="D92" s="376" t="s">
        <v>33</v>
      </c>
      <c r="E92" s="392"/>
      <c r="F92" s="408"/>
      <c r="G92" s="409"/>
      <c r="H92" s="410"/>
      <c r="I92" s="405" t="s">
        <v>140</v>
      </c>
      <c r="J92" s="406"/>
      <c r="K92" s="407"/>
      <c r="L92" s="393"/>
    </row>
    <row r="93" spans="1:12" x14ac:dyDescent="0.15">
      <c r="A93" s="384"/>
      <c r="B93" s="376"/>
      <c r="C93" s="386"/>
      <c r="D93" s="376"/>
      <c r="E93" s="385"/>
      <c r="F93" s="390"/>
      <c r="G93" s="390"/>
      <c r="H93" s="390"/>
      <c r="I93" s="396">
        <v>1</v>
      </c>
      <c r="J93" s="396">
        <v>1</v>
      </c>
      <c r="K93" s="396">
        <v>0</v>
      </c>
      <c r="L93" s="391"/>
    </row>
    <row r="94" spans="1:12" x14ac:dyDescent="0.15">
      <c r="A94" s="384"/>
      <c r="B94" s="376"/>
      <c r="C94" s="386"/>
      <c r="D94" s="376" t="s">
        <v>32</v>
      </c>
      <c r="E94" s="392"/>
      <c r="F94" s="387" t="s">
        <v>77</v>
      </c>
      <c r="G94" s="387"/>
      <c r="H94" s="387"/>
      <c r="I94" s="387" t="s">
        <v>141</v>
      </c>
      <c r="J94" s="387"/>
      <c r="K94" s="387"/>
      <c r="L94" s="393"/>
    </row>
    <row r="95" spans="1:12" x14ac:dyDescent="0.15">
      <c r="A95" s="384"/>
      <c r="B95" s="376"/>
      <c r="C95" s="386"/>
      <c r="D95" s="376"/>
      <c r="E95" s="403"/>
      <c r="F95" s="396">
        <v>3</v>
      </c>
      <c r="G95" s="396">
        <v>3</v>
      </c>
      <c r="H95" s="396">
        <v>0</v>
      </c>
      <c r="I95" s="396">
        <v>2</v>
      </c>
      <c r="J95" s="396">
        <v>0</v>
      </c>
      <c r="K95" s="396">
        <v>3</v>
      </c>
      <c r="L95" s="433"/>
    </row>
    <row r="96" spans="1:12" ht="16.5" customHeight="1" x14ac:dyDescent="0.15">
      <c r="A96" s="384"/>
      <c r="B96" s="376"/>
      <c r="C96" s="386"/>
      <c r="D96" s="376"/>
      <c r="E96" s="392"/>
      <c r="F96" s="376"/>
      <c r="G96" s="376"/>
      <c r="H96" s="376"/>
      <c r="I96" s="387" t="s">
        <v>143</v>
      </c>
      <c r="J96" s="387"/>
      <c r="K96" s="387"/>
      <c r="L96" s="393"/>
    </row>
    <row r="97" spans="1:12" x14ac:dyDescent="0.15">
      <c r="A97" s="384"/>
      <c r="B97" s="376"/>
      <c r="C97" s="386"/>
      <c r="D97" s="376"/>
      <c r="E97" s="403"/>
      <c r="F97" s="390"/>
      <c r="G97" s="390"/>
      <c r="H97" s="390"/>
      <c r="I97" s="396">
        <v>3</v>
      </c>
      <c r="J97" s="396">
        <v>3</v>
      </c>
      <c r="K97" s="396">
        <v>0</v>
      </c>
      <c r="L97" s="433"/>
    </row>
    <row r="98" spans="1:12" ht="16.5" customHeight="1" x14ac:dyDescent="0.15">
      <c r="A98" s="384"/>
      <c r="B98" s="376"/>
      <c r="C98" s="386"/>
      <c r="D98" s="376"/>
      <c r="E98" s="392"/>
      <c r="F98" s="376"/>
      <c r="G98" s="376"/>
      <c r="H98" s="376"/>
      <c r="I98" s="405" t="s">
        <v>145</v>
      </c>
      <c r="J98" s="406"/>
      <c r="K98" s="407"/>
      <c r="L98" s="393"/>
    </row>
    <row r="99" spans="1:12" x14ac:dyDescent="0.15">
      <c r="A99" s="384"/>
      <c r="B99" s="376"/>
      <c r="C99" s="386"/>
      <c r="D99" s="376"/>
      <c r="E99" s="403"/>
      <c r="F99" s="390"/>
      <c r="G99" s="390"/>
      <c r="H99" s="390"/>
      <c r="I99" s="396">
        <v>2</v>
      </c>
      <c r="J99" s="396">
        <v>2</v>
      </c>
      <c r="K99" s="396">
        <v>0</v>
      </c>
      <c r="L99" s="433"/>
    </row>
    <row r="100" spans="1:12" ht="30.75" customHeight="1" x14ac:dyDescent="0.15">
      <c r="A100" s="384"/>
      <c r="B100" s="376"/>
      <c r="C100" s="386"/>
      <c r="D100" s="376"/>
      <c r="E100" s="392"/>
      <c r="F100" s="376"/>
      <c r="G100" s="376"/>
      <c r="H100" s="376"/>
      <c r="I100" s="387" t="s">
        <v>146</v>
      </c>
      <c r="J100" s="387"/>
      <c r="K100" s="387"/>
      <c r="L100" s="393"/>
    </row>
    <row r="101" spans="1:12" ht="16.5" customHeight="1" x14ac:dyDescent="0.15">
      <c r="A101" s="384"/>
      <c r="B101" s="376"/>
      <c r="C101" s="386"/>
      <c r="D101" s="376"/>
      <c r="E101" s="403"/>
      <c r="F101" s="390"/>
      <c r="G101" s="390"/>
      <c r="H101" s="390"/>
      <c r="I101" s="396">
        <v>2</v>
      </c>
      <c r="J101" s="396">
        <v>0</v>
      </c>
      <c r="K101" s="396">
        <v>3</v>
      </c>
      <c r="L101" s="433"/>
    </row>
    <row r="102" spans="1:12" x14ac:dyDescent="0.15">
      <c r="A102" s="384"/>
      <c r="B102" s="376"/>
      <c r="C102" s="386"/>
      <c r="D102" s="376"/>
      <c r="E102" s="392"/>
      <c r="F102" s="376"/>
      <c r="G102" s="376"/>
      <c r="H102" s="376"/>
      <c r="I102" s="387" t="s">
        <v>149</v>
      </c>
      <c r="J102" s="387"/>
      <c r="K102" s="387"/>
      <c r="L102" s="393"/>
    </row>
    <row r="103" spans="1:12" x14ac:dyDescent="0.15">
      <c r="A103" s="384"/>
      <c r="B103" s="376"/>
      <c r="C103" s="386"/>
      <c r="D103" s="376"/>
      <c r="E103" s="403"/>
      <c r="F103" s="390"/>
      <c r="G103" s="390"/>
      <c r="H103" s="390"/>
      <c r="I103" s="396">
        <v>2</v>
      </c>
      <c r="J103" s="396">
        <v>0</v>
      </c>
      <c r="K103" s="396">
        <v>3</v>
      </c>
      <c r="L103" s="433"/>
    </row>
    <row r="104" spans="1:12" x14ac:dyDescent="0.15">
      <c r="A104" s="384"/>
      <c r="B104" s="376"/>
      <c r="C104" s="386"/>
      <c r="D104" s="376"/>
      <c r="E104" s="392"/>
      <c r="F104" s="376"/>
      <c r="G104" s="376"/>
      <c r="H104" s="376"/>
      <c r="I104" s="387" t="s">
        <v>77</v>
      </c>
      <c r="J104" s="387"/>
      <c r="K104" s="387"/>
      <c r="L104" s="393"/>
    </row>
    <row r="105" spans="1:12" ht="26.25" customHeight="1" x14ac:dyDescent="0.15">
      <c r="A105" s="384"/>
      <c r="B105" s="376"/>
      <c r="C105" s="386"/>
      <c r="D105" s="376"/>
      <c r="E105" s="403"/>
      <c r="F105" s="390"/>
      <c r="G105" s="390"/>
      <c r="H105" s="390"/>
      <c r="I105" s="396">
        <v>3</v>
      </c>
      <c r="J105" s="396">
        <v>3</v>
      </c>
      <c r="K105" s="396">
        <v>0</v>
      </c>
      <c r="L105" s="433"/>
    </row>
    <row r="106" spans="1:12" ht="16.5" customHeight="1" x14ac:dyDescent="0.15">
      <c r="A106" s="384"/>
      <c r="B106" s="376"/>
      <c r="C106" s="376" t="s">
        <v>120</v>
      </c>
      <c r="D106" s="376"/>
      <c r="E106" s="376"/>
      <c r="F106" s="390">
        <f>SUM(F93,F95,F97,F99,F101,F103,F105)</f>
        <v>3</v>
      </c>
      <c r="G106" s="390">
        <f t="shared" ref="G106:K106" si="10">SUM(G93,G95,G97,G99,G101,G103,G105)</f>
        <v>3</v>
      </c>
      <c r="H106" s="390">
        <f t="shared" si="10"/>
        <v>0</v>
      </c>
      <c r="I106" s="390">
        <f t="shared" si="10"/>
        <v>15</v>
      </c>
      <c r="J106" s="390">
        <f t="shared" si="10"/>
        <v>9</v>
      </c>
      <c r="K106" s="390">
        <f t="shared" si="10"/>
        <v>9</v>
      </c>
      <c r="L106" s="398"/>
    </row>
    <row r="107" spans="1:12" x14ac:dyDescent="0.15">
      <c r="A107" s="384"/>
      <c r="B107" s="408" t="s">
        <v>122</v>
      </c>
      <c r="C107" s="409"/>
      <c r="D107" s="409"/>
      <c r="E107" s="410"/>
      <c r="F107" s="390">
        <f>SUM(F72,F91,F106)</f>
        <v>24</v>
      </c>
      <c r="G107" s="390">
        <f t="shared" ref="G107:K107" si="11">SUM(G72,G91,G106)</f>
        <v>11</v>
      </c>
      <c r="H107" s="390">
        <f t="shared" si="11"/>
        <v>19</v>
      </c>
      <c r="I107" s="390">
        <f t="shared" si="11"/>
        <v>22</v>
      </c>
      <c r="J107" s="390">
        <f t="shared" si="11"/>
        <v>9</v>
      </c>
      <c r="K107" s="390">
        <f t="shared" si="11"/>
        <v>17</v>
      </c>
      <c r="L107" s="398"/>
    </row>
    <row r="108" spans="1:12" ht="16.5" customHeight="1" x14ac:dyDescent="0.15">
      <c r="A108" s="384"/>
      <c r="B108" s="376">
        <v>2</v>
      </c>
      <c r="C108" s="399" t="s">
        <v>138</v>
      </c>
      <c r="D108" s="376" t="s">
        <v>31</v>
      </c>
      <c r="E108" s="376"/>
      <c r="F108" s="376"/>
      <c r="G108" s="376"/>
      <c r="H108" s="376"/>
      <c r="I108" s="376"/>
      <c r="J108" s="376"/>
      <c r="K108" s="376"/>
      <c r="L108" s="423"/>
    </row>
    <row r="109" spans="1:12" x14ac:dyDescent="0.15">
      <c r="A109" s="384"/>
      <c r="B109" s="376"/>
      <c r="C109" s="386"/>
      <c r="D109" s="376"/>
      <c r="E109" s="376"/>
      <c r="F109" s="390"/>
      <c r="G109" s="390"/>
      <c r="H109" s="390"/>
      <c r="I109" s="390"/>
      <c r="J109" s="390"/>
      <c r="K109" s="390"/>
      <c r="L109" s="424"/>
    </row>
    <row r="110" spans="1:12" x14ac:dyDescent="0.15">
      <c r="A110" s="384"/>
      <c r="B110" s="376"/>
      <c r="C110" s="386"/>
      <c r="D110" s="376" t="s">
        <v>32</v>
      </c>
      <c r="E110" s="392"/>
      <c r="F110" s="387" t="s">
        <v>79</v>
      </c>
      <c r="G110" s="387"/>
      <c r="H110" s="387"/>
      <c r="I110" s="387" t="s">
        <v>79</v>
      </c>
      <c r="J110" s="387"/>
      <c r="K110" s="387"/>
      <c r="L110" s="425"/>
    </row>
    <row r="111" spans="1:12" x14ac:dyDescent="0.15">
      <c r="A111" s="384"/>
      <c r="B111" s="376"/>
      <c r="C111" s="386"/>
      <c r="D111" s="376"/>
      <c r="E111" s="434"/>
      <c r="F111" s="396">
        <v>2</v>
      </c>
      <c r="G111" s="396">
        <v>2</v>
      </c>
      <c r="H111" s="396">
        <v>0</v>
      </c>
      <c r="I111" s="396">
        <v>2</v>
      </c>
      <c r="J111" s="396">
        <v>2</v>
      </c>
      <c r="K111" s="396">
        <v>0</v>
      </c>
      <c r="L111" s="433"/>
    </row>
    <row r="112" spans="1:12" x14ac:dyDescent="0.15">
      <c r="A112" s="384"/>
      <c r="B112" s="376"/>
      <c r="C112" s="386"/>
      <c r="D112" s="376"/>
      <c r="E112" s="392"/>
      <c r="F112" s="400" t="s">
        <v>81</v>
      </c>
      <c r="G112" s="401"/>
      <c r="H112" s="402"/>
      <c r="I112" s="387" t="s">
        <v>84</v>
      </c>
      <c r="J112" s="387"/>
      <c r="K112" s="387"/>
      <c r="L112" s="425"/>
    </row>
    <row r="113" spans="1:12" x14ac:dyDescent="0.15">
      <c r="A113" s="384"/>
      <c r="B113" s="376"/>
      <c r="C113" s="394"/>
      <c r="D113" s="376"/>
      <c r="E113" s="434"/>
      <c r="F113" s="397">
        <v>2</v>
      </c>
      <c r="G113" s="397">
        <v>2</v>
      </c>
      <c r="H113" s="397">
        <v>0</v>
      </c>
      <c r="I113" s="396">
        <v>2</v>
      </c>
      <c r="J113" s="396">
        <v>2</v>
      </c>
      <c r="K113" s="396">
        <v>0</v>
      </c>
      <c r="L113" s="433"/>
    </row>
    <row r="114" spans="1:12" ht="16.5" customHeight="1" x14ac:dyDescent="0.15">
      <c r="A114" s="384"/>
      <c r="B114" s="376"/>
      <c r="C114" s="376" t="s">
        <v>102</v>
      </c>
      <c r="D114" s="376"/>
      <c r="E114" s="376"/>
      <c r="F114" s="390">
        <f>SUM(F111,F113)</f>
        <v>4</v>
      </c>
      <c r="G114" s="390">
        <f t="shared" ref="G114:K114" si="12">SUM(G111,G113)</f>
        <v>4</v>
      </c>
      <c r="H114" s="390">
        <f t="shared" si="12"/>
        <v>0</v>
      </c>
      <c r="I114" s="390">
        <f t="shared" si="12"/>
        <v>4</v>
      </c>
      <c r="J114" s="390">
        <f t="shared" si="12"/>
        <v>4</v>
      </c>
      <c r="K114" s="390">
        <f t="shared" si="12"/>
        <v>0</v>
      </c>
      <c r="L114" s="427"/>
    </row>
    <row r="115" spans="1:12" x14ac:dyDescent="0.15">
      <c r="A115" s="384"/>
      <c r="B115" s="376"/>
      <c r="C115" s="399" t="s">
        <v>103</v>
      </c>
      <c r="D115" s="376" t="s">
        <v>33</v>
      </c>
      <c r="E115" s="392"/>
      <c r="F115" s="405" t="s">
        <v>150</v>
      </c>
      <c r="G115" s="406"/>
      <c r="H115" s="407"/>
      <c r="I115" s="400"/>
      <c r="J115" s="401"/>
      <c r="K115" s="402"/>
      <c r="L115" s="425"/>
    </row>
    <row r="116" spans="1:12" x14ac:dyDescent="0.15">
      <c r="A116" s="384"/>
      <c r="B116" s="376"/>
      <c r="C116" s="386"/>
      <c r="D116" s="376"/>
      <c r="E116" s="434"/>
      <c r="F116" s="396">
        <v>1</v>
      </c>
      <c r="G116" s="396">
        <v>1</v>
      </c>
      <c r="H116" s="396">
        <v>0</v>
      </c>
      <c r="I116" s="397"/>
      <c r="J116" s="397"/>
      <c r="K116" s="397"/>
      <c r="L116" s="433"/>
    </row>
    <row r="117" spans="1:12" x14ac:dyDescent="0.15">
      <c r="A117" s="384"/>
      <c r="B117" s="376"/>
      <c r="C117" s="386"/>
      <c r="D117" s="376"/>
      <c r="E117" s="392"/>
      <c r="F117" s="387" t="s">
        <v>151</v>
      </c>
      <c r="G117" s="387"/>
      <c r="H117" s="387"/>
      <c r="I117" s="400"/>
      <c r="J117" s="401"/>
      <c r="K117" s="402"/>
      <c r="L117" s="425"/>
    </row>
    <row r="118" spans="1:12" x14ac:dyDescent="0.15">
      <c r="A118" s="384"/>
      <c r="B118" s="376"/>
      <c r="C118" s="386"/>
      <c r="D118" s="376"/>
      <c r="E118" s="434"/>
      <c r="F118" s="395">
        <v>3</v>
      </c>
      <c r="G118" s="395">
        <v>0</v>
      </c>
      <c r="H118" s="395">
        <v>0</v>
      </c>
      <c r="I118" s="397"/>
      <c r="J118" s="397"/>
      <c r="K118" s="397"/>
      <c r="L118" s="433"/>
    </row>
    <row r="119" spans="1:12" ht="16.5" customHeight="1" x14ac:dyDescent="0.15">
      <c r="A119" s="384"/>
      <c r="B119" s="376"/>
      <c r="C119" s="386"/>
      <c r="D119" s="376" t="s">
        <v>32</v>
      </c>
      <c r="E119" s="392"/>
      <c r="F119" s="405" t="s">
        <v>62</v>
      </c>
      <c r="G119" s="406"/>
      <c r="H119" s="407"/>
      <c r="I119" s="405" t="s">
        <v>152</v>
      </c>
      <c r="J119" s="406"/>
      <c r="K119" s="407"/>
      <c r="L119" s="423"/>
    </row>
    <row r="120" spans="1:12" x14ac:dyDescent="0.15">
      <c r="A120" s="384"/>
      <c r="B120" s="376"/>
      <c r="C120" s="386"/>
      <c r="D120" s="376"/>
      <c r="E120" s="434"/>
      <c r="F120" s="395">
        <v>2</v>
      </c>
      <c r="G120" s="395">
        <v>0</v>
      </c>
      <c r="H120" s="395">
        <v>3</v>
      </c>
      <c r="I120" s="396">
        <v>2</v>
      </c>
      <c r="J120" s="396">
        <v>0</v>
      </c>
      <c r="K120" s="396">
        <v>3</v>
      </c>
      <c r="L120" s="433"/>
    </row>
    <row r="121" spans="1:12" x14ac:dyDescent="0.15">
      <c r="A121" s="384"/>
      <c r="B121" s="376"/>
      <c r="C121" s="386"/>
      <c r="D121" s="376"/>
      <c r="E121" s="392"/>
      <c r="F121" s="387" t="s">
        <v>153</v>
      </c>
      <c r="G121" s="387"/>
      <c r="H121" s="387"/>
      <c r="I121" s="376"/>
      <c r="J121" s="376"/>
      <c r="K121" s="376"/>
      <c r="L121" s="423"/>
    </row>
    <row r="122" spans="1:12" x14ac:dyDescent="0.15">
      <c r="A122" s="384"/>
      <c r="B122" s="376"/>
      <c r="C122" s="386"/>
      <c r="D122" s="376"/>
      <c r="E122" s="434"/>
      <c r="F122" s="395">
        <v>2</v>
      </c>
      <c r="G122" s="395">
        <v>0</v>
      </c>
      <c r="H122" s="395">
        <v>3</v>
      </c>
      <c r="I122" s="390"/>
      <c r="J122" s="390"/>
      <c r="K122" s="390"/>
      <c r="L122" s="433"/>
    </row>
    <row r="123" spans="1:12" x14ac:dyDescent="0.15">
      <c r="A123" s="384"/>
      <c r="B123" s="376"/>
      <c r="C123" s="386"/>
      <c r="D123" s="376"/>
      <c r="E123" s="392"/>
      <c r="F123" s="387" t="s">
        <v>154</v>
      </c>
      <c r="G123" s="387"/>
      <c r="H123" s="387"/>
      <c r="I123" s="376"/>
      <c r="J123" s="376"/>
      <c r="K123" s="376"/>
      <c r="L123" s="423"/>
    </row>
    <row r="124" spans="1:12" x14ac:dyDescent="0.15">
      <c r="A124" s="384"/>
      <c r="B124" s="376"/>
      <c r="C124" s="386"/>
      <c r="D124" s="376"/>
      <c r="E124" s="434"/>
      <c r="F124" s="395">
        <v>2</v>
      </c>
      <c r="G124" s="395">
        <v>0</v>
      </c>
      <c r="H124" s="395">
        <v>4</v>
      </c>
      <c r="I124" s="390"/>
      <c r="J124" s="390"/>
      <c r="K124" s="390"/>
      <c r="L124" s="433"/>
    </row>
    <row r="125" spans="1:12" x14ac:dyDescent="0.15">
      <c r="A125" s="384"/>
      <c r="B125" s="376"/>
      <c r="C125" s="386"/>
      <c r="D125" s="376"/>
      <c r="E125" s="392"/>
      <c r="F125" s="387" t="s">
        <v>69</v>
      </c>
      <c r="G125" s="387"/>
      <c r="H125" s="387"/>
      <c r="I125" s="376"/>
      <c r="J125" s="376"/>
      <c r="K125" s="376"/>
      <c r="L125" s="423"/>
    </row>
    <row r="126" spans="1:12" x14ac:dyDescent="0.15">
      <c r="A126" s="384"/>
      <c r="B126" s="376"/>
      <c r="C126" s="386"/>
      <c r="D126" s="376"/>
      <c r="E126" s="434"/>
      <c r="F126" s="395">
        <v>3</v>
      </c>
      <c r="G126" s="395">
        <v>3</v>
      </c>
      <c r="H126" s="395">
        <v>0</v>
      </c>
      <c r="I126" s="390"/>
      <c r="J126" s="390"/>
      <c r="K126" s="390"/>
      <c r="L126" s="433"/>
    </row>
    <row r="127" spans="1:12" ht="16.5" customHeight="1" x14ac:dyDescent="0.15">
      <c r="A127" s="384"/>
      <c r="B127" s="376"/>
      <c r="C127" s="386"/>
      <c r="D127" s="376"/>
      <c r="E127" s="392"/>
      <c r="F127" s="387" t="s">
        <v>155</v>
      </c>
      <c r="G127" s="387"/>
      <c r="H127" s="387"/>
      <c r="I127" s="376"/>
      <c r="J127" s="376"/>
      <c r="K127" s="376"/>
      <c r="L127" s="423"/>
    </row>
    <row r="128" spans="1:12" ht="16.5" customHeight="1" x14ac:dyDescent="0.15">
      <c r="A128" s="384"/>
      <c r="B128" s="376"/>
      <c r="C128" s="386"/>
      <c r="D128" s="376"/>
      <c r="E128" s="434"/>
      <c r="F128" s="395">
        <v>2</v>
      </c>
      <c r="G128" s="395">
        <v>0</v>
      </c>
      <c r="H128" s="395">
        <v>3</v>
      </c>
      <c r="I128" s="390"/>
      <c r="J128" s="390"/>
      <c r="K128" s="390"/>
      <c r="L128" s="433"/>
    </row>
    <row r="129" spans="1:12" x14ac:dyDescent="0.15">
      <c r="A129" s="384"/>
      <c r="B129" s="376"/>
      <c r="C129" s="386"/>
      <c r="D129" s="376"/>
      <c r="E129" s="392"/>
      <c r="F129" s="435" t="s">
        <v>156</v>
      </c>
      <c r="G129" s="435"/>
      <c r="H129" s="435"/>
      <c r="I129" s="376"/>
      <c r="J129" s="376"/>
      <c r="K129" s="376"/>
      <c r="L129" s="423"/>
    </row>
    <row r="130" spans="1:12" x14ac:dyDescent="0.15">
      <c r="A130" s="384"/>
      <c r="B130" s="376"/>
      <c r="C130" s="386"/>
      <c r="D130" s="376"/>
      <c r="E130" s="434"/>
      <c r="F130" s="395">
        <v>2</v>
      </c>
      <c r="G130" s="395">
        <v>2</v>
      </c>
      <c r="H130" s="395">
        <v>0</v>
      </c>
      <c r="I130" s="390"/>
      <c r="J130" s="390"/>
      <c r="K130" s="390"/>
      <c r="L130" s="433"/>
    </row>
    <row r="131" spans="1:12" x14ac:dyDescent="0.15">
      <c r="A131" s="384"/>
      <c r="B131" s="376"/>
      <c r="C131" s="377" t="s">
        <v>112</v>
      </c>
      <c r="D131" s="377"/>
      <c r="E131" s="377"/>
      <c r="F131" s="390">
        <f>SUM(F116,F118,F120,F122,F124,F126,F128,F130)</f>
        <v>17</v>
      </c>
      <c r="G131" s="390">
        <f t="shared" ref="G131:K131" si="13">SUM(G116,G118,G120,G122,G124,G126,G128,G130)</f>
        <v>6</v>
      </c>
      <c r="H131" s="390">
        <f t="shared" si="13"/>
        <v>13</v>
      </c>
      <c r="I131" s="390">
        <f t="shared" si="13"/>
        <v>2</v>
      </c>
      <c r="J131" s="390">
        <f t="shared" si="13"/>
        <v>0</v>
      </c>
      <c r="K131" s="390">
        <f t="shared" si="13"/>
        <v>3</v>
      </c>
      <c r="L131" s="427"/>
    </row>
    <row r="132" spans="1:12" ht="28.5" customHeight="1" x14ac:dyDescent="0.15">
      <c r="A132" s="384"/>
      <c r="B132" s="376"/>
      <c r="C132" s="399" t="s">
        <v>113</v>
      </c>
      <c r="D132" s="376" t="s">
        <v>33</v>
      </c>
      <c r="E132" s="392"/>
      <c r="F132" s="408"/>
      <c r="G132" s="409"/>
      <c r="H132" s="410"/>
      <c r="I132" s="405" t="s">
        <v>150</v>
      </c>
      <c r="J132" s="406"/>
      <c r="K132" s="407"/>
      <c r="L132" s="428"/>
    </row>
    <row r="133" spans="1:12" ht="16.5" customHeight="1" x14ac:dyDescent="0.15">
      <c r="A133" s="384"/>
      <c r="B133" s="376"/>
      <c r="C133" s="386"/>
      <c r="D133" s="376"/>
      <c r="E133" s="403"/>
      <c r="F133" s="390"/>
      <c r="G133" s="390"/>
      <c r="H133" s="390"/>
      <c r="I133" s="396">
        <v>1</v>
      </c>
      <c r="J133" s="396">
        <v>1</v>
      </c>
      <c r="K133" s="396">
        <v>0</v>
      </c>
      <c r="L133" s="404"/>
    </row>
    <row r="134" spans="1:12" x14ac:dyDescent="0.15">
      <c r="A134" s="384"/>
      <c r="B134" s="376"/>
      <c r="C134" s="386"/>
      <c r="D134" s="376"/>
      <c r="E134" s="392"/>
      <c r="F134" s="408"/>
      <c r="G134" s="409"/>
      <c r="H134" s="410"/>
      <c r="I134" s="387" t="s">
        <v>151</v>
      </c>
      <c r="J134" s="387"/>
      <c r="K134" s="387"/>
      <c r="L134" s="428"/>
    </row>
    <row r="135" spans="1:12" x14ac:dyDescent="0.15">
      <c r="A135" s="384"/>
      <c r="B135" s="376"/>
      <c r="C135" s="386"/>
      <c r="D135" s="376"/>
      <c r="E135" s="403"/>
      <c r="F135" s="390"/>
      <c r="G135" s="390"/>
      <c r="H135" s="390"/>
      <c r="I135" s="395">
        <v>3</v>
      </c>
      <c r="J135" s="395">
        <v>0</v>
      </c>
      <c r="K135" s="395">
        <v>0</v>
      </c>
      <c r="L135" s="404"/>
    </row>
    <row r="136" spans="1:12" x14ac:dyDescent="0.15">
      <c r="A136" s="384"/>
      <c r="B136" s="376"/>
      <c r="C136" s="386"/>
      <c r="D136" s="376" t="s">
        <v>32</v>
      </c>
      <c r="E136" s="392"/>
      <c r="F136" s="387" t="s">
        <v>96</v>
      </c>
      <c r="G136" s="387"/>
      <c r="H136" s="387"/>
      <c r="I136" s="405" t="s">
        <v>62</v>
      </c>
      <c r="J136" s="406"/>
      <c r="K136" s="407"/>
      <c r="L136" s="425"/>
    </row>
    <row r="137" spans="1:12" x14ac:dyDescent="0.15">
      <c r="A137" s="384"/>
      <c r="B137" s="376"/>
      <c r="C137" s="386"/>
      <c r="D137" s="376"/>
      <c r="E137" s="403"/>
      <c r="F137" s="395">
        <v>3</v>
      </c>
      <c r="G137" s="395">
        <v>3</v>
      </c>
      <c r="H137" s="395">
        <v>0</v>
      </c>
      <c r="I137" s="395">
        <v>2</v>
      </c>
      <c r="J137" s="395">
        <v>0</v>
      </c>
      <c r="K137" s="395">
        <v>3</v>
      </c>
      <c r="L137" s="404"/>
    </row>
    <row r="138" spans="1:12" x14ac:dyDescent="0.15">
      <c r="A138" s="384"/>
      <c r="B138" s="376"/>
      <c r="C138" s="386"/>
      <c r="D138" s="376"/>
      <c r="E138" s="392"/>
      <c r="F138" s="408"/>
      <c r="G138" s="409"/>
      <c r="H138" s="410"/>
      <c r="I138" s="387" t="s">
        <v>153</v>
      </c>
      <c r="J138" s="387"/>
      <c r="K138" s="387"/>
      <c r="L138" s="425"/>
    </row>
    <row r="139" spans="1:12" x14ac:dyDescent="0.15">
      <c r="A139" s="384"/>
      <c r="B139" s="376"/>
      <c r="C139" s="386"/>
      <c r="D139" s="376"/>
      <c r="E139" s="403"/>
      <c r="F139" s="390"/>
      <c r="G139" s="390"/>
      <c r="H139" s="390"/>
      <c r="I139" s="395">
        <v>2</v>
      </c>
      <c r="J139" s="395">
        <v>0</v>
      </c>
      <c r="K139" s="395">
        <v>3</v>
      </c>
      <c r="L139" s="404"/>
    </row>
    <row r="140" spans="1:12" x14ac:dyDescent="0.15">
      <c r="A140" s="384"/>
      <c r="B140" s="376"/>
      <c r="C140" s="386"/>
      <c r="D140" s="376"/>
      <c r="E140" s="392"/>
      <c r="F140" s="408"/>
      <c r="G140" s="409"/>
      <c r="H140" s="410"/>
      <c r="I140" s="387" t="s">
        <v>69</v>
      </c>
      <c r="J140" s="387"/>
      <c r="K140" s="387"/>
      <c r="L140" s="425"/>
    </row>
    <row r="141" spans="1:12" ht="16.5" customHeight="1" x14ac:dyDescent="0.15">
      <c r="A141" s="384"/>
      <c r="B141" s="376"/>
      <c r="C141" s="386"/>
      <c r="D141" s="376"/>
      <c r="E141" s="403"/>
      <c r="F141" s="390"/>
      <c r="G141" s="390"/>
      <c r="H141" s="390"/>
      <c r="I141" s="395">
        <v>3</v>
      </c>
      <c r="J141" s="395">
        <v>3</v>
      </c>
      <c r="K141" s="395">
        <v>0</v>
      </c>
      <c r="L141" s="404"/>
    </row>
    <row r="142" spans="1:12" x14ac:dyDescent="0.15">
      <c r="A142" s="384"/>
      <c r="B142" s="376"/>
      <c r="C142" s="386"/>
      <c r="D142" s="376"/>
      <c r="E142" s="392"/>
      <c r="F142" s="408"/>
      <c r="G142" s="409"/>
      <c r="H142" s="410"/>
      <c r="I142" s="387" t="s">
        <v>86</v>
      </c>
      <c r="J142" s="387"/>
      <c r="K142" s="387"/>
      <c r="L142" s="425"/>
    </row>
    <row r="143" spans="1:12" x14ac:dyDescent="0.15">
      <c r="A143" s="384"/>
      <c r="B143" s="376"/>
      <c r="C143" s="386"/>
      <c r="D143" s="376"/>
      <c r="E143" s="403"/>
      <c r="F143" s="390"/>
      <c r="G143" s="390"/>
      <c r="H143" s="390"/>
      <c r="I143" s="395">
        <v>2</v>
      </c>
      <c r="J143" s="395">
        <v>0</v>
      </c>
      <c r="K143" s="395">
        <v>3</v>
      </c>
      <c r="L143" s="404"/>
    </row>
    <row r="144" spans="1:12" x14ac:dyDescent="0.15">
      <c r="A144" s="384"/>
      <c r="B144" s="376"/>
      <c r="C144" s="386"/>
      <c r="D144" s="376"/>
      <c r="E144" s="392"/>
      <c r="F144" s="408"/>
      <c r="G144" s="409"/>
      <c r="H144" s="410"/>
      <c r="I144" s="387" t="s">
        <v>96</v>
      </c>
      <c r="J144" s="387"/>
      <c r="K144" s="387"/>
      <c r="L144" s="425"/>
    </row>
    <row r="145" spans="1:12" x14ac:dyDescent="0.15">
      <c r="A145" s="384"/>
      <c r="B145" s="376"/>
      <c r="C145" s="386"/>
      <c r="D145" s="376"/>
      <c r="E145" s="403"/>
      <c r="F145" s="390"/>
      <c r="G145" s="390"/>
      <c r="H145" s="390"/>
      <c r="I145" s="395">
        <v>3</v>
      </c>
      <c r="J145" s="395">
        <v>3</v>
      </c>
      <c r="K145" s="395">
        <v>0</v>
      </c>
      <c r="L145" s="404"/>
    </row>
    <row r="146" spans="1:12" ht="16.5" customHeight="1" x14ac:dyDescent="0.15">
      <c r="A146" s="384"/>
      <c r="B146" s="376"/>
      <c r="C146" s="376" t="s">
        <v>120</v>
      </c>
      <c r="D146" s="376"/>
      <c r="E146" s="376"/>
      <c r="F146" s="390">
        <f>SUM(F133,F135,F137,F139,F141,F143,F145)</f>
        <v>3</v>
      </c>
      <c r="G146" s="390">
        <f t="shared" ref="G146:K146" si="14">SUM(G133,G135,G137,G139,G141,G143,G145)</f>
        <v>3</v>
      </c>
      <c r="H146" s="390">
        <f t="shared" si="14"/>
        <v>0</v>
      </c>
      <c r="I146" s="390">
        <f t="shared" si="14"/>
        <v>16</v>
      </c>
      <c r="J146" s="390">
        <f t="shared" si="14"/>
        <v>7</v>
      </c>
      <c r="K146" s="390">
        <f t="shared" si="14"/>
        <v>9</v>
      </c>
      <c r="L146" s="427"/>
    </row>
    <row r="147" spans="1:12" x14ac:dyDescent="0.15">
      <c r="A147" s="430"/>
      <c r="B147" s="376" t="s">
        <v>122</v>
      </c>
      <c r="C147" s="376"/>
      <c r="D147" s="376"/>
      <c r="E147" s="376"/>
      <c r="F147" s="390">
        <f>SUM(F114,F131,F146)</f>
        <v>24</v>
      </c>
      <c r="G147" s="390">
        <f t="shared" ref="G147:K147" si="15">SUM(G114,G131,G146)</f>
        <v>13</v>
      </c>
      <c r="H147" s="390">
        <f t="shared" si="15"/>
        <v>13</v>
      </c>
      <c r="I147" s="390">
        <f t="shared" si="15"/>
        <v>22</v>
      </c>
      <c r="J147" s="390">
        <f t="shared" si="15"/>
        <v>11</v>
      </c>
      <c r="K147" s="390">
        <f t="shared" si="15"/>
        <v>12</v>
      </c>
      <c r="L147" s="431"/>
    </row>
    <row r="148" spans="1:12" x14ac:dyDescent="0.15">
      <c r="A148" s="375" t="s">
        <v>34</v>
      </c>
      <c r="B148" s="376"/>
      <c r="C148" s="376"/>
      <c r="D148" s="376"/>
      <c r="E148" s="376"/>
      <c r="F148" s="390">
        <f>SUM(F37,F67,F107,F147)</f>
        <v>92</v>
      </c>
      <c r="G148" s="390">
        <f t="shared" ref="G148:K148" si="16">SUM(G37,G67,G107,G147)</f>
        <v>50</v>
      </c>
      <c r="H148" s="390">
        <f t="shared" si="16"/>
        <v>61</v>
      </c>
      <c r="I148" s="390">
        <f t="shared" si="16"/>
        <v>88</v>
      </c>
      <c r="J148" s="390">
        <f t="shared" si="16"/>
        <v>48</v>
      </c>
      <c r="K148" s="390">
        <f t="shared" si="16"/>
        <v>53</v>
      </c>
      <c r="L148" s="427"/>
    </row>
    <row r="149" spans="1:12" x14ac:dyDescent="0.15">
      <c r="A149" s="436" t="s">
        <v>157</v>
      </c>
      <c r="B149" s="437"/>
      <c r="C149" s="437"/>
      <c r="D149" s="437"/>
      <c r="E149" s="437"/>
      <c r="F149" s="437"/>
      <c r="G149" s="437"/>
      <c r="H149" s="437"/>
      <c r="I149" s="437"/>
      <c r="J149" s="437"/>
      <c r="K149" s="437"/>
      <c r="L149" s="438"/>
    </row>
    <row r="150" spans="1:12" x14ac:dyDescent="0.15">
      <c r="A150" s="439" t="s">
        <v>35</v>
      </c>
      <c r="B150" s="440"/>
      <c r="C150" s="441" t="s">
        <v>158</v>
      </c>
      <c r="D150" s="437"/>
      <c r="E150" s="437"/>
      <c r="F150" s="437"/>
      <c r="G150" s="442"/>
      <c r="H150" s="441" t="s">
        <v>36</v>
      </c>
      <c r="I150" s="437"/>
      <c r="J150" s="437"/>
      <c r="K150" s="442"/>
      <c r="L150" s="443" t="s">
        <v>37</v>
      </c>
    </row>
    <row r="151" spans="1:12" x14ac:dyDescent="0.15">
      <c r="A151" s="439"/>
      <c r="B151" s="440"/>
      <c r="C151" s="441">
        <v>5</v>
      </c>
      <c r="D151" s="437"/>
      <c r="E151" s="437"/>
      <c r="F151" s="437"/>
      <c r="G151" s="437"/>
      <c r="H151" s="441">
        <v>71</v>
      </c>
      <c r="I151" s="437"/>
      <c r="J151" s="437"/>
      <c r="K151" s="442"/>
      <c r="L151" s="444">
        <v>76</v>
      </c>
    </row>
    <row r="152" spans="1:12" x14ac:dyDescent="0.15">
      <c r="A152" s="445" t="s">
        <v>159</v>
      </c>
      <c r="B152" s="446"/>
      <c r="C152" s="441" t="s">
        <v>160</v>
      </c>
      <c r="D152" s="437"/>
      <c r="E152" s="437"/>
      <c r="F152" s="437"/>
      <c r="G152" s="442"/>
      <c r="H152" s="437" t="s">
        <v>161</v>
      </c>
      <c r="I152" s="437"/>
      <c r="J152" s="437"/>
      <c r="K152" s="442"/>
      <c r="L152" s="443" t="s">
        <v>162</v>
      </c>
    </row>
    <row r="153" spans="1:12" x14ac:dyDescent="0.15">
      <c r="A153" s="447"/>
      <c r="B153" s="448"/>
      <c r="C153" s="441">
        <v>12</v>
      </c>
      <c r="D153" s="437"/>
      <c r="E153" s="437"/>
      <c r="F153" s="437"/>
      <c r="G153" s="442"/>
      <c r="H153" s="437">
        <v>0</v>
      </c>
      <c r="I153" s="437"/>
      <c r="J153" s="437"/>
      <c r="K153" s="442"/>
      <c r="L153" s="443">
        <v>12</v>
      </c>
    </row>
    <row r="154" spans="1:12" ht="30" customHeight="1" x14ac:dyDescent="0.15">
      <c r="A154" s="449" t="s">
        <v>163</v>
      </c>
      <c r="B154" s="450"/>
      <c r="C154" s="451" t="s">
        <v>164</v>
      </c>
      <c r="D154" s="451"/>
      <c r="E154" s="452"/>
      <c r="F154" s="453" t="s">
        <v>165</v>
      </c>
      <c r="G154" s="454" t="s">
        <v>166</v>
      </c>
      <c r="H154" s="455"/>
      <c r="I154" s="454" t="s">
        <v>167</v>
      </c>
      <c r="J154" s="455"/>
      <c r="K154" s="456" t="s">
        <v>168</v>
      </c>
      <c r="L154" s="457" t="s">
        <v>169</v>
      </c>
    </row>
    <row r="155" spans="1:12" ht="16.5" customHeight="1" thickBot="1" x14ac:dyDescent="0.2">
      <c r="A155" s="458"/>
      <c r="B155" s="459"/>
      <c r="C155" s="460">
        <v>88</v>
      </c>
      <c r="D155" s="460"/>
      <c r="E155" s="461"/>
      <c r="F155" s="462">
        <v>7</v>
      </c>
      <c r="G155" s="463">
        <v>7</v>
      </c>
      <c r="H155" s="461"/>
      <c r="I155" s="463">
        <v>24</v>
      </c>
      <c r="J155" s="461"/>
      <c r="K155" s="467">
        <v>0</v>
      </c>
      <c r="L155" s="464">
        <v>38</v>
      </c>
    </row>
    <row r="159" spans="1:12" ht="24.75" customHeight="1" x14ac:dyDescent="0.15"/>
    <row r="160" spans="1:12" ht="16.5" customHeight="1" x14ac:dyDescent="0.15"/>
    <row r="172" ht="16.5" customHeight="1" x14ac:dyDescent="0.15"/>
    <row r="173" ht="25.5" customHeight="1" x14ac:dyDescent="0.15"/>
    <row r="174" ht="25.5" customHeight="1" x14ac:dyDescent="0.15"/>
    <row r="175" ht="25.5" customHeight="1" x14ac:dyDescent="0.15"/>
  </sheetData>
  <mergeCells count="342">
    <mergeCell ref="A152:B153"/>
    <mergeCell ref="C152:G152"/>
    <mergeCell ref="H152:K152"/>
    <mergeCell ref="C153:G153"/>
    <mergeCell ref="H153:K153"/>
    <mergeCell ref="A154:B155"/>
    <mergeCell ref="G154:H154"/>
    <mergeCell ref="I154:J154"/>
    <mergeCell ref="C155:E155"/>
    <mergeCell ref="G155:H155"/>
    <mergeCell ref="I155:J155"/>
    <mergeCell ref="I144:K144"/>
    <mergeCell ref="L144:L145"/>
    <mergeCell ref="C146:E146"/>
    <mergeCell ref="B147:E147"/>
    <mergeCell ref="A148:E148"/>
    <mergeCell ref="A149:L149"/>
    <mergeCell ref="A150:B151"/>
    <mergeCell ref="C150:G150"/>
    <mergeCell ref="H150:K150"/>
    <mergeCell ref="C151:G151"/>
    <mergeCell ref="H151:K151"/>
    <mergeCell ref="F85:H85"/>
    <mergeCell ref="I85:K85"/>
    <mergeCell ref="L85:L86"/>
    <mergeCell ref="C92:C105"/>
    <mergeCell ref="D94:D105"/>
    <mergeCell ref="E100:E101"/>
    <mergeCell ref="F100:H100"/>
    <mergeCell ref="I100:K100"/>
    <mergeCell ref="L100:L101"/>
    <mergeCell ref="E102:E103"/>
    <mergeCell ref="F102:H102"/>
    <mergeCell ref="I102:K102"/>
    <mergeCell ref="L102:L103"/>
    <mergeCell ref="E104:E105"/>
    <mergeCell ref="F104:H104"/>
    <mergeCell ref="I104:K104"/>
    <mergeCell ref="L104:L105"/>
    <mergeCell ref="A68:A147"/>
    <mergeCell ref="B68:B106"/>
    <mergeCell ref="C68:C71"/>
    <mergeCell ref="D68:D69"/>
    <mergeCell ref="E68:E69"/>
    <mergeCell ref="F68:H68"/>
    <mergeCell ref="I68:K68"/>
    <mergeCell ref="L68:L69"/>
    <mergeCell ref="D70:D71"/>
    <mergeCell ref="E70:E71"/>
    <mergeCell ref="F70:H70"/>
    <mergeCell ref="I70:K70"/>
    <mergeCell ref="L70:L71"/>
    <mergeCell ref="C72:E72"/>
    <mergeCell ref="C73:C90"/>
    <mergeCell ref="D73:D74"/>
    <mergeCell ref="E73:E74"/>
    <mergeCell ref="F73:H73"/>
    <mergeCell ref="I73:K73"/>
    <mergeCell ref="L73:L74"/>
    <mergeCell ref="D75:D90"/>
    <mergeCell ref="E75:E76"/>
    <mergeCell ref="F75:H75"/>
    <mergeCell ref="I75:K75"/>
    <mergeCell ref="F58:H58"/>
    <mergeCell ref="I58:K58"/>
    <mergeCell ref="L58:L59"/>
    <mergeCell ref="E64:E65"/>
    <mergeCell ref="F64:H64"/>
    <mergeCell ref="I64:K64"/>
    <mergeCell ref="L64:L65"/>
    <mergeCell ref="C66:E66"/>
    <mergeCell ref="B67:E67"/>
    <mergeCell ref="I34:K34"/>
    <mergeCell ref="L34:L35"/>
    <mergeCell ref="C36:E36"/>
    <mergeCell ref="B37:E37"/>
    <mergeCell ref="B38:B66"/>
    <mergeCell ref="C38:C41"/>
    <mergeCell ref="C42:E42"/>
    <mergeCell ref="C43:C52"/>
    <mergeCell ref="D43:D44"/>
    <mergeCell ref="E43:E44"/>
    <mergeCell ref="F43:H43"/>
    <mergeCell ref="I43:K43"/>
    <mergeCell ref="L43:L44"/>
    <mergeCell ref="D45:D52"/>
    <mergeCell ref="E45:E46"/>
    <mergeCell ref="F45:H45"/>
    <mergeCell ref="I45:K45"/>
    <mergeCell ref="L45:L46"/>
    <mergeCell ref="E51:E52"/>
    <mergeCell ref="F51:H51"/>
    <mergeCell ref="I51:K51"/>
    <mergeCell ref="L51:L52"/>
    <mergeCell ref="C53:E53"/>
    <mergeCell ref="C54:C65"/>
    <mergeCell ref="A6:A67"/>
    <mergeCell ref="B6:B36"/>
    <mergeCell ref="C11:C22"/>
    <mergeCell ref="D13:D22"/>
    <mergeCell ref="E19:E20"/>
    <mergeCell ref="F19:H19"/>
    <mergeCell ref="I19:K19"/>
    <mergeCell ref="L19:L20"/>
    <mergeCell ref="E21:E22"/>
    <mergeCell ref="F21:H21"/>
    <mergeCell ref="I21:K21"/>
    <mergeCell ref="L21:L22"/>
    <mergeCell ref="C23:E23"/>
    <mergeCell ref="C24:C35"/>
    <mergeCell ref="D24:D25"/>
    <mergeCell ref="E24:E25"/>
    <mergeCell ref="F24:H24"/>
    <mergeCell ref="I24:K24"/>
    <mergeCell ref="L24:L25"/>
    <mergeCell ref="D26:D35"/>
    <mergeCell ref="E26:E27"/>
    <mergeCell ref="F26:H26"/>
    <mergeCell ref="I26:K26"/>
    <mergeCell ref="L26:L27"/>
    <mergeCell ref="C154:E154"/>
    <mergeCell ref="C132:C145"/>
    <mergeCell ref="D132:D135"/>
    <mergeCell ref="D136:D145"/>
    <mergeCell ref="E136:E137"/>
    <mergeCell ref="F136:H136"/>
    <mergeCell ref="I136:K136"/>
    <mergeCell ref="L136:L137"/>
    <mergeCell ref="E138:E139"/>
    <mergeCell ref="F138:H138"/>
    <mergeCell ref="I138:K138"/>
    <mergeCell ref="L138:L139"/>
    <mergeCell ref="E140:E141"/>
    <mergeCell ref="F140:H140"/>
    <mergeCell ref="I140:K140"/>
    <mergeCell ref="L140:L141"/>
    <mergeCell ref="E142:E143"/>
    <mergeCell ref="F142:H142"/>
    <mergeCell ref="E132:E133"/>
    <mergeCell ref="F132:H132"/>
    <mergeCell ref="I132:K132"/>
    <mergeCell ref="L132:L133"/>
    <mergeCell ref="E134:E135"/>
    <mergeCell ref="F134:H134"/>
    <mergeCell ref="I134:K134"/>
    <mergeCell ref="L134:L135"/>
    <mergeCell ref="F125:H125"/>
    <mergeCell ref="I125:K125"/>
    <mergeCell ref="L125:L126"/>
    <mergeCell ref="C115:C130"/>
    <mergeCell ref="D115:D118"/>
    <mergeCell ref="E115:E116"/>
    <mergeCell ref="F115:H115"/>
    <mergeCell ref="I115:K115"/>
    <mergeCell ref="L115:L116"/>
    <mergeCell ref="E117:E118"/>
    <mergeCell ref="F117:H117"/>
    <mergeCell ref="I117:K117"/>
    <mergeCell ref="F119:H119"/>
    <mergeCell ref="I119:K119"/>
    <mergeCell ref="L119:L120"/>
    <mergeCell ref="E121:E122"/>
    <mergeCell ref="F121:H121"/>
    <mergeCell ref="I121:K121"/>
    <mergeCell ref="L121:L122"/>
    <mergeCell ref="E123:E124"/>
    <mergeCell ref="F123:H123"/>
    <mergeCell ref="I123:K123"/>
    <mergeCell ref="L123:L124"/>
    <mergeCell ref="D119:D130"/>
    <mergeCell ref="E127:E128"/>
    <mergeCell ref="F127:H127"/>
    <mergeCell ref="I127:K127"/>
    <mergeCell ref="L127:L128"/>
    <mergeCell ref="E129:E130"/>
    <mergeCell ref="F129:H129"/>
    <mergeCell ref="I129:K129"/>
    <mergeCell ref="L129:L130"/>
    <mergeCell ref="C114:E114"/>
    <mergeCell ref="L117:L118"/>
    <mergeCell ref="E119:E120"/>
    <mergeCell ref="E125:E126"/>
    <mergeCell ref="D54:D55"/>
    <mergeCell ref="E54:E55"/>
    <mergeCell ref="E83:E84"/>
    <mergeCell ref="D56:D65"/>
    <mergeCell ref="E58:E59"/>
    <mergeCell ref="E77:E78"/>
    <mergeCell ref="E85:E86"/>
    <mergeCell ref="C6:C9"/>
    <mergeCell ref="I2:K2"/>
    <mergeCell ref="I11:K11"/>
    <mergeCell ref="I15:K15"/>
    <mergeCell ref="E28:E29"/>
    <mergeCell ref="F28:H28"/>
    <mergeCell ref="I28:K28"/>
    <mergeCell ref="E30:E31"/>
    <mergeCell ref="F30:H30"/>
    <mergeCell ref="I30:K30"/>
    <mergeCell ref="E32:E33"/>
    <mergeCell ref="F32:H32"/>
    <mergeCell ref="I32:K32"/>
    <mergeCell ref="E34:E35"/>
    <mergeCell ref="F34:H34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D6:D7"/>
    <mergeCell ref="E6:E7"/>
    <mergeCell ref="F6:H6"/>
    <mergeCell ref="C10:E10"/>
    <mergeCell ref="D11:D12"/>
    <mergeCell ref="E11:E12"/>
    <mergeCell ref="F11:H11"/>
    <mergeCell ref="E15:E16"/>
    <mergeCell ref="F15:H15"/>
    <mergeCell ref="E47:E48"/>
    <mergeCell ref="E49:E50"/>
    <mergeCell ref="F49:H49"/>
    <mergeCell ref="L11:L12"/>
    <mergeCell ref="E13:E14"/>
    <mergeCell ref="F13:H13"/>
    <mergeCell ref="I13:K13"/>
    <mergeCell ref="L13:L14"/>
    <mergeCell ref="I6:K6"/>
    <mergeCell ref="L6:L7"/>
    <mergeCell ref="D8:D9"/>
    <mergeCell ref="F8:H8"/>
    <mergeCell ref="I8:K8"/>
    <mergeCell ref="E8:E9"/>
    <mergeCell ref="L8:L9"/>
    <mergeCell ref="L15:L16"/>
    <mergeCell ref="E17:E18"/>
    <mergeCell ref="F17:H17"/>
    <mergeCell ref="I17:K17"/>
    <mergeCell ref="L17:L18"/>
    <mergeCell ref="L28:L29"/>
    <mergeCell ref="L30:L31"/>
    <mergeCell ref="E40:E41"/>
    <mergeCell ref="F40:H40"/>
    <mergeCell ref="I40:K40"/>
    <mergeCell ref="L40:L41"/>
    <mergeCell ref="D38:D39"/>
    <mergeCell ref="E38:E39"/>
    <mergeCell ref="F38:H38"/>
    <mergeCell ref="I38:K38"/>
    <mergeCell ref="L38:L39"/>
    <mergeCell ref="D40:D41"/>
    <mergeCell ref="F47:H47"/>
    <mergeCell ref="I47:K47"/>
    <mergeCell ref="L47:L48"/>
    <mergeCell ref="L49:L50"/>
    <mergeCell ref="E56:E57"/>
    <mergeCell ref="F56:H56"/>
    <mergeCell ref="I56:K56"/>
    <mergeCell ref="L56:L57"/>
    <mergeCell ref="F54:H54"/>
    <mergeCell ref="I54:K54"/>
    <mergeCell ref="L54:L55"/>
    <mergeCell ref="I49:K49"/>
    <mergeCell ref="F60:H60"/>
    <mergeCell ref="I60:K60"/>
    <mergeCell ref="L60:L61"/>
    <mergeCell ref="E62:E63"/>
    <mergeCell ref="F62:H62"/>
    <mergeCell ref="I62:K62"/>
    <mergeCell ref="L62:L63"/>
    <mergeCell ref="E60:E61"/>
    <mergeCell ref="L75:L76"/>
    <mergeCell ref="E79:E80"/>
    <mergeCell ref="F79:H79"/>
    <mergeCell ref="I79:K79"/>
    <mergeCell ref="L79:L80"/>
    <mergeCell ref="E81:E82"/>
    <mergeCell ref="F81:H81"/>
    <mergeCell ref="I81:K81"/>
    <mergeCell ref="L81:L82"/>
    <mergeCell ref="F77:H77"/>
    <mergeCell ref="I77:K77"/>
    <mergeCell ref="L77:L78"/>
    <mergeCell ref="F83:H83"/>
    <mergeCell ref="I83:K83"/>
    <mergeCell ref="L83:L84"/>
    <mergeCell ref="I87:K87"/>
    <mergeCell ref="L87:L88"/>
    <mergeCell ref="E89:E90"/>
    <mergeCell ref="F89:H89"/>
    <mergeCell ref="I89:K89"/>
    <mergeCell ref="L89:L90"/>
    <mergeCell ref="E87:E88"/>
    <mergeCell ref="F87:H87"/>
    <mergeCell ref="E94:E95"/>
    <mergeCell ref="F94:H94"/>
    <mergeCell ref="I94:K94"/>
    <mergeCell ref="L94:L95"/>
    <mergeCell ref="E96:E97"/>
    <mergeCell ref="F96:H96"/>
    <mergeCell ref="I96:K96"/>
    <mergeCell ref="L96:L97"/>
    <mergeCell ref="C91:E91"/>
    <mergeCell ref="D92:D93"/>
    <mergeCell ref="E92:E93"/>
    <mergeCell ref="F92:H92"/>
    <mergeCell ref="I92:K92"/>
    <mergeCell ref="L92:L93"/>
    <mergeCell ref="E98:E99"/>
    <mergeCell ref="F98:H98"/>
    <mergeCell ref="I98:K98"/>
    <mergeCell ref="L98:L99"/>
    <mergeCell ref="I110:K110"/>
    <mergeCell ref="L110:L111"/>
    <mergeCell ref="C106:E106"/>
    <mergeCell ref="B107:E107"/>
    <mergeCell ref="B108:B146"/>
    <mergeCell ref="C108:C113"/>
    <mergeCell ref="D110:D113"/>
    <mergeCell ref="E112:E113"/>
    <mergeCell ref="F112:H112"/>
    <mergeCell ref="I112:K112"/>
    <mergeCell ref="L112:L113"/>
    <mergeCell ref="C131:E131"/>
    <mergeCell ref="I142:K142"/>
    <mergeCell ref="L142:L143"/>
    <mergeCell ref="E144:E145"/>
    <mergeCell ref="F144:H144"/>
    <mergeCell ref="D108:D109"/>
    <mergeCell ref="E108:E109"/>
    <mergeCell ref="F108:H108"/>
    <mergeCell ref="I108:K108"/>
    <mergeCell ref="L108:L109"/>
    <mergeCell ref="E110:E111"/>
    <mergeCell ref="F110:H110"/>
  </mergeCells>
  <phoneticPr fontId="4" type="noConversion"/>
  <pageMargins left="0.25" right="0.25" top="0.75" bottom="0.75" header="0.3" footer="0.3"/>
  <pageSetup paperSize="9" scale="64" orientation="portrait" r:id="rId1"/>
  <headerFooter>
    <oddHeader>&amp;C&amp;"+,굵게"&amp;20 2016~2017 신구교과목대비표</oddHeader>
  </headerFooter>
  <rowBreaks count="2" manualBreakCount="2">
    <brk id="67" max="16383" man="1"/>
    <brk id="1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2년제 과정</vt:lpstr>
      <vt:lpstr>3년제 과정</vt:lpstr>
      <vt:lpstr>2016~2017 신구교과목대비표</vt:lpstr>
      <vt:lpstr>'2016~2017 신구교과목대비표'!Print_Area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Administrator</cp:lastModifiedBy>
  <cp:lastPrinted>2016-02-24T00:18:27Z</cp:lastPrinted>
  <dcterms:created xsi:type="dcterms:W3CDTF">2015-01-27T09:59:54Z</dcterms:created>
  <dcterms:modified xsi:type="dcterms:W3CDTF">2016-02-24T00:18:33Z</dcterms:modified>
</cp:coreProperties>
</file>