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/>
  </bookViews>
  <sheets>
    <sheet name="교육과정구성표" sheetId="9" r:id="rId1"/>
    <sheet name="신구교과목대비표" sheetId="5" r:id="rId2"/>
    <sheet name="교육과정변경현황" sheetId="10" r:id="rId3"/>
  </sheets>
  <definedNames>
    <definedName name="_xlnm.Print_Titles" localSheetId="1">신구교과목대비표!$2:$5</definedName>
  </definedNames>
  <calcPr calcId="145621"/>
</workbook>
</file>

<file path=xl/calcChain.xml><?xml version="1.0" encoding="utf-8"?>
<calcChain xmlns="http://schemas.openxmlformats.org/spreadsheetml/2006/main">
  <c r="I105" i="5" l="1"/>
  <c r="I100" i="5"/>
  <c r="N52" i="9"/>
  <c r="Q45" i="9"/>
  <c r="F105" i="5" l="1"/>
  <c r="F81" i="5"/>
  <c r="F100" i="5"/>
  <c r="I101" i="5" l="1"/>
  <c r="C105" i="5"/>
  <c r="L105" i="5" s="1"/>
  <c r="F101" i="5"/>
  <c r="G100" i="5"/>
  <c r="H100" i="5"/>
  <c r="J100" i="5"/>
  <c r="J101" i="5" s="1"/>
  <c r="K100" i="5"/>
  <c r="K101" i="5" s="1"/>
  <c r="G81" i="5"/>
  <c r="G101" i="5" s="1"/>
  <c r="H81" i="5"/>
  <c r="H101" i="5" s="1"/>
  <c r="J81" i="5"/>
  <c r="K81" i="5"/>
  <c r="G75" i="5"/>
  <c r="H75" i="5"/>
  <c r="I75" i="5"/>
  <c r="J75" i="5"/>
  <c r="K75" i="5"/>
  <c r="F75" i="5"/>
  <c r="G58" i="5"/>
  <c r="G76" i="5" s="1"/>
  <c r="H58" i="5"/>
  <c r="H76" i="5" s="1"/>
  <c r="I58" i="5"/>
  <c r="I76" i="5" s="1"/>
  <c r="J58" i="5"/>
  <c r="K58" i="5"/>
  <c r="F58" i="5"/>
  <c r="F76" i="5" s="1"/>
  <c r="G52" i="5"/>
  <c r="H52" i="5"/>
  <c r="I52" i="5"/>
  <c r="J52" i="5"/>
  <c r="K52" i="5"/>
  <c r="F52" i="5"/>
  <c r="G33" i="5"/>
  <c r="G53" i="5" s="1"/>
  <c r="H33" i="5"/>
  <c r="H53" i="5" s="1"/>
  <c r="I33" i="5"/>
  <c r="I53" i="5" s="1"/>
  <c r="J33" i="5"/>
  <c r="K33" i="5"/>
  <c r="K53" i="5" s="1"/>
  <c r="F33" i="5"/>
  <c r="F53" i="5" s="1"/>
  <c r="F28" i="5"/>
  <c r="G27" i="5"/>
  <c r="H27" i="5"/>
  <c r="I27" i="5"/>
  <c r="J27" i="5"/>
  <c r="K27" i="5"/>
  <c r="K28" i="5" s="1"/>
  <c r="F27" i="5"/>
  <c r="F12" i="5"/>
  <c r="I12" i="5"/>
  <c r="C107" i="5" s="1"/>
  <c r="J12" i="5"/>
  <c r="J28" i="5" s="1"/>
  <c r="K12" i="5"/>
  <c r="G12" i="5"/>
  <c r="G28" i="5" s="1"/>
  <c r="G102" i="5" s="1"/>
  <c r="H12" i="5"/>
  <c r="H28" i="5" s="1"/>
  <c r="H102" i="5" s="1"/>
  <c r="E11" i="9"/>
  <c r="Q9" i="9"/>
  <c r="R9" i="9"/>
  <c r="S9" i="9"/>
  <c r="K76" i="5" l="1"/>
  <c r="K102" i="5" s="1"/>
  <c r="J76" i="5"/>
  <c r="J53" i="5"/>
  <c r="F102" i="5"/>
  <c r="I28" i="5"/>
  <c r="I102" i="5" s="1"/>
  <c r="I107" i="5"/>
  <c r="L107" i="5" s="1"/>
  <c r="Q54" i="9"/>
  <c r="R54" i="9"/>
  <c r="S54" i="9"/>
  <c r="Q55" i="9"/>
  <c r="R55" i="9"/>
  <c r="S55" i="9"/>
  <c r="Q56" i="9"/>
  <c r="R56" i="9"/>
  <c r="S56" i="9"/>
  <c r="S53" i="9"/>
  <c r="R53" i="9"/>
  <c r="Q53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R45" i="9"/>
  <c r="S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Q51" i="9"/>
  <c r="R51" i="9"/>
  <c r="S51" i="9"/>
  <c r="S12" i="9"/>
  <c r="R12" i="9"/>
  <c r="Q12" i="9"/>
  <c r="R5" i="9"/>
  <c r="S5" i="9"/>
  <c r="R6" i="9"/>
  <c r="S6" i="9"/>
  <c r="R7" i="9"/>
  <c r="S7" i="9"/>
  <c r="R8" i="9"/>
  <c r="S8" i="9"/>
  <c r="R10" i="9"/>
  <c r="S10" i="9"/>
  <c r="Q6" i="9"/>
  <c r="Q7" i="9"/>
  <c r="Q8" i="9"/>
  <c r="Q5" i="9"/>
  <c r="F52" i="9"/>
  <c r="G52" i="9"/>
  <c r="H52" i="9"/>
  <c r="I52" i="9"/>
  <c r="J52" i="9"/>
  <c r="K52" i="9"/>
  <c r="L52" i="9"/>
  <c r="M52" i="9"/>
  <c r="O52" i="9"/>
  <c r="P52" i="9"/>
  <c r="F57" i="9"/>
  <c r="G57" i="9"/>
  <c r="S57" i="9" s="1"/>
  <c r="H57" i="9"/>
  <c r="I57" i="9"/>
  <c r="J57" i="9"/>
  <c r="K57" i="9"/>
  <c r="Q57" i="9" s="1"/>
  <c r="L57" i="9"/>
  <c r="M57" i="9"/>
  <c r="N57" i="9"/>
  <c r="N58" i="9" s="1"/>
  <c r="O57" i="9"/>
  <c r="R57" i="9" s="1"/>
  <c r="P57" i="9"/>
  <c r="E57" i="9"/>
  <c r="E58" i="9" s="1"/>
  <c r="H11" i="9"/>
  <c r="I11" i="9"/>
  <c r="J11" i="9"/>
  <c r="K11" i="9"/>
  <c r="E52" i="9"/>
  <c r="F11" i="9"/>
  <c r="F58" i="9" s="1"/>
  <c r="G11" i="9"/>
  <c r="L11" i="9"/>
  <c r="M11" i="9"/>
  <c r="M58" i="9" s="1"/>
  <c r="O11" i="9"/>
  <c r="P11" i="9"/>
  <c r="J102" i="5" l="1"/>
  <c r="P58" i="9"/>
  <c r="O58" i="9"/>
  <c r="L58" i="9"/>
  <c r="I58" i="9"/>
  <c r="H58" i="9"/>
  <c r="Q52" i="9"/>
  <c r="G58" i="9"/>
  <c r="S58" i="9" s="1"/>
  <c r="J58" i="9"/>
  <c r="S11" i="9"/>
  <c r="K58" i="9"/>
  <c r="Q11" i="9"/>
  <c r="R52" i="9"/>
  <c r="S52" i="9"/>
  <c r="R11" i="9"/>
  <c r="R58" i="9" l="1"/>
  <c r="Q58" i="9"/>
</calcChain>
</file>

<file path=xl/sharedStrings.xml><?xml version="1.0" encoding="utf-8"?>
<sst xmlns="http://schemas.openxmlformats.org/spreadsheetml/2006/main" count="303" uniqueCount="176">
  <si>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</si>
  <si>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</si>
  <si>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</si>
  <si>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</si>
  <si>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</si>
  <si>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</si>
  <si>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</si>
  <si>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</si>
  <si>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</si>
  <si>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</si>
  <si>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</si>
  <si>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</si>
  <si>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</si>
  <si>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</si>
  <si>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</si>
  <si>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</si>
  <si>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</si>
  <si>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</si>
  <si>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</si>
  <si>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</si>
  <si>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</si>
  <si>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</si>
  <si>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</si>
  <si>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</si>
  <si>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</si>
  <si>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</si>
  <si>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</si>
  <si>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</si>
  <si>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</si>
  <si>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</si>
  <si>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</si>
  <si>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</si>
  <si>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</si>
  <si>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</si>
  <si>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</si>
  <si>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</si>
  <si>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
심화</t>
    <phoneticPr fontId="1" type="noConversion"/>
  </si>
  <si>
    <t>전공
응용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</si>
  <si>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</si>
  <si>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</si>
  <si>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</si>
  <si>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</si>
  <si>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</si>
  <si>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교양 개설학점</t>
    <phoneticPr fontId="1" type="noConversion"/>
  </si>
  <si>
    <t>교직 개설학점</t>
    <phoneticPr fontId="1" type="noConversion"/>
  </si>
  <si>
    <t>2012~2013학년도 교육과정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</si>
  <si>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</si>
  <si>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</si>
  <si>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</si>
  <si>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</si>
  <si>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 계</t>
    <phoneticPr fontId="1" type="noConversion"/>
  </si>
  <si>
    <t>교과목
코드</t>
    <phoneticPr fontId="1" type="noConversion"/>
  </si>
  <si>
    <t>2013~2014학년도 교육과정</t>
    <phoneticPr fontId="1" type="noConversion"/>
  </si>
  <si>
    <t>2013~2014 학년도 교육과정</t>
    <phoneticPr fontId="1" type="noConversion"/>
  </si>
  <si>
    <t>기초</t>
    <phoneticPr fontId="1" type="noConversion"/>
  </si>
  <si>
    <t>과(계열)명
/
전공명</t>
    <phoneticPr fontId="9" type="noConversion"/>
  </si>
  <si>
    <t>변 경 사 항</t>
  </si>
  <si>
    <t>비 고</t>
  </si>
  <si>
    <t>학점</t>
  </si>
  <si>
    <t>이론</t>
  </si>
  <si>
    <t>실습</t>
  </si>
  <si>
    <t>* 교과목 폐지, 학기 변경(1-1 -&gt; 2-1) , 학점 변경, 시수변경, 학기및학점 변경, 교과목 개설</t>
    <phoneticPr fontId="9" type="noConversion"/>
  </si>
  <si>
    <t>철도전기과</t>
    <phoneticPr fontId="1" type="noConversion"/>
  </si>
  <si>
    <t>수학의이해</t>
    <phoneticPr fontId="1" type="noConversion"/>
  </si>
  <si>
    <r>
      <t xml:space="preserve">영어기초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</si>
  <si>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대학생활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</si>
  <si>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대학생활 </t>
    </r>
    <r>
      <rPr>
        <b/>
        <sz val="9"/>
        <rFont val="맑은 고딕"/>
        <family val="3"/>
        <charset val="129"/>
      </rPr>
      <t>Ⅱ</t>
    </r>
    <phoneticPr fontId="1" type="noConversion"/>
  </si>
  <si>
    <r>
      <t xml:space="preserve">컴퓨터활용 </t>
    </r>
    <r>
      <rPr>
        <sz val="9"/>
        <rFont val="맑은 고딕"/>
        <family val="3"/>
        <charset val="129"/>
      </rPr>
      <t>Ⅰ</t>
    </r>
    <phoneticPr fontId="1" type="noConversion"/>
  </si>
  <si>
    <t>사회봉사활동</t>
    <phoneticPr fontId="1" type="noConversion"/>
  </si>
  <si>
    <r>
      <t xml:space="preserve">전기회로이론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</si>
  <si>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전기자기학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</si>
  <si>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전기기기 </t>
    </r>
    <r>
      <rPr>
        <sz val="9"/>
        <rFont val="맑은 고딕"/>
        <family val="3"/>
        <charset val="129"/>
      </rPr>
      <t>Ⅰ</t>
    </r>
    <phoneticPr fontId="1" type="noConversion"/>
  </si>
  <si>
    <t>직류전철시스템</t>
    <phoneticPr fontId="1" type="noConversion"/>
  </si>
  <si>
    <t>기초전기전자실습</t>
    <phoneticPr fontId="1" type="noConversion"/>
  </si>
  <si>
    <r>
      <t xml:space="preserve">철도동력기계실습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</si>
  <si>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전기회로이론 </t>
    </r>
    <r>
      <rPr>
        <sz val="9"/>
        <rFont val="맑은 고딕"/>
        <family val="3"/>
        <charset val="129"/>
      </rPr>
      <t>Ⅱ</t>
    </r>
    <phoneticPr fontId="1" type="noConversion"/>
  </si>
  <si>
    <r>
      <t xml:space="preserve">전기자기학 </t>
    </r>
    <r>
      <rPr>
        <sz val="9"/>
        <rFont val="맑은 고딕"/>
        <family val="3"/>
        <charset val="129"/>
      </rPr>
      <t>Ⅱ</t>
    </r>
    <phoneticPr fontId="1" type="noConversion"/>
  </si>
  <si>
    <r>
      <t xml:space="preserve">전기기기 </t>
    </r>
    <r>
      <rPr>
        <sz val="9"/>
        <rFont val="맑은 고딕"/>
        <family val="3"/>
        <charset val="129"/>
      </rPr>
      <t>Ⅱ</t>
    </r>
    <phoneticPr fontId="1" type="noConversion"/>
  </si>
  <si>
    <t>교류전철시스템</t>
    <phoneticPr fontId="1" type="noConversion"/>
  </si>
  <si>
    <t>CAD실습</t>
    <phoneticPr fontId="1" type="noConversion"/>
  </si>
  <si>
    <r>
      <t xml:space="preserve">철도동력기계실습 </t>
    </r>
    <r>
      <rPr>
        <sz val="9"/>
        <rFont val="맑은 고딕"/>
        <family val="3"/>
        <charset val="129"/>
      </rPr>
      <t>Ⅱ</t>
    </r>
    <phoneticPr fontId="1" type="noConversion"/>
  </si>
  <si>
    <t>시퀜스제어실습</t>
    <phoneticPr fontId="1" type="noConversion"/>
  </si>
  <si>
    <t>디지털공학실습</t>
    <phoneticPr fontId="1" type="noConversion"/>
  </si>
  <si>
    <t>전기수학</t>
    <phoneticPr fontId="1" type="noConversion"/>
  </si>
  <si>
    <r>
      <t xml:space="preserve">발송배전공학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</si>
  <si>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전력전자공학 </t>
    </r>
    <r>
      <rPr>
        <sz val="9"/>
        <rFont val="맑은 고딕"/>
        <family val="3"/>
        <charset val="129"/>
      </rPr>
      <t>Ⅰ</t>
    </r>
    <phoneticPr fontId="1" type="noConversion"/>
  </si>
  <si>
    <t>전기설비설계</t>
    <phoneticPr fontId="1" type="noConversion"/>
  </si>
  <si>
    <t>전기철도구조물공학</t>
    <phoneticPr fontId="1" type="noConversion"/>
  </si>
  <si>
    <r>
      <t xml:space="preserve">철도신호공학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</si>
  <si>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전력변환제어실습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</si>
  <si>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발송배전공학 </t>
    </r>
    <r>
      <rPr>
        <sz val="9"/>
        <rFont val="맑은 고딕"/>
        <family val="3"/>
        <charset val="129"/>
      </rPr>
      <t>Ⅱ</t>
    </r>
    <phoneticPr fontId="1" type="noConversion"/>
  </si>
  <si>
    <r>
      <t xml:space="preserve">전력전자공학 </t>
    </r>
    <r>
      <rPr>
        <sz val="9"/>
        <rFont val="맑은 고딕"/>
        <family val="3"/>
        <charset val="129"/>
      </rPr>
      <t>Ⅱ</t>
    </r>
    <phoneticPr fontId="1" type="noConversion"/>
  </si>
  <si>
    <r>
      <t xml:space="preserve">철도신호공학 </t>
    </r>
    <r>
      <rPr>
        <sz val="9"/>
        <rFont val="맑은 고딕"/>
        <family val="3"/>
        <charset val="129"/>
      </rPr>
      <t>Ⅱ</t>
    </r>
    <phoneticPr fontId="1" type="noConversion"/>
  </si>
  <si>
    <t>전기철도급전실습</t>
    <phoneticPr fontId="1" type="noConversion"/>
  </si>
  <si>
    <r>
      <t xml:space="preserve">PLC제어실습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</si>
  <si>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PLC제어실습 </t>
    </r>
    <r>
      <rPr>
        <sz val="9"/>
        <rFont val="맑은 고딕"/>
        <family val="3"/>
        <charset val="129"/>
      </rPr>
      <t>Ⅱ</t>
    </r>
    <phoneticPr fontId="1" type="noConversion"/>
  </si>
  <si>
    <t>전기철도설비설계</t>
    <phoneticPr fontId="1" type="noConversion"/>
  </si>
  <si>
    <r>
      <t xml:space="preserve">전력변환제어실습 </t>
    </r>
    <r>
      <rPr>
        <sz val="9"/>
        <rFont val="맑은 고딕"/>
        <family val="3"/>
        <charset val="129"/>
      </rPr>
      <t>Ⅱ</t>
    </r>
    <phoneticPr fontId="1" type="noConversion"/>
  </si>
  <si>
    <t>현장실습</t>
    <phoneticPr fontId="1" type="noConversion"/>
  </si>
  <si>
    <t>영어기초</t>
    <phoneticPr fontId="1" type="noConversion"/>
  </si>
  <si>
    <t>수학의이해</t>
    <phoneticPr fontId="1" type="noConversion"/>
  </si>
  <si>
    <r>
      <t xml:space="preserve">대학생활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</si>
  <si>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대학생활 </t>
    </r>
    <r>
      <rPr>
        <sz val="11"/>
        <rFont val="맑은 고딕"/>
        <family val="3"/>
        <charset val="129"/>
      </rPr>
      <t>Ⅱ</t>
    </r>
    <phoneticPr fontId="1" type="noConversion"/>
  </si>
  <si>
    <t>한국문화사</t>
    <phoneticPr fontId="1" type="noConversion"/>
  </si>
  <si>
    <t>사회봉사활동</t>
    <phoneticPr fontId="1" type="noConversion"/>
  </si>
  <si>
    <r>
      <t xml:space="preserve">전기회로이론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</si>
  <si>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전기자기학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</si>
  <si>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전기기기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</si>
  <si>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철도동력기계실습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</si>
  <si>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취업준비실무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</si>
  <si>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취업준비실무 </t>
    </r>
    <r>
      <rPr>
        <sz val="11"/>
        <rFont val="맑은 고딕"/>
        <family val="3"/>
        <charset val="129"/>
      </rPr>
      <t>Ⅱ</t>
    </r>
    <phoneticPr fontId="1" type="noConversion"/>
  </si>
  <si>
    <t>기초</t>
    <phoneticPr fontId="1" type="noConversion"/>
  </si>
  <si>
    <t>심화</t>
    <phoneticPr fontId="1" type="noConversion"/>
  </si>
  <si>
    <r>
      <t xml:space="preserve">전기회로이론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</si>
  <si>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전기자기학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</si>
  <si>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전기기기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</si>
  <si>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철도동력기계실습 </t>
    </r>
    <r>
      <rPr>
        <sz val="11"/>
        <rFont val="맑은 고딕"/>
        <family val="3"/>
        <charset val="129"/>
      </rPr>
      <t>Ⅱ</t>
    </r>
    <phoneticPr fontId="1" type="noConversion"/>
  </si>
  <si>
    <t>심화</t>
    <phoneticPr fontId="1" type="noConversion"/>
  </si>
  <si>
    <r>
      <t xml:space="preserve">발송배전공학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</si>
  <si>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전력전자공학 </t>
    </r>
    <r>
      <rPr>
        <sz val="11"/>
        <rFont val="맑은 고딕"/>
        <family val="3"/>
        <charset val="129"/>
      </rPr>
      <t>Ⅰ</t>
    </r>
    <phoneticPr fontId="1" type="noConversion"/>
  </si>
  <si>
    <t>전력변환제어실습</t>
    <phoneticPr fontId="1" type="noConversion"/>
  </si>
  <si>
    <r>
      <t xml:space="preserve">발송배전공학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</si>
  <si>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전력전자공학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</si>
  <si>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철도신호공학 </t>
    </r>
    <r>
      <rPr>
        <sz val="11"/>
        <rFont val="맑은 고딕"/>
        <family val="3"/>
        <charset val="129"/>
      </rPr>
      <t>Ⅱ</t>
    </r>
    <phoneticPr fontId="1" type="noConversion"/>
  </si>
  <si>
    <t>응용</t>
    <phoneticPr fontId="1" type="noConversion"/>
  </si>
  <si>
    <r>
      <t xml:space="preserve">자동제어실습 </t>
    </r>
    <r>
      <rPr>
        <sz val="11"/>
        <rFont val="맑은 고딕"/>
        <family val="3"/>
        <charset val="129"/>
      </rPr>
      <t>Ⅰ</t>
    </r>
    <phoneticPr fontId="1" type="noConversion"/>
  </si>
  <si>
    <t>전공</t>
    <phoneticPr fontId="1" type="noConversion"/>
  </si>
  <si>
    <t>교양
및
교직</t>
    <phoneticPr fontId="1" type="noConversion"/>
  </si>
  <si>
    <t>교양
및
교직</t>
    <phoneticPr fontId="1" type="noConversion"/>
  </si>
  <si>
    <r>
      <t xml:space="preserve">자동제어실습 </t>
    </r>
    <r>
      <rPr>
        <sz val="11"/>
        <rFont val="맑은 고딕"/>
        <family val="3"/>
        <charset val="129"/>
      </rPr>
      <t>Ⅱ</t>
    </r>
    <phoneticPr fontId="1" type="noConversion"/>
  </si>
  <si>
    <t>전철변전시스템</t>
    <phoneticPr fontId="1" type="noConversion"/>
  </si>
  <si>
    <t>철도차량제어실습</t>
    <phoneticPr fontId="1" type="noConversion"/>
  </si>
  <si>
    <r>
      <t xml:space="preserve">영어기초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</si>
  <si>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컴퓨터활용 </t>
    </r>
    <r>
      <rPr>
        <sz val="11"/>
        <rFont val="맑은 고딕"/>
        <family val="3"/>
        <charset val="129"/>
      </rPr>
      <t>Ⅰ</t>
    </r>
    <phoneticPr fontId="1" type="noConversion"/>
  </si>
  <si>
    <t>응용</t>
    <phoneticPr fontId="1" type="noConversion"/>
  </si>
  <si>
    <r>
      <t xml:space="preserve">PLC제어실습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</si>
  <si>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전력변환제어실습 </t>
    </r>
    <r>
      <rPr>
        <sz val="11"/>
        <rFont val="맑은 고딕"/>
        <family val="3"/>
        <charset val="129"/>
      </rPr>
      <t>Ⅱ</t>
    </r>
    <phoneticPr fontId="1" type="noConversion"/>
  </si>
  <si>
    <t>교양</t>
    <phoneticPr fontId="1" type="noConversion"/>
  </si>
  <si>
    <t>철도전기과</t>
    <phoneticPr fontId="1" type="noConversion"/>
  </si>
  <si>
    <t>학과/전공 : 철도전기과</t>
    <phoneticPr fontId="1" type="noConversion"/>
  </si>
  <si>
    <t>2013~2014학년도 교육과정 변경 현황</t>
    <phoneticPr fontId="9" type="noConversion"/>
  </si>
  <si>
    <t>변경 전(2012~2013)</t>
    <phoneticPr fontId="9" type="noConversion"/>
  </si>
  <si>
    <t>변경 후(2013~2014)</t>
    <phoneticPr fontId="9" type="noConversion"/>
  </si>
  <si>
    <t>디지털공학실습</t>
    <phoneticPr fontId="1" type="noConversion"/>
  </si>
  <si>
    <t>한국문화사</t>
    <phoneticPr fontId="1" type="noConversion"/>
  </si>
  <si>
    <t>교과목 폐지</t>
    <phoneticPr fontId="1" type="noConversion"/>
  </si>
  <si>
    <t>교과목 개설</t>
    <phoneticPr fontId="1" type="noConversion"/>
  </si>
  <si>
    <t>교과목명
변경</t>
    <phoneticPr fontId="1" type="noConversion"/>
  </si>
  <si>
    <r>
      <t xml:space="preserve">철도신호공학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</si>
  <si>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전력변환제어실습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</si>
  <si>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PLC제어실습 </t>
    </r>
    <r>
      <rPr>
        <sz val="11"/>
        <rFont val="맑은 고딕"/>
        <family val="3"/>
        <charset val="129"/>
      </rPr>
      <t>Ⅱ</t>
    </r>
    <phoneticPr fontId="1" type="noConversion"/>
  </si>
  <si>
    <t>현장실습</t>
    <phoneticPr fontId="1" type="noConversion"/>
  </si>
  <si>
    <t>총학점에반영</t>
    <phoneticPr fontId="1" type="noConversion"/>
  </si>
  <si>
    <r>
      <t xml:space="preserve">발송배전공학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</si>
  <si>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발송배전공학 </t>
    </r>
    <r>
      <rPr>
        <sz val="11"/>
        <rFont val="맑은 고딕"/>
        <family val="3"/>
        <charset val="129"/>
      </rPr>
      <t>Ⅱ</t>
    </r>
    <phoneticPr fontId="1" type="noConversion"/>
  </si>
  <si>
    <r>
      <t xml:space="preserve">취업실무 </t>
    </r>
    <r>
      <rPr>
        <sz val="9"/>
        <rFont val="맑은 고딕"/>
        <family val="3"/>
        <charset val="129"/>
      </rPr>
      <t>Ⅰ</t>
    </r>
    <phoneticPr fontId="1" type="noConversion"/>
  </si>
  <si>
    <r>
      <t xml:space="preserve">취업실무 </t>
    </r>
    <r>
      <rPr>
        <sz val="9"/>
        <rFont val="맑은 고딕"/>
        <family val="3"/>
        <charset val="129"/>
      </rPr>
      <t>Ⅱ</t>
    </r>
    <phoneticPr fontId="1" type="noConversion"/>
  </si>
  <si>
    <r>
      <t xml:space="preserve">취업실무 </t>
    </r>
    <r>
      <rPr>
        <sz val="11"/>
        <rFont val="맑은 고딕"/>
        <family val="3"/>
        <charset val="129"/>
      </rPr>
      <t>Ⅰ</t>
    </r>
    <phoneticPr fontId="1" type="noConversion"/>
  </si>
  <si>
    <r>
      <t xml:space="preserve">취업실무 </t>
    </r>
    <r>
      <rPr>
        <sz val="11"/>
        <rFont val="바탕"/>
        <family val="1"/>
        <charset val="129"/>
      </rPr>
      <t>Ⅱ</t>
    </r>
    <phoneticPr fontId="1" type="noConversion"/>
  </si>
  <si>
    <t>취업준비실무Ⅱ</t>
    <phoneticPr fontId="1" type="noConversion"/>
  </si>
  <si>
    <t>취업실무Ⅱ</t>
    <phoneticPr fontId="1" type="noConversion"/>
  </si>
  <si>
    <t>교과목명칭, 시간변경</t>
    <phoneticPr fontId="1" type="noConversion"/>
  </si>
  <si>
    <r>
      <t xml:space="preserve">학기변경
(1-2 </t>
    </r>
    <r>
      <rPr>
        <sz val="9"/>
        <color rgb="FF000000"/>
        <rFont val="맑은 고딕"/>
        <family val="3"/>
        <charset val="129"/>
      </rPr>
      <t>→</t>
    </r>
    <r>
      <rPr>
        <sz val="9"/>
        <color rgb="FF000000"/>
        <rFont val="굴림체"/>
        <family val="3"/>
        <charset val="129"/>
      </rPr>
      <t xml:space="preserve"> 1-1)</t>
    </r>
    <phoneticPr fontId="1" type="noConversion"/>
  </si>
  <si>
    <r>
      <t xml:space="preserve">전력변환제어실습 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</si>
  <si>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 xml:space="preserve">전력변환제어실습 </t>
    </r>
    <r>
      <rPr>
        <sz val="9"/>
        <color rgb="FF000000"/>
        <rFont val="맑은 고딕"/>
        <family val="3"/>
        <charset val="129"/>
      </rPr>
      <t>Ⅱ</t>
    </r>
    <phoneticPr fontId="1" type="noConversion"/>
  </si>
  <si>
    <r>
      <t xml:space="preserve">자동제어실습 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</si>
  <si>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 xml:space="preserve">PLC제어실습 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</si>
  <si>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 xml:space="preserve">자동제어실습 </t>
    </r>
    <r>
      <rPr>
        <sz val="9"/>
        <color rgb="FF000000"/>
        <rFont val="맑은 고딕"/>
        <family val="3"/>
        <charset val="129"/>
      </rPr>
      <t>Ⅱ</t>
    </r>
    <phoneticPr fontId="1" type="noConversion"/>
  </si>
  <si>
    <r>
      <t xml:space="preserve">PLC제어실습 </t>
    </r>
    <r>
      <rPr>
        <sz val="9"/>
        <color rgb="FF000000"/>
        <rFont val="맑은 고딕"/>
        <family val="3"/>
        <charset val="129"/>
      </rPr>
      <t>Ⅱ</t>
    </r>
    <phoneticPr fontId="1" type="noConversion"/>
  </si>
  <si>
    <r>
      <t xml:space="preserve">학기변경
(1-2 </t>
    </r>
    <r>
      <rPr>
        <sz val="9"/>
        <color rgb="FF000000"/>
        <rFont val="맑은 고딕"/>
        <family val="3"/>
        <charset val="129"/>
      </rPr>
      <t>→</t>
    </r>
    <r>
      <rPr>
        <sz val="9"/>
        <color rgb="FF000000"/>
        <rFont val="굴림체"/>
        <family val="3"/>
        <charset val="129"/>
      </rPr>
      <t xml:space="preserve"> 2-1)</t>
    </r>
    <phoneticPr fontId="1" type="noConversion"/>
  </si>
  <si>
    <r>
      <t xml:space="preserve">컴퓨터활용 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</si>
  <si>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 xml:space="preserve">영어기초 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</si>
  <si>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>취업준비실무</t>
    </r>
    <r>
      <rPr>
        <sz val="9"/>
        <color rgb="FF000000"/>
        <rFont val="맑은 고딕"/>
        <family val="3"/>
        <charset val="129"/>
      </rPr>
      <t>Ⅰ</t>
    </r>
    <phoneticPr fontId="1" type="noConversion"/>
  </si>
  <si>
    <r>
      <t>취업실무</t>
    </r>
    <r>
      <rPr>
        <sz val="9"/>
        <color rgb="FF000000"/>
        <rFont val="돋움"/>
        <family val="3"/>
        <charset val="129"/>
      </rPr>
      <t>Ⅰ</t>
    </r>
    <phoneticPr fontId="1" type="noConversion"/>
  </si>
  <si>
    <t>교필</t>
    <phoneticPr fontId="1" type="noConversion"/>
  </si>
  <si>
    <t>전필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</si>
</sst>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11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name val="바탕"/>
      <family val="1"/>
      <charset val="129"/>
    </font>
    <font>
      <sz val="9"/>
      <color rgb="FF000000"/>
      <name val="돋움"/>
      <family val="3"/>
      <charset val="129"/>
    </font>
    <font>
      <sz val="9"/>
      <name val="돋움"/>
      <family val="3"/>
      <charset val="129"/>
    </font>
    <font>
      <b/>
      <sz val="9"/>
      <color rgb="FFFF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36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1" fillId="0" borderId="0" xfId="0" applyFont="1"/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42</v>
      </c>
      <c r="B1" s="1"/>
      <c r="C1" s="1"/>
      <c r="D1" s="1" t="s">
        <v>62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62" t="s">
        <v>2</v>
      </c>
      <c r="B2" s="46"/>
      <c r="C2" s="64" t="s">
        <v>51</v>
      </c>
      <c r="D2" s="64" t="s">
        <v>3</v>
      </c>
      <c r="E2" s="46" t="s">
        <v>4</v>
      </c>
      <c r="F2" s="46"/>
      <c r="G2" s="46"/>
      <c r="H2" s="46"/>
      <c r="I2" s="46"/>
      <c r="J2" s="67"/>
      <c r="K2" s="46" t="s">
        <v>5</v>
      </c>
      <c r="L2" s="68"/>
      <c r="M2" s="46"/>
      <c r="N2" s="46"/>
      <c r="O2" s="46"/>
      <c r="P2" s="46"/>
      <c r="Q2" s="45" t="s">
        <v>6</v>
      </c>
      <c r="R2" s="46"/>
      <c r="S2" s="4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63"/>
      <c r="B3" s="49"/>
      <c r="C3" s="65"/>
      <c r="D3" s="65"/>
      <c r="E3" s="49" t="s">
        <v>7</v>
      </c>
      <c r="F3" s="49"/>
      <c r="G3" s="49"/>
      <c r="H3" s="49" t="s">
        <v>8</v>
      </c>
      <c r="I3" s="49"/>
      <c r="J3" s="51"/>
      <c r="K3" s="49" t="s">
        <v>7</v>
      </c>
      <c r="L3" s="52"/>
      <c r="M3" s="49"/>
      <c r="N3" s="49" t="s">
        <v>8</v>
      </c>
      <c r="O3" s="49"/>
      <c r="P3" s="49"/>
      <c r="Q3" s="48"/>
      <c r="R3" s="49"/>
      <c r="S3" s="5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63"/>
      <c r="B4" s="49"/>
      <c r="C4" s="66"/>
      <c r="D4" s="66"/>
      <c r="E4" s="3" t="s">
        <v>40</v>
      </c>
      <c r="F4" s="3" t="s">
        <v>20</v>
      </c>
      <c r="G4" s="3" t="s">
        <v>41</v>
      </c>
      <c r="H4" s="3" t="s">
        <v>40</v>
      </c>
      <c r="I4" s="3" t="s">
        <v>20</v>
      </c>
      <c r="J4" s="3" t="s">
        <v>41</v>
      </c>
      <c r="K4" s="3" t="s">
        <v>40</v>
      </c>
      <c r="L4" s="3" t="s">
        <v>20</v>
      </c>
      <c r="M4" s="3" t="s">
        <v>41</v>
      </c>
      <c r="N4" s="3" t="s">
        <v>40</v>
      </c>
      <c r="O4" s="3" t="s">
        <v>20</v>
      </c>
      <c r="P4" s="3" t="s">
        <v>41</v>
      </c>
      <c r="Q4" s="3" t="s">
        <v>40</v>
      </c>
      <c r="R4" s="3" t="s">
        <v>20</v>
      </c>
      <c r="S4" s="4" t="s">
        <v>41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55" t="s">
        <v>1</v>
      </c>
      <c r="B5" s="69" t="s">
        <v>23</v>
      </c>
      <c r="C5" s="13"/>
      <c r="D5" s="36" t="s">
        <v>64</v>
      </c>
      <c r="E5" s="14">
        <v>2</v>
      </c>
      <c r="F5" s="14">
        <v>2</v>
      </c>
      <c r="G5" s="14"/>
      <c r="H5" s="14"/>
      <c r="I5" s="14"/>
      <c r="J5" s="15"/>
      <c r="K5" s="14"/>
      <c r="L5" s="14"/>
      <c r="M5" s="14"/>
      <c r="N5" s="16"/>
      <c r="O5" s="13"/>
      <c r="P5" s="13"/>
      <c r="Q5" s="17">
        <f t="shared" ref="Q5:Q12" si="0">E5+H5+K5+N5</f>
        <v>2</v>
      </c>
      <c r="R5" s="17">
        <f t="shared" ref="R5:S10" si="1">F5+I5+L5+O5</f>
        <v>2</v>
      </c>
      <c r="S5" s="18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56"/>
      <c r="B6" s="60"/>
      <c r="C6" s="19"/>
      <c r="D6" s="25" t="s">
        <v>63</v>
      </c>
      <c r="E6" s="20">
        <v>2</v>
      </c>
      <c r="F6" s="20">
        <v>2</v>
      </c>
      <c r="G6" s="20"/>
      <c r="H6" s="20"/>
      <c r="I6" s="20"/>
      <c r="J6" s="21"/>
      <c r="K6" s="20"/>
      <c r="L6" s="20"/>
      <c r="M6" s="20"/>
      <c r="N6" s="20"/>
      <c r="O6" s="20"/>
      <c r="P6" s="22"/>
      <c r="Q6" s="23">
        <f t="shared" si="0"/>
        <v>2</v>
      </c>
      <c r="R6" s="23">
        <f t="shared" si="1"/>
        <v>2</v>
      </c>
      <c r="S6" s="24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56"/>
      <c r="B7" s="60"/>
      <c r="C7" s="44" t="s">
        <v>174</v>
      </c>
      <c r="D7" s="25" t="s">
        <v>65</v>
      </c>
      <c r="E7" s="20">
        <v>1</v>
      </c>
      <c r="F7" s="20">
        <v>1</v>
      </c>
      <c r="G7" s="20"/>
      <c r="H7" s="20"/>
      <c r="I7" s="20"/>
      <c r="J7" s="21"/>
      <c r="K7" s="20"/>
      <c r="L7" s="20"/>
      <c r="M7" s="20"/>
      <c r="N7" s="20"/>
      <c r="O7" s="20"/>
      <c r="P7" s="20"/>
      <c r="Q7" s="23">
        <f t="shared" si="0"/>
        <v>1</v>
      </c>
      <c r="R7" s="23">
        <f t="shared" si="1"/>
        <v>1</v>
      </c>
      <c r="S7" s="24">
        <f t="shared" si="1"/>
        <v>0</v>
      </c>
    </row>
    <row r="8" spans="1:54" ht="15.95" customHeight="1" x14ac:dyDescent="0.15">
      <c r="A8" s="56"/>
      <c r="B8" s="60"/>
      <c r="C8" s="44" t="s">
        <v>174</v>
      </c>
      <c r="D8" s="25" t="s">
        <v>66</v>
      </c>
      <c r="E8" s="20"/>
      <c r="F8" s="20"/>
      <c r="G8" s="20"/>
      <c r="H8" s="20">
        <v>1</v>
      </c>
      <c r="I8" s="20">
        <v>1</v>
      </c>
      <c r="J8" s="21"/>
      <c r="K8" s="20"/>
      <c r="L8" s="20"/>
      <c r="M8" s="20"/>
      <c r="N8" s="20"/>
      <c r="O8" s="20"/>
      <c r="P8" s="20"/>
      <c r="Q8" s="23">
        <f t="shared" si="0"/>
        <v>1</v>
      </c>
      <c r="R8" s="23">
        <f t="shared" si="1"/>
        <v>1</v>
      </c>
      <c r="S8" s="24">
        <f t="shared" si="1"/>
        <v>0</v>
      </c>
    </row>
    <row r="9" spans="1:54" ht="15.95" customHeight="1" x14ac:dyDescent="0.15">
      <c r="A9" s="56"/>
      <c r="B9" s="60"/>
      <c r="C9" s="34"/>
      <c r="D9" s="25" t="s">
        <v>67</v>
      </c>
      <c r="E9" s="20"/>
      <c r="F9" s="20"/>
      <c r="G9" s="20"/>
      <c r="H9" s="20"/>
      <c r="I9" s="20"/>
      <c r="J9" s="21"/>
      <c r="K9" s="20">
        <v>2</v>
      </c>
      <c r="L9" s="20">
        <v>2</v>
      </c>
      <c r="M9" s="20"/>
      <c r="N9" s="20"/>
      <c r="O9" s="20"/>
      <c r="P9" s="20"/>
      <c r="Q9" s="33">
        <f t="shared" ref="Q9" si="2">E9+H9+K9+N9</f>
        <v>2</v>
      </c>
      <c r="R9" s="33">
        <f t="shared" ref="R9" si="3">F9+I9+L9+O9</f>
        <v>2</v>
      </c>
      <c r="S9" s="24">
        <f t="shared" ref="S9" si="4">G9+J9+M9+P9</f>
        <v>0</v>
      </c>
    </row>
    <row r="10" spans="1:54" ht="15.95" customHeight="1" x14ac:dyDescent="0.15">
      <c r="A10" s="56"/>
      <c r="B10" s="60"/>
      <c r="C10" s="19"/>
      <c r="D10" s="25" t="s">
        <v>68</v>
      </c>
      <c r="E10" s="20"/>
      <c r="F10" s="20"/>
      <c r="G10" s="20"/>
      <c r="H10" s="20"/>
      <c r="I10" s="20"/>
      <c r="J10" s="21"/>
      <c r="K10" s="20"/>
      <c r="L10" s="20"/>
      <c r="M10" s="20"/>
      <c r="N10" s="20">
        <v>1</v>
      </c>
      <c r="O10" s="20"/>
      <c r="P10" s="20"/>
      <c r="Q10" s="23">
        <v>0</v>
      </c>
      <c r="R10" s="23">
        <f t="shared" si="1"/>
        <v>0</v>
      </c>
      <c r="S10" s="24">
        <f t="shared" si="1"/>
        <v>0</v>
      </c>
    </row>
    <row r="11" spans="1:54" ht="15.95" customHeight="1" x14ac:dyDescent="0.15">
      <c r="A11" s="56"/>
      <c r="B11" s="57" t="s">
        <v>33</v>
      </c>
      <c r="C11" s="58"/>
      <c r="D11" s="59"/>
      <c r="E11" s="19">
        <f>SUM(E5:E10)</f>
        <v>5</v>
      </c>
      <c r="F11" s="19">
        <f t="shared" ref="F11:P11" si="5">SUM(F5:F10)</f>
        <v>5</v>
      </c>
      <c r="G11" s="19">
        <f t="shared" si="5"/>
        <v>0</v>
      </c>
      <c r="H11" s="19">
        <f>SUM(H5:H10)</f>
        <v>1</v>
      </c>
      <c r="I11" s="19">
        <f>SUM(I5:I10)</f>
        <v>1</v>
      </c>
      <c r="J11" s="19">
        <f>SUM(J5:J10)</f>
        <v>0</v>
      </c>
      <c r="K11" s="19">
        <f>SUM(K5:K10)</f>
        <v>2</v>
      </c>
      <c r="L11" s="19">
        <f t="shared" si="5"/>
        <v>2</v>
      </c>
      <c r="M11" s="19">
        <f t="shared" si="5"/>
        <v>0</v>
      </c>
      <c r="N11" s="19">
        <v>0</v>
      </c>
      <c r="O11" s="19">
        <f t="shared" si="5"/>
        <v>0</v>
      </c>
      <c r="P11" s="19">
        <f t="shared" si="5"/>
        <v>0</v>
      </c>
      <c r="Q11" s="19">
        <f>E11+H11+K11+N11</f>
        <v>8</v>
      </c>
      <c r="R11" s="19">
        <f>F11+I11+L11+O11</f>
        <v>8</v>
      </c>
      <c r="S11" s="24">
        <f>G11+J11+M11+P11</f>
        <v>0</v>
      </c>
    </row>
    <row r="12" spans="1:54" ht="15.95" customHeight="1" x14ac:dyDescent="0.15">
      <c r="A12" s="56" t="s">
        <v>34</v>
      </c>
      <c r="B12" s="60" t="s">
        <v>35</v>
      </c>
      <c r="C12" s="19"/>
      <c r="D12" s="25" t="s">
        <v>69</v>
      </c>
      <c r="E12" s="20">
        <v>3</v>
      </c>
      <c r="F12" s="20">
        <v>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3">
        <f t="shared" si="0"/>
        <v>3</v>
      </c>
      <c r="R12" s="23">
        <f>F12+I12+L12+O12</f>
        <v>3</v>
      </c>
      <c r="S12" s="24">
        <f>G12+J12+M12+P12</f>
        <v>0</v>
      </c>
    </row>
    <row r="13" spans="1:54" ht="15.95" customHeight="1" x14ac:dyDescent="0.15">
      <c r="A13" s="56"/>
      <c r="B13" s="60"/>
      <c r="C13" s="19"/>
      <c r="D13" s="25" t="s">
        <v>70</v>
      </c>
      <c r="E13" s="20">
        <v>3</v>
      </c>
      <c r="F13" s="20">
        <v>3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3">
        <f t="shared" ref="Q13:Q51" si="6">E13+H13+K13+N13</f>
        <v>3</v>
      </c>
      <c r="R13" s="23">
        <f t="shared" ref="R13:R51" si="7">F13+I13+L13+O13</f>
        <v>3</v>
      </c>
      <c r="S13" s="24">
        <f t="shared" ref="S13:S51" si="8">G13+J13+M13+P13</f>
        <v>0</v>
      </c>
    </row>
    <row r="14" spans="1:54" ht="15.95" customHeight="1" x14ac:dyDescent="0.15">
      <c r="A14" s="56"/>
      <c r="B14" s="60"/>
      <c r="C14" s="19"/>
      <c r="D14" s="25" t="s">
        <v>71</v>
      </c>
      <c r="E14" s="20">
        <v>3</v>
      </c>
      <c r="F14" s="20">
        <v>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3">
        <f t="shared" si="6"/>
        <v>3</v>
      </c>
      <c r="R14" s="23">
        <f t="shared" si="7"/>
        <v>3</v>
      </c>
      <c r="S14" s="24">
        <f t="shared" si="8"/>
        <v>0</v>
      </c>
    </row>
    <row r="15" spans="1:54" ht="15.95" customHeight="1" x14ac:dyDescent="0.15">
      <c r="A15" s="56"/>
      <c r="B15" s="60"/>
      <c r="C15" s="19"/>
      <c r="D15" s="25" t="s">
        <v>72</v>
      </c>
      <c r="E15" s="20">
        <v>3</v>
      </c>
      <c r="F15" s="20">
        <v>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3">
        <f t="shared" si="6"/>
        <v>3</v>
      </c>
      <c r="R15" s="23">
        <f t="shared" si="7"/>
        <v>3</v>
      </c>
      <c r="S15" s="24">
        <f t="shared" si="8"/>
        <v>0</v>
      </c>
    </row>
    <row r="16" spans="1:54" ht="15.95" customHeight="1" x14ac:dyDescent="0.15">
      <c r="A16" s="56"/>
      <c r="B16" s="60"/>
      <c r="C16" s="19"/>
      <c r="D16" s="25" t="s">
        <v>73</v>
      </c>
      <c r="E16" s="20">
        <v>2</v>
      </c>
      <c r="F16" s="20"/>
      <c r="G16" s="20">
        <v>4</v>
      </c>
      <c r="H16" s="20"/>
      <c r="I16" s="20"/>
      <c r="J16" s="20"/>
      <c r="K16" s="20"/>
      <c r="L16" s="20"/>
      <c r="M16" s="20"/>
      <c r="N16" s="20"/>
      <c r="O16" s="20"/>
      <c r="P16" s="20"/>
      <c r="Q16" s="23">
        <f t="shared" si="6"/>
        <v>2</v>
      </c>
      <c r="R16" s="23">
        <f t="shared" si="7"/>
        <v>0</v>
      </c>
      <c r="S16" s="24">
        <f t="shared" si="8"/>
        <v>4</v>
      </c>
    </row>
    <row r="17" spans="1:19" ht="15.95" customHeight="1" x14ac:dyDescent="0.15">
      <c r="A17" s="56"/>
      <c r="B17" s="60"/>
      <c r="C17" s="19"/>
      <c r="D17" s="25" t="s">
        <v>74</v>
      </c>
      <c r="E17" s="20">
        <v>2</v>
      </c>
      <c r="F17" s="20"/>
      <c r="G17" s="20">
        <v>4</v>
      </c>
      <c r="H17" s="20"/>
      <c r="I17" s="20"/>
      <c r="J17" s="20"/>
      <c r="K17" s="20"/>
      <c r="L17" s="20"/>
      <c r="M17" s="20"/>
      <c r="N17" s="20"/>
      <c r="O17" s="20"/>
      <c r="P17" s="20"/>
      <c r="Q17" s="23">
        <f t="shared" si="6"/>
        <v>2</v>
      </c>
      <c r="R17" s="23">
        <f t="shared" si="7"/>
        <v>0</v>
      </c>
      <c r="S17" s="24">
        <f t="shared" si="8"/>
        <v>4</v>
      </c>
    </row>
    <row r="18" spans="1:19" ht="15.95" customHeight="1" x14ac:dyDescent="0.15">
      <c r="A18" s="56"/>
      <c r="B18" s="60"/>
      <c r="C18" s="44" t="s">
        <v>175</v>
      </c>
      <c r="D18" s="25" t="s">
        <v>155</v>
      </c>
      <c r="E18" s="20"/>
      <c r="F18" s="20"/>
      <c r="G18" s="20"/>
      <c r="H18" s="20"/>
      <c r="I18" s="20"/>
      <c r="J18" s="20"/>
      <c r="K18" s="20">
        <v>1</v>
      </c>
      <c r="L18" s="20">
        <v>1</v>
      </c>
      <c r="M18" s="20">
        <v>1</v>
      </c>
      <c r="N18" s="20"/>
      <c r="O18" s="20"/>
      <c r="P18" s="20"/>
      <c r="Q18" s="23">
        <f t="shared" si="6"/>
        <v>1</v>
      </c>
      <c r="R18" s="23">
        <f t="shared" si="7"/>
        <v>1</v>
      </c>
      <c r="S18" s="24">
        <f t="shared" si="8"/>
        <v>1</v>
      </c>
    </row>
    <row r="19" spans="1:19" ht="15.95" customHeight="1" x14ac:dyDescent="0.15">
      <c r="A19" s="56"/>
      <c r="B19" s="60"/>
      <c r="C19" s="44" t="s">
        <v>175</v>
      </c>
      <c r="D19" s="25" t="s">
        <v>156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1</v>
      </c>
      <c r="O19" s="20">
        <v>1</v>
      </c>
      <c r="P19" s="20">
        <v>1</v>
      </c>
      <c r="Q19" s="23">
        <f t="shared" si="6"/>
        <v>1</v>
      </c>
      <c r="R19" s="23">
        <f t="shared" si="7"/>
        <v>1</v>
      </c>
      <c r="S19" s="24">
        <f t="shared" si="8"/>
        <v>1</v>
      </c>
    </row>
    <row r="20" spans="1:19" ht="15.95" customHeight="1" x14ac:dyDescent="0.15">
      <c r="A20" s="56"/>
      <c r="B20" s="60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3">
        <f t="shared" si="6"/>
        <v>0</v>
      </c>
      <c r="R20" s="23">
        <f t="shared" si="7"/>
        <v>0</v>
      </c>
      <c r="S20" s="24">
        <f t="shared" si="8"/>
        <v>0</v>
      </c>
    </row>
    <row r="21" spans="1:19" ht="15.95" customHeight="1" x14ac:dyDescent="0.15">
      <c r="A21" s="56"/>
      <c r="B21" s="60" t="s">
        <v>36</v>
      </c>
      <c r="C21" s="19"/>
      <c r="D21" s="25" t="s">
        <v>75</v>
      </c>
      <c r="E21" s="20"/>
      <c r="F21" s="20"/>
      <c r="G21" s="20"/>
      <c r="H21" s="20">
        <v>3</v>
      </c>
      <c r="I21" s="20">
        <v>3</v>
      </c>
      <c r="J21" s="20"/>
      <c r="K21" s="20"/>
      <c r="L21" s="20"/>
      <c r="M21" s="20"/>
      <c r="N21" s="20"/>
      <c r="O21" s="20"/>
      <c r="P21" s="20"/>
      <c r="Q21" s="23">
        <f t="shared" si="6"/>
        <v>3</v>
      </c>
      <c r="R21" s="23">
        <f t="shared" si="7"/>
        <v>3</v>
      </c>
      <c r="S21" s="24">
        <f t="shared" si="8"/>
        <v>0</v>
      </c>
    </row>
    <row r="22" spans="1:19" ht="15.95" customHeight="1" x14ac:dyDescent="0.15">
      <c r="A22" s="56"/>
      <c r="B22" s="60"/>
      <c r="C22" s="19"/>
      <c r="D22" s="25" t="s">
        <v>76</v>
      </c>
      <c r="E22" s="20"/>
      <c r="F22" s="20"/>
      <c r="G22" s="20"/>
      <c r="H22" s="20">
        <v>3</v>
      </c>
      <c r="I22" s="20">
        <v>3</v>
      </c>
      <c r="J22" s="20"/>
      <c r="K22" s="20"/>
      <c r="L22" s="20"/>
      <c r="M22" s="20"/>
      <c r="N22" s="20"/>
      <c r="O22" s="20"/>
      <c r="P22" s="20"/>
      <c r="Q22" s="23">
        <f t="shared" si="6"/>
        <v>3</v>
      </c>
      <c r="R22" s="23">
        <f t="shared" si="7"/>
        <v>3</v>
      </c>
      <c r="S22" s="24">
        <f t="shared" si="8"/>
        <v>0</v>
      </c>
    </row>
    <row r="23" spans="1:19" ht="15.95" customHeight="1" x14ac:dyDescent="0.15">
      <c r="A23" s="56"/>
      <c r="B23" s="60"/>
      <c r="C23" s="19"/>
      <c r="D23" s="25" t="s">
        <v>77</v>
      </c>
      <c r="E23" s="20"/>
      <c r="F23" s="20"/>
      <c r="G23" s="20"/>
      <c r="H23" s="20">
        <v>3</v>
      </c>
      <c r="I23" s="20">
        <v>3</v>
      </c>
      <c r="J23" s="20"/>
      <c r="K23" s="20"/>
      <c r="L23" s="20"/>
      <c r="M23" s="20"/>
      <c r="N23" s="20"/>
      <c r="O23" s="20"/>
      <c r="P23" s="20"/>
      <c r="Q23" s="23">
        <f t="shared" si="6"/>
        <v>3</v>
      </c>
      <c r="R23" s="23">
        <f t="shared" si="7"/>
        <v>3</v>
      </c>
      <c r="S23" s="24">
        <f t="shared" si="8"/>
        <v>0</v>
      </c>
    </row>
    <row r="24" spans="1:19" ht="15.95" customHeight="1" x14ac:dyDescent="0.15">
      <c r="A24" s="56"/>
      <c r="B24" s="60"/>
      <c r="C24" s="19"/>
      <c r="D24" s="25" t="s">
        <v>78</v>
      </c>
      <c r="E24" s="20"/>
      <c r="F24" s="20"/>
      <c r="G24" s="20"/>
      <c r="H24" s="20">
        <v>3</v>
      </c>
      <c r="I24" s="20">
        <v>3</v>
      </c>
      <c r="J24" s="20"/>
      <c r="K24" s="20"/>
      <c r="L24" s="20"/>
      <c r="M24" s="20"/>
      <c r="N24" s="20"/>
      <c r="O24" s="20"/>
      <c r="P24" s="20"/>
      <c r="Q24" s="23">
        <f t="shared" si="6"/>
        <v>3</v>
      </c>
      <c r="R24" s="23">
        <f t="shared" si="7"/>
        <v>3</v>
      </c>
      <c r="S24" s="24">
        <f t="shared" si="8"/>
        <v>0</v>
      </c>
    </row>
    <row r="25" spans="1:19" ht="15.95" customHeight="1" x14ac:dyDescent="0.15">
      <c r="A25" s="56"/>
      <c r="B25" s="60"/>
      <c r="C25" s="19"/>
      <c r="D25" s="25" t="s">
        <v>79</v>
      </c>
      <c r="E25" s="20"/>
      <c r="F25" s="20"/>
      <c r="G25" s="20"/>
      <c r="H25" s="20">
        <v>2</v>
      </c>
      <c r="I25" s="20"/>
      <c r="J25" s="20">
        <v>4</v>
      </c>
      <c r="K25" s="20"/>
      <c r="L25" s="20"/>
      <c r="M25" s="20"/>
      <c r="N25" s="20"/>
      <c r="O25" s="20"/>
      <c r="P25" s="20"/>
      <c r="Q25" s="23">
        <f t="shared" si="6"/>
        <v>2</v>
      </c>
      <c r="R25" s="23">
        <f t="shared" si="7"/>
        <v>0</v>
      </c>
      <c r="S25" s="24">
        <f t="shared" si="8"/>
        <v>4</v>
      </c>
    </row>
    <row r="26" spans="1:19" ht="15.95" customHeight="1" x14ac:dyDescent="0.15">
      <c r="A26" s="56"/>
      <c r="B26" s="60"/>
      <c r="C26" s="19"/>
      <c r="D26" s="25" t="s">
        <v>80</v>
      </c>
      <c r="E26" s="20"/>
      <c r="F26" s="20"/>
      <c r="G26" s="20"/>
      <c r="H26" s="20">
        <v>2</v>
      </c>
      <c r="I26" s="20"/>
      <c r="J26" s="20">
        <v>4</v>
      </c>
      <c r="K26" s="20"/>
      <c r="L26" s="20"/>
      <c r="M26" s="20"/>
      <c r="N26" s="20"/>
      <c r="O26" s="20"/>
      <c r="P26" s="20"/>
      <c r="Q26" s="23">
        <f t="shared" si="6"/>
        <v>2</v>
      </c>
      <c r="R26" s="23">
        <f t="shared" si="7"/>
        <v>0</v>
      </c>
      <c r="S26" s="24">
        <f t="shared" si="8"/>
        <v>4</v>
      </c>
    </row>
    <row r="27" spans="1:19" ht="15.95" customHeight="1" x14ac:dyDescent="0.15">
      <c r="A27" s="56"/>
      <c r="B27" s="60"/>
      <c r="C27" s="19"/>
      <c r="D27" s="25" t="s">
        <v>81</v>
      </c>
      <c r="E27" s="20"/>
      <c r="F27" s="20"/>
      <c r="G27" s="20"/>
      <c r="H27" s="20">
        <v>2</v>
      </c>
      <c r="I27" s="20"/>
      <c r="J27" s="20">
        <v>4</v>
      </c>
      <c r="K27" s="20"/>
      <c r="L27" s="20"/>
      <c r="M27" s="20"/>
      <c r="N27" s="20"/>
      <c r="O27" s="20"/>
      <c r="P27" s="20"/>
      <c r="Q27" s="23">
        <f t="shared" si="6"/>
        <v>2</v>
      </c>
      <c r="R27" s="23">
        <f t="shared" si="7"/>
        <v>0</v>
      </c>
      <c r="S27" s="24">
        <f t="shared" si="8"/>
        <v>4</v>
      </c>
    </row>
    <row r="28" spans="1:19" ht="15.95" customHeight="1" x14ac:dyDescent="0.15">
      <c r="A28" s="56"/>
      <c r="B28" s="60"/>
      <c r="C28" s="19"/>
      <c r="D28" s="25" t="s">
        <v>82</v>
      </c>
      <c r="E28" s="20">
        <v>2</v>
      </c>
      <c r="F28" s="20"/>
      <c r="G28" s="20">
        <v>4</v>
      </c>
      <c r="H28" s="20"/>
      <c r="I28" s="20"/>
      <c r="J28" s="20"/>
      <c r="K28" s="20"/>
      <c r="L28" s="20"/>
      <c r="M28" s="20"/>
      <c r="N28" s="20"/>
      <c r="O28" s="20"/>
      <c r="P28" s="20"/>
      <c r="Q28" s="23">
        <f t="shared" si="6"/>
        <v>2</v>
      </c>
      <c r="R28" s="23">
        <f t="shared" si="7"/>
        <v>0</v>
      </c>
      <c r="S28" s="24">
        <f t="shared" si="8"/>
        <v>4</v>
      </c>
    </row>
    <row r="29" spans="1:19" ht="15.95" customHeight="1" x14ac:dyDescent="0.15">
      <c r="A29" s="56"/>
      <c r="B29" s="60"/>
      <c r="C29" s="19"/>
      <c r="D29" s="25" t="s">
        <v>83</v>
      </c>
      <c r="E29" s="20"/>
      <c r="F29" s="20"/>
      <c r="G29" s="20"/>
      <c r="H29" s="20">
        <v>2</v>
      </c>
      <c r="I29" s="20">
        <v>2</v>
      </c>
      <c r="J29" s="20"/>
      <c r="K29" s="20"/>
      <c r="L29" s="20"/>
      <c r="M29" s="20"/>
      <c r="N29" s="20"/>
      <c r="O29" s="20"/>
      <c r="P29" s="20"/>
      <c r="Q29" s="23">
        <f t="shared" si="6"/>
        <v>2</v>
      </c>
      <c r="R29" s="23">
        <f t="shared" si="7"/>
        <v>2</v>
      </c>
      <c r="S29" s="24">
        <f t="shared" si="8"/>
        <v>0</v>
      </c>
    </row>
    <row r="30" spans="1:19" ht="15.95" customHeight="1" x14ac:dyDescent="0.15">
      <c r="A30" s="56"/>
      <c r="B30" s="60"/>
      <c r="C30" s="19"/>
      <c r="D30" s="25" t="s">
        <v>84</v>
      </c>
      <c r="E30" s="20"/>
      <c r="F30" s="20"/>
      <c r="G30" s="20"/>
      <c r="H30" s="20"/>
      <c r="I30" s="20"/>
      <c r="J30" s="20"/>
      <c r="K30" s="20">
        <v>3</v>
      </c>
      <c r="L30" s="20">
        <v>3</v>
      </c>
      <c r="M30" s="20"/>
      <c r="N30" s="20"/>
      <c r="O30" s="20"/>
      <c r="P30" s="20"/>
      <c r="Q30" s="23">
        <f t="shared" si="6"/>
        <v>3</v>
      </c>
      <c r="R30" s="23">
        <f t="shared" si="7"/>
        <v>3</v>
      </c>
      <c r="S30" s="24">
        <f t="shared" si="8"/>
        <v>0</v>
      </c>
    </row>
    <row r="31" spans="1:19" ht="15.95" customHeight="1" x14ac:dyDescent="0.15">
      <c r="A31" s="56"/>
      <c r="B31" s="60"/>
      <c r="C31" s="19"/>
      <c r="D31" s="25" t="s">
        <v>85</v>
      </c>
      <c r="E31" s="20"/>
      <c r="F31" s="20"/>
      <c r="G31" s="20"/>
      <c r="H31" s="20"/>
      <c r="I31" s="20"/>
      <c r="J31" s="20"/>
      <c r="K31" s="20">
        <v>3</v>
      </c>
      <c r="L31" s="20">
        <v>3</v>
      </c>
      <c r="M31" s="20"/>
      <c r="N31" s="20"/>
      <c r="O31" s="20"/>
      <c r="P31" s="20"/>
      <c r="Q31" s="23">
        <f t="shared" si="6"/>
        <v>3</v>
      </c>
      <c r="R31" s="23">
        <f t="shared" si="7"/>
        <v>3</v>
      </c>
      <c r="S31" s="24">
        <f t="shared" si="8"/>
        <v>0</v>
      </c>
    </row>
    <row r="32" spans="1:19" ht="15.95" customHeight="1" x14ac:dyDescent="0.15">
      <c r="A32" s="56"/>
      <c r="B32" s="60"/>
      <c r="C32" s="19"/>
      <c r="D32" s="25" t="s">
        <v>86</v>
      </c>
      <c r="E32" s="20"/>
      <c r="F32" s="20"/>
      <c r="G32" s="20"/>
      <c r="H32" s="20"/>
      <c r="I32" s="20"/>
      <c r="J32" s="20"/>
      <c r="K32" s="20">
        <v>3</v>
      </c>
      <c r="L32" s="20">
        <v>3</v>
      </c>
      <c r="M32" s="20"/>
      <c r="N32" s="20"/>
      <c r="O32" s="20"/>
      <c r="P32" s="20"/>
      <c r="Q32" s="23">
        <f t="shared" si="6"/>
        <v>3</v>
      </c>
      <c r="R32" s="23">
        <f t="shared" si="7"/>
        <v>3</v>
      </c>
      <c r="S32" s="24">
        <f t="shared" si="8"/>
        <v>0</v>
      </c>
    </row>
    <row r="33" spans="1:19" ht="15.95" customHeight="1" x14ac:dyDescent="0.15">
      <c r="A33" s="56"/>
      <c r="B33" s="60"/>
      <c r="C33" s="19"/>
      <c r="D33" s="25" t="s">
        <v>87</v>
      </c>
      <c r="E33" s="20"/>
      <c r="F33" s="20"/>
      <c r="G33" s="20"/>
      <c r="H33" s="20"/>
      <c r="I33" s="20"/>
      <c r="J33" s="20"/>
      <c r="K33" s="20">
        <v>3</v>
      </c>
      <c r="L33" s="20">
        <v>3</v>
      </c>
      <c r="M33" s="20"/>
      <c r="N33" s="20"/>
      <c r="O33" s="20"/>
      <c r="P33" s="20"/>
      <c r="Q33" s="23">
        <f t="shared" si="6"/>
        <v>3</v>
      </c>
      <c r="R33" s="23">
        <f t="shared" si="7"/>
        <v>3</v>
      </c>
      <c r="S33" s="24">
        <f t="shared" si="8"/>
        <v>0</v>
      </c>
    </row>
    <row r="34" spans="1:19" ht="15.95" customHeight="1" x14ac:dyDescent="0.15">
      <c r="A34" s="56"/>
      <c r="B34" s="60"/>
      <c r="C34" s="19"/>
      <c r="D34" s="25" t="s">
        <v>88</v>
      </c>
      <c r="E34" s="20"/>
      <c r="F34" s="20"/>
      <c r="G34" s="20"/>
      <c r="H34" s="20"/>
      <c r="I34" s="20"/>
      <c r="J34" s="20"/>
      <c r="K34" s="20">
        <v>3</v>
      </c>
      <c r="L34" s="20">
        <v>3</v>
      </c>
      <c r="M34" s="20"/>
      <c r="N34" s="20"/>
      <c r="O34" s="20"/>
      <c r="P34" s="20"/>
      <c r="Q34" s="23">
        <f t="shared" si="6"/>
        <v>3</v>
      </c>
      <c r="R34" s="23">
        <f t="shared" si="7"/>
        <v>3</v>
      </c>
      <c r="S34" s="24">
        <f t="shared" si="8"/>
        <v>0</v>
      </c>
    </row>
    <row r="35" spans="1:19" ht="15.95" customHeight="1" x14ac:dyDescent="0.15">
      <c r="A35" s="56"/>
      <c r="B35" s="60"/>
      <c r="C35" s="19"/>
      <c r="D35" s="25" t="s">
        <v>89</v>
      </c>
      <c r="E35" s="20"/>
      <c r="F35" s="20"/>
      <c r="G35" s="20"/>
      <c r="H35" s="20"/>
      <c r="I35" s="20"/>
      <c r="J35" s="20"/>
      <c r="K35" s="20">
        <v>2</v>
      </c>
      <c r="L35" s="20"/>
      <c r="M35" s="20">
        <v>4</v>
      </c>
      <c r="N35" s="20"/>
      <c r="O35" s="20"/>
      <c r="P35" s="20"/>
      <c r="Q35" s="23">
        <f t="shared" si="6"/>
        <v>2</v>
      </c>
      <c r="R35" s="23">
        <f t="shared" si="7"/>
        <v>0</v>
      </c>
      <c r="S35" s="24">
        <f t="shared" si="8"/>
        <v>4</v>
      </c>
    </row>
    <row r="36" spans="1:19" ht="15.95" customHeight="1" x14ac:dyDescent="0.15">
      <c r="A36" s="56"/>
      <c r="B36" s="60"/>
      <c r="C36" s="19"/>
      <c r="D36" s="25" t="s">
        <v>90</v>
      </c>
      <c r="E36" s="20"/>
      <c r="F36" s="20"/>
      <c r="G36" s="20"/>
      <c r="H36" s="20"/>
      <c r="I36" s="20"/>
      <c r="J36" s="20"/>
      <c r="K36" s="20"/>
      <c r="L36" s="20"/>
      <c r="M36" s="20"/>
      <c r="N36" s="20">
        <v>3</v>
      </c>
      <c r="O36" s="20">
        <v>3</v>
      </c>
      <c r="P36" s="20"/>
      <c r="Q36" s="23">
        <f t="shared" si="6"/>
        <v>3</v>
      </c>
      <c r="R36" s="23">
        <f t="shared" si="7"/>
        <v>3</v>
      </c>
      <c r="S36" s="24">
        <f t="shared" si="8"/>
        <v>0</v>
      </c>
    </row>
    <row r="37" spans="1:19" ht="15.95" customHeight="1" x14ac:dyDescent="0.15">
      <c r="A37" s="56"/>
      <c r="B37" s="60"/>
      <c r="C37" s="19"/>
      <c r="D37" s="25" t="s">
        <v>91</v>
      </c>
      <c r="E37" s="20"/>
      <c r="F37" s="20"/>
      <c r="G37" s="20"/>
      <c r="H37" s="20"/>
      <c r="I37" s="20"/>
      <c r="J37" s="20"/>
      <c r="K37" s="20"/>
      <c r="L37" s="20"/>
      <c r="M37" s="20"/>
      <c r="N37" s="20">
        <v>3</v>
      </c>
      <c r="O37" s="20">
        <v>3</v>
      </c>
      <c r="P37" s="20"/>
      <c r="Q37" s="23">
        <f t="shared" si="6"/>
        <v>3</v>
      </c>
      <c r="R37" s="23">
        <f t="shared" si="7"/>
        <v>3</v>
      </c>
      <c r="S37" s="24">
        <f t="shared" si="8"/>
        <v>0</v>
      </c>
    </row>
    <row r="38" spans="1:19" ht="15.95" customHeight="1" x14ac:dyDescent="0.15">
      <c r="A38" s="56"/>
      <c r="B38" s="60"/>
      <c r="C38" s="19"/>
      <c r="D38" s="25" t="s">
        <v>92</v>
      </c>
      <c r="E38" s="20"/>
      <c r="F38" s="20"/>
      <c r="G38" s="20"/>
      <c r="H38" s="20"/>
      <c r="I38" s="20"/>
      <c r="J38" s="20"/>
      <c r="K38" s="20"/>
      <c r="L38" s="20"/>
      <c r="M38" s="20"/>
      <c r="N38" s="20">
        <v>3</v>
      </c>
      <c r="O38" s="20">
        <v>3</v>
      </c>
      <c r="P38" s="20"/>
      <c r="Q38" s="23">
        <f t="shared" si="6"/>
        <v>3</v>
      </c>
      <c r="R38" s="23">
        <f t="shared" si="7"/>
        <v>3</v>
      </c>
      <c r="S38" s="24">
        <f t="shared" si="8"/>
        <v>0</v>
      </c>
    </row>
    <row r="39" spans="1:19" ht="15.95" customHeight="1" x14ac:dyDescent="0.15">
      <c r="A39" s="56"/>
      <c r="B39" s="60"/>
      <c r="C39" s="19"/>
      <c r="D39" s="2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3">
        <f t="shared" si="6"/>
        <v>0</v>
      </c>
      <c r="R39" s="23">
        <f t="shared" si="7"/>
        <v>0</v>
      </c>
      <c r="S39" s="24">
        <f t="shared" si="8"/>
        <v>0</v>
      </c>
    </row>
    <row r="40" spans="1:19" ht="15.95" customHeight="1" x14ac:dyDescent="0.15">
      <c r="A40" s="56"/>
      <c r="B40" s="60" t="s">
        <v>37</v>
      </c>
      <c r="C40" s="19"/>
      <c r="D40" s="25" t="s">
        <v>93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2</v>
      </c>
      <c r="O40" s="20"/>
      <c r="P40" s="20">
        <v>4</v>
      </c>
      <c r="Q40" s="23">
        <f t="shared" si="6"/>
        <v>2</v>
      </c>
      <c r="R40" s="23">
        <f t="shared" si="7"/>
        <v>0</v>
      </c>
      <c r="S40" s="24">
        <f t="shared" si="8"/>
        <v>4</v>
      </c>
    </row>
    <row r="41" spans="1:19" ht="15.95" customHeight="1" x14ac:dyDescent="0.15">
      <c r="A41" s="56"/>
      <c r="B41" s="60"/>
      <c r="C41" s="19"/>
      <c r="D41" s="25" t="s">
        <v>94</v>
      </c>
      <c r="E41" s="20"/>
      <c r="F41" s="20"/>
      <c r="G41" s="20"/>
      <c r="H41" s="20"/>
      <c r="I41" s="20"/>
      <c r="J41" s="20"/>
      <c r="K41" s="20">
        <v>2</v>
      </c>
      <c r="L41" s="20"/>
      <c r="M41" s="20">
        <v>4</v>
      </c>
      <c r="N41" s="20"/>
      <c r="O41" s="20"/>
      <c r="P41" s="20"/>
      <c r="Q41" s="23">
        <f t="shared" si="6"/>
        <v>2</v>
      </c>
      <c r="R41" s="23">
        <f t="shared" si="7"/>
        <v>0</v>
      </c>
      <c r="S41" s="24">
        <f t="shared" si="8"/>
        <v>4</v>
      </c>
    </row>
    <row r="42" spans="1:19" ht="15.95" customHeight="1" x14ac:dyDescent="0.15">
      <c r="A42" s="56"/>
      <c r="B42" s="60"/>
      <c r="C42" s="19"/>
      <c r="D42" s="25" t="s">
        <v>95</v>
      </c>
      <c r="E42" s="20"/>
      <c r="F42" s="20"/>
      <c r="G42" s="20"/>
      <c r="H42" s="20"/>
      <c r="I42" s="20"/>
      <c r="J42" s="20"/>
      <c r="K42" s="20"/>
      <c r="L42" s="20"/>
      <c r="M42" s="20"/>
      <c r="N42" s="20">
        <v>2</v>
      </c>
      <c r="O42" s="20"/>
      <c r="P42" s="20">
        <v>4</v>
      </c>
      <c r="Q42" s="23">
        <f t="shared" si="6"/>
        <v>2</v>
      </c>
      <c r="R42" s="23">
        <f t="shared" si="7"/>
        <v>0</v>
      </c>
      <c r="S42" s="24">
        <f t="shared" si="8"/>
        <v>4</v>
      </c>
    </row>
    <row r="43" spans="1:19" ht="15.95" customHeight="1" x14ac:dyDescent="0.15">
      <c r="A43" s="56"/>
      <c r="B43" s="60"/>
      <c r="C43" s="19"/>
      <c r="D43" s="25" t="s">
        <v>96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3</v>
      </c>
      <c r="O43" s="20">
        <v>3</v>
      </c>
      <c r="P43" s="20"/>
      <c r="Q43" s="23">
        <f t="shared" si="6"/>
        <v>3</v>
      </c>
      <c r="R43" s="23">
        <f t="shared" si="7"/>
        <v>3</v>
      </c>
      <c r="S43" s="24">
        <f t="shared" si="8"/>
        <v>0</v>
      </c>
    </row>
    <row r="44" spans="1:19" ht="15.95" customHeight="1" x14ac:dyDescent="0.15">
      <c r="A44" s="56"/>
      <c r="B44" s="60"/>
      <c r="C44" s="19"/>
      <c r="D44" s="25" t="s">
        <v>97</v>
      </c>
      <c r="E44" s="20"/>
      <c r="F44" s="20"/>
      <c r="G44" s="20"/>
      <c r="H44" s="20"/>
      <c r="I44" s="20"/>
      <c r="J44" s="20"/>
      <c r="K44" s="20"/>
      <c r="L44" s="20"/>
      <c r="M44" s="20"/>
      <c r="N44" s="20">
        <v>2</v>
      </c>
      <c r="O44" s="20"/>
      <c r="P44" s="20">
        <v>4</v>
      </c>
      <c r="Q44" s="23">
        <f t="shared" si="6"/>
        <v>2</v>
      </c>
      <c r="R44" s="23">
        <f t="shared" si="7"/>
        <v>0</v>
      </c>
      <c r="S44" s="24">
        <f t="shared" si="8"/>
        <v>4</v>
      </c>
    </row>
    <row r="45" spans="1:19" ht="15.95" customHeight="1" x14ac:dyDescent="0.15">
      <c r="A45" s="56"/>
      <c r="B45" s="60"/>
      <c r="C45" s="19"/>
      <c r="D45" s="25" t="s">
        <v>98</v>
      </c>
      <c r="E45" s="20"/>
      <c r="F45" s="20"/>
      <c r="G45" s="20"/>
      <c r="H45" s="20"/>
      <c r="I45" s="20"/>
      <c r="J45" s="20"/>
      <c r="K45" s="20"/>
      <c r="L45" s="20"/>
      <c r="M45" s="20"/>
      <c r="N45" s="20">
        <v>3</v>
      </c>
      <c r="O45" s="20"/>
      <c r="P45" s="20"/>
      <c r="Q45" s="37">
        <f t="shared" si="6"/>
        <v>3</v>
      </c>
      <c r="R45" s="23">
        <f t="shared" si="7"/>
        <v>0</v>
      </c>
      <c r="S45" s="24">
        <f t="shared" si="8"/>
        <v>0</v>
      </c>
    </row>
    <row r="46" spans="1:19" ht="15.95" customHeight="1" x14ac:dyDescent="0.15">
      <c r="A46" s="56"/>
      <c r="B46" s="60"/>
      <c r="C46" s="19"/>
      <c r="D46" s="2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3">
        <f t="shared" si="6"/>
        <v>0</v>
      </c>
      <c r="R46" s="23">
        <f t="shared" si="7"/>
        <v>0</v>
      </c>
      <c r="S46" s="24">
        <f t="shared" si="8"/>
        <v>0</v>
      </c>
    </row>
    <row r="47" spans="1:19" ht="15.95" customHeight="1" x14ac:dyDescent="0.15">
      <c r="A47" s="56"/>
      <c r="B47" s="60"/>
      <c r="C47" s="19"/>
      <c r="D47" s="2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3">
        <f t="shared" si="6"/>
        <v>0</v>
      </c>
      <c r="R47" s="23">
        <f t="shared" si="7"/>
        <v>0</v>
      </c>
      <c r="S47" s="24">
        <f t="shared" si="8"/>
        <v>0</v>
      </c>
    </row>
    <row r="48" spans="1:19" ht="15.95" customHeight="1" x14ac:dyDescent="0.15">
      <c r="A48" s="56"/>
      <c r="B48" s="60"/>
      <c r="C48" s="19"/>
      <c r="D48" s="2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3">
        <f t="shared" si="6"/>
        <v>0</v>
      </c>
      <c r="R48" s="23">
        <f t="shared" si="7"/>
        <v>0</v>
      </c>
      <c r="S48" s="24">
        <f t="shared" si="8"/>
        <v>0</v>
      </c>
    </row>
    <row r="49" spans="1:19" ht="15.95" customHeight="1" x14ac:dyDescent="0.15">
      <c r="A49" s="56"/>
      <c r="B49" s="60"/>
      <c r="C49" s="19"/>
      <c r="D49" s="2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3">
        <f t="shared" si="6"/>
        <v>0</v>
      </c>
      <c r="R49" s="23">
        <f t="shared" si="7"/>
        <v>0</v>
      </c>
      <c r="S49" s="24">
        <f t="shared" si="8"/>
        <v>0</v>
      </c>
    </row>
    <row r="50" spans="1:19" ht="15.95" customHeight="1" x14ac:dyDescent="0.15">
      <c r="A50" s="56"/>
      <c r="B50" s="60"/>
      <c r="C50" s="19"/>
      <c r="D50" s="2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">
        <f t="shared" si="6"/>
        <v>0</v>
      </c>
      <c r="R50" s="23">
        <f t="shared" si="7"/>
        <v>0</v>
      </c>
      <c r="S50" s="24">
        <f t="shared" si="8"/>
        <v>0</v>
      </c>
    </row>
    <row r="51" spans="1:19" ht="15.95" customHeight="1" x14ac:dyDescent="0.15">
      <c r="A51" s="56"/>
      <c r="B51" s="60"/>
      <c r="C51" s="19"/>
      <c r="D51" s="2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3">
        <f t="shared" si="6"/>
        <v>0</v>
      </c>
      <c r="R51" s="23">
        <f t="shared" si="7"/>
        <v>0</v>
      </c>
      <c r="S51" s="24">
        <f t="shared" si="8"/>
        <v>0</v>
      </c>
    </row>
    <row r="52" spans="1:19" ht="15.95" customHeight="1" x14ac:dyDescent="0.15">
      <c r="A52" s="56"/>
      <c r="B52" s="60" t="s">
        <v>38</v>
      </c>
      <c r="C52" s="60"/>
      <c r="D52" s="60"/>
      <c r="E52" s="19">
        <f>SUM(E12:E51)</f>
        <v>18</v>
      </c>
      <c r="F52" s="19">
        <f t="shared" ref="F52:P52" si="9">SUM(F12:F51)</f>
        <v>12</v>
      </c>
      <c r="G52" s="19">
        <f t="shared" si="9"/>
        <v>12</v>
      </c>
      <c r="H52" s="19">
        <f t="shared" si="9"/>
        <v>20</v>
      </c>
      <c r="I52" s="19">
        <f t="shared" si="9"/>
        <v>14</v>
      </c>
      <c r="J52" s="19">
        <f t="shared" si="9"/>
        <v>12</v>
      </c>
      <c r="K52" s="19">
        <f t="shared" si="9"/>
        <v>20</v>
      </c>
      <c r="L52" s="19">
        <f t="shared" si="9"/>
        <v>16</v>
      </c>
      <c r="M52" s="19">
        <f t="shared" si="9"/>
        <v>9</v>
      </c>
      <c r="N52" s="34">
        <f>(SUM(N12:N51))</f>
        <v>22</v>
      </c>
      <c r="O52" s="19">
        <f t="shared" si="9"/>
        <v>13</v>
      </c>
      <c r="P52" s="19">
        <f t="shared" si="9"/>
        <v>13</v>
      </c>
      <c r="Q52" s="19">
        <f>E52+H52+K52+N52</f>
        <v>80</v>
      </c>
      <c r="R52" s="19">
        <f t="shared" ref="Q52:S57" si="10">F52+I52+L52+O52</f>
        <v>55</v>
      </c>
      <c r="S52" s="24">
        <f t="shared" si="10"/>
        <v>46</v>
      </c>
    </row>
    <row r="53" spans="1:19" ht="15.95" customHeight="1" x14ac:dyDescent="0.15">
      <c r="A53" s="61" t="s">
        <v>9</v>
      </c>
      <c r="B53" s="59"/>
      <c r="C53" s="2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3">
        <f t="shared" si="10"/>
        <v>0</v>
      </c>
      <c r="R53" s="23">
        <f t="shared" si="10"/>
        <v>0</v>
      </c>
      <c r="S53" s="24">
        <f t="shared" si="10"/>
        <v>0</v>
      </c>
    </row>
    <row r="54" spans="1:19" ht="15.95" customHeight="1" x14ac:dyDescent="0.15">
      <c r="A54" s="61"/>
      <c r="B54" s="59"/>
      <c r="C54" s="2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3">
        <f t="shared" si="10"/>
        <v>0</v>
      </c>
      <c r="R54" s="23">
        <f t="shared" si="10"/>
        <v>0</v>
      </c>
      <c r="S54" s="24">
        <f t="shared" si="10"/>
        <v>0</v>
      </c>
    </row>
    <row r="55" spans="1:19" ht="15.95" customHeight="1" x14ac:dyDescent="0.15">
      <c r="A55" s="61"/>
      <c r="B55" s="59"/>
      <c r="C55" s="23"/>
      <c r="D55" s="2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3">
        <f t="shared" si="10"/>
        <v>0</v>
      </c>
      <c r="R55" s="23">
        <f t="shared" si="10"/>
        <v>0</v>
      </c>
      <c r="S55" s="24">
        <f t="shared" si="10"/>
        <v>0</v>
      </c>
    </row>
    <row r="56" spans="1:19" ht="15.95" customHeight="1" x14ac:dyDescent="0.15">
      <c r="A56" s="61"/>
      <c r="B56" s="59"/>
      <c r="C56" s="23"/>
      <c r="D56" s="2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3">
        <f t="shared" si="10"/>
        <v>0</v>
      </c>
      <c r="R56" s="23">
        <f t="shared" si="10"/>
        <v>0</v>
      </c>
      <c r="S56" s="24">
        <f t="shared" si="10"/>
        <v>0</v>
      </c>
    </row>
    <row r="57" spans="1:19" ht="15.95" customHeight="1" x14ac:dyDescent="0.15">
      <c r="A57" s="61"/>
      <c r="B57" s="59"/>
      <c r="C57" s="23"/>
      <c r="D57" s="19" t="s">
        <v>39</v>
      </c>
      <c r="E57" s="19">
        <f>SUM(E53:E56)</f>
        <v>0</v>
      </c>
      <c r="F57" s="19">
        <f t="shared" ref="F57:P57" si="11">SUM(F53:F56)</f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0"/>
        <v>0</v>
      </c>
      <c r="R57" s="19">
        <f t="shared" si="10"/>
        <v>0</v>
      </c>
      <c r="S57" s="24">
        <f t="shared" si="10"/>
        <v>0</v>
      </c>
    </row>
    <row r="58" spans="1:19" ht="15.95" customHeight="1" thickBot="1" x14ac:dyDescent="0.2">
      <c r="A58" s="53" t="s">
        <v>10</v>
      </c>
      <c r="B58" s="54"/>
      <c r="C58" s="54"/>
      <c r="D58" s="54"/>
      <c r="E58" s="26">
        <f>E11+E57+E52</f>
        <v>23</v>
      </c>
      <c r="F58" s="32">
        <f t="shared" ref="F58:P58" si="12">F11+F57+F52</f>
        <v>17</v>
      </c>
      <c r="G58" s="32">
        <f t="shared" si="12"/>
        <v>12</v>
      </c>
      <c r="H58" s="32">
        <f t="shared" si="12"/>
        <v>21</v>
      </c>
      <c r="I58" s="32">
        <f t="shared" si="12"/>
        <v>15</v>
      </c>
      <c r="J58" s="32">
        <f t="shared" si="12"/>
        <v>12</v>
      </c>
      <c r="K58" s="32">
        <f t="shared" si="12"/>
        <v>22</v>
      </c>
      <c r="L58" s="32">
        <f t="shared" si="12"/>
        <v>18</v>
      </c>
      <c r="M58" s="32">
        <f t="shared" si="12"/>
        <v>9</v>
      </c>
      <c r="N58" s="32">
        <f t="shared" si="12"/>
        <v>22</v>
      </c>
      <c r="O58" s="32">
        <f t="shared" si="12"/>
        <v>13</v>
      </c>
      <c r="P58" s="32">
        <f t="shared" si="12"/>
        <v>13</v>
      </c>
      <c r="Q58" s="26">
        <f>E58+H58+K58+N58</f>
        <v>88</v>
      </c>
      <c r="R58" s="26">
        <f>F58+I58+L58+O58</f>
        <v>63</v>
      </c>
      <c r="S58" s="27">
        <f>G58+J58+M58+P58</f>
        <v>46</v>
      </c>
    </row>
  </sheetData>
  <mergeCells count="20">
    <mergeCell ref="A2:B4"/>
    <mergeCell ref="D2:D4"/>
    <mergeCell ref="B52:D52"/>
    <mergeCell ref="E2:J2"/>
    <mergeCell ref="K2:P2"/>
    <mergeCell ref="B40:B51"/>
    <mergeCell ref="B21:B39"/>
    <mergeCell ref="B5:B10"/>
    <mergeCell ref="C2:C4"/>
    <mergeCell ref="A58:D58"/>
    <mergeCell ref="A5:A11"/>
    <mergeCell ref="B11:D11"/>
    <mergeCell ref="A12:A52"/>
    <mergeCell ref="B12:B20"/>
    <mergeCell ref="A53:B57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view="pageBreakPreview" zoomScale="85" zoomScaleSheetLayoutView="85" workbookViewId="0">
      <pane xSplit="11" ySplit="5" topLeftCell="L87" activePane="bottomRight" state="frozen"/>
      <selection pane="topRight" activeCell="L1" sqref="L1"/>
      <selection pane="bottomLeft" activeCell="A6" sqref="A6"/>
      <selection pane="bottomRight" activeCell="K85" sqref="K85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82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95" customHeight="1" x14ac:dyDescent="0.15">
      <c r="A2" s="73" t="s">
        <v>14</v>
      </c>
      <c r="B2" s="73" t="s">
        <v>15</v>
      </c>
      <c r="C2" s="77" t="s">
        <v>16</v>
      </c>
      <c r="D2" s="77" t="s">
        <v>17</v>
      </c>
      <c r="E2" s="77" t="s">
        <v>24</v>
      </c>
      <c r="F2" s="88" t="s">
        <v>45</v>
      </c>
      <c r="G2" s="88"/>
      <c r="H2" s="88"/>
      <c r="I2" s="88" t="s">
        <v>52</v>
      </c>
      <c r="J2" s="88"/>
      <c r="K2" s="88"/>
      <c r="L2" s="73" t="s">
        <v>22</v>
      </c>
    </row>
    <row r="3" spans="1:12" ht="15.95" customHeight="1" x14ac:dyDescent="0.15">
      <c r="A3" s="73"/>
      <c r="B3" s="73"/>
      <c r="C3" s="77"/>
      <c r="D3" s="77"/>
      <c r="E3" s="77"/>
      <c r="F3" s="73" t="s">
        <v>0</v>
      </c>
      <c r="G3" s="73"/>
      <c r="H3" s="73"/>
      <c r="I3" s="73" t="s">
        <v>0</v>
      </c>
      <c r="J3" s="73"/>
      <c r="K3" s="73"/>
      <c r="L3" s="73"/>
    </row>
    <row r="4" spans="1:12" ht="15.95" customHeight="1" x14ac:dyDescent="0.15">
      <c r="A4" s="73"/>
      <c r="B4" s="73"/>
      <c r="C4" s="77"/>
      <c r="D4" s="77"/>
      <c r="E4" s="77"/>
      <c r="F4" s="73" t="s">
        <v>18</v>
      </c>
      <c r="G4" s="73" t="s">
        <v>19</v>
      </c>
      <c r="H4" s="73"/>
      <c r="I4" s="73" t="s">
        <v>18</v>
      </c>
      <c r="J4" s="73" t="s">
        <v>19</v>
      </c>
      <c r="K4" s="73"/>
      <c r="L4" s="73"/>
    </row>
    <row r="5" spans="1:12" ht="15.95" customHeight="1" x14ac:dyDescent="0.15">
      <c r="A5" s="73"/>
      <c r="B5" s="73"/>
      <c r="C5" s="77"/>
      <c r="D5" s="77"/>
      <c r="E5" s="77"/>
      <c r="F5" s="73"/>
      <c r="G5" s="9" t="s">
        <v>20</v>
      </c>
      <c r="H5" s="9" t="s">
        <v>21</v>
      </c>
      <c r="I5" s="73"/>
      <c r="J5" s="9" t="s">
        <v>20</v>
      </c>
      <c r="K5" s="9" t="s">
        <v>21</v>
      </c>
      <c r="L5" s="73"/>
    </row>
    <row r="6" spans="1:12" ht="15.95" customHeight="1" x14ac:dyDescent="0.15">
      <c r="A6" s="73">
        <v>1</v>
      </c>
      <c r="B6" s="73">
        <v>1</v>
      </c>
      <c r="C6" s="87" t="s">
        <v>127</v>
      </c>
      <c r="D6" s="73" t="s">
        <v>137</v>
      </c>
      <c r="E6" s="73"/>
      <c r="F6" s="73" t="s">
        <v>99</v>
      </c>
      <c r="G6" s="73"/>
      <c r="H6" s="73"/>
      <c r="I6" s="73" t="s">
        <v>132</v>
      </c>
      <c r="J6" s="73"/>
      <c r="K6" s="73"/>
      <c r="L6" s="9"/>
    </row>
    <row r="7" spans="1:12" ht="15.95" customHeight="1" x14ac:dyDescent="0.15">
      <c r="A7" s="73"/>
      <c r="B7" s="73"/>
      <c r="C7" s="75"/>
      <c r="D7" s="73"/>
      <c r="E7" s="73"/>
      <c r="F7" s="9">
        <v>2</v>
      </c>
      <c r="G7" s="9">
        <v>2</v>
      </c>
      <c r="H7" s="9"/>
      <c r="I7" s="9">
        <v>2</v>
      </c>
      <c r="J7" s="9">
        <v>2</v>
      </c>
      <c r="K7" s="9"/>
      <c r="L7" s="9"/>
    </row>
    <row r="8" spans="1:12" ht="15.95" customHeight="1" x14ac:dyDescent="0.15">
      <c r="A8" s="73"/>
      <c r="B8" s="73"/>
      <c r="C8" s="75"/>
      <c r="D8" s="73" t="s">
        <v>137</v>
      </c>
      <c r="E8" s="73"/>
      <c r="F8" s="73" t="s">
        <v>100</v>
      </c>
      <c r="G8" s="73"/>
      <c r="H8" s="73"/>
      <c r="I8" s="73" t="s">
        <v>63</v>
      </c>
      <c r="J8" s="73"/>
      <c r="K8" s="73"/>
      <c r="L8" s="35"/>
    </row>
    <row r="9" spans="1:12" ht="15.95" customHeight="1" x14ac:dyDescent="0.15">
      <c r="A9" s="73"/>
      <c r="B9" s="73"/>
      <c r="C9" s="75"/>
      <c r="D9" s="73"/>
      <c r="E9" s="73"/>
      <c r="F9" s="35">
        <v>2</v>
      </c>
      <c r="G9" s="35">
        <v>2</v>
      </c>
      <c r="H9" s="35"/>
      <c r="I9" s="35">
        <v>2</v>
      </c>
      <c r="J9" s="35">
        <v>2</v>
      </c>
      <c r="K9" s="35"/>
      <c r="L9" s="35"/>
    </row>
    <row r="10" spans="1:12" ht="15.95" customHeight="1" x14ac:dyDescent="0.15">
      <c r="A10" s="73"/>
      <c r="B10" s="73"/>
      <c r="C10" s="75"/>
      <c r="D10" s="73" t="s">
        <v>137</v>
      </c>
      <c r="E10" s="73"/>
      <c r="F10" s="73" t="s">
        <v>101</v>
      </c>
      <c r="G10" s="73"/>
      <c r="H10" s="73"/>
      <c r="I10" s="73" t="s">
        <v>101</v>
      </c>
      <c r="J10" s="73"/>
      <c r="K10" s="73"/>
      <c r="L10" s="9"/>
    </row>
    <row r="11" spans="1:12" ht="15.75" customHeight="1" x14ac:dyDescent="0.15">
      <c r="A11" s="73"/>
      <c r="B11" s="73"/>
      <c r="C11" s="75"/>
      <c r="D11" s="73"/>
      <c r="E11" s="73"/>
      <c r="F11" s="9">
        <v>1</v>
      </c>
      <c r="G11" s="9">
        <v>1</v>
      </c>
      <c r="H11" s="9"/>
      <c r="I11" s="35">
        <v>1</v>
      </c>
      <c r="J11" s="35">
        <v>1</v>
      </c>
      <c r="K11" s="35"/>
      <c r="L11" s="9"/>
    </row>
    <row r="12" spans="1:12" ht="15.95" customHeight="1" x14ac:dyDescent="0.15">
      <c r="A12" s="73"/>
      <c r="B12" s="73"/>
      <c r="C12" s="73" t="s">
        <v>11</v>
      </c>
      <c r="D12" s="73"/>
      <c r="E12" s="73"/>
      <c r="F12" s="9">
        <f>F7+F11+F9</f>
        <v>5</v>
      </c>
      <c r="G12" s="35">
        <f t="shared" ref="G12:H12" si="0">G7+G11+G9</f>
        <v>5</v>
      </c>
      <c r="H12" s="35">
        <f t="shared" si="0"/>
        <v>0</v>
      </c>
      <c r="I12" s="35">
        <f>I7+I11+I9</f>
        <v>5</v>
      </c>
      <c r="J12" s="35">
        <f t="shared" ref="J12" si="1">J7+J11+J9</f>
        <v>5</v>
      </c>
      <c r="K12" s="35">
        <f t="shared" ref="K12" si="2">K7+K11+K9</f>
        <v>0</v>
      </c>
      <c r="L12" s="9"/>
    </row>
    <row r="13" spans="1:12" ht="15.95" customHeight="1" x14ac:dyDescent="0.15">
      <c r="A13" s="73"/>
      <c r="B13" s="73"/>
      <c r="C13" s="73" t="s">
        <v>12</v>
      </c>
      <c r="D13" s="73" t="s">
        <v>54</v>
      </c>
      <c r="E13" s="73"/>
      <c r="F13" s="73" t="s">
        <v>105</v>
      </c>
      <c r="G13" s="73"/>
      <c r="H13" s="73"/>
      <c r="I13" s="73" t="s">
        <v>105</v>
      </c>
      <c r="J13" s="73"/>
      <c r="K13" s="73"/>
      <c r="L13" s="9"/>
    </row>
    <row r="14" spans="1:12" ht="15.95" customHeight="1" x14ac:dyDescent="0.15">
      <c r="A14" s="73"/>
      <c r="B14" s="73"/>
      <c r="C14" s="73"/>
      <c r="D14" s="73"/>
      <c r="E14" s="73"/>
      <c r="F14" s="9">
        <v>3</v>
      </c>
      <c r="G14" s="9">
        <v>3</v>
      </c>
      <c r="H14" s="9"/>
      <c r="I14" s="35">
        <v>3</v>
      </c>
      <c r="J14" s="35">
        <v>3</v>
      </c>
      <c r="K14" s="35"/>
      <c r="L14" s="9"/>
    </row>
    <row r="15" spans="1:12" ht="15.95" customHeight="1" x14ac:dyDescent="0.15">
      <c r="A15" s="73"/>
      <c r="B15" s="73"/>
      <c r="C15" s="73"/>
      <c r="D15" s="73" t="s">
        <v>54</v>
      </c>
      <c r="E15" s="73"/>
      <c r="F15" s="73" t="s">
        <v>106</v>
      </c>
      <c r="G15" s="73"/>
      <c r="H15" s="73"/>
      <c r="I15" s="73" t="s">
        <v>106</v>
      </c>
      <c r="J15" s="73"/>
      <c r="K15" s="73"/>
      <c r="L15" s="35"/>
    </row>
    <row r="16" spans="1:12" ht="15.95" customHeight="1" x14ac:dyDescent="0.15">
      <c r="A16" s="73"/>
      <c r="B16" s="73"/>
      <c r="C16" s="73"/>
      <c r="D16" s="73"/>
      <c r="E16" s="73"/>
      <c r="F16" s="35">
        <v>3</v>
      </c>
      <c r="G16" s="35">
        <v>3</v>
      </c>
      <c r="H16" s="35"/>
      <c r="I16" s="35">
        <v>3</v>
      </c>
      <c r="J16" s="35">
        <v>3</v>
      </c>
      <c r="K16" s="35"/>
      <c r="L16" s="35"/>
    </row>
    <row r="17" spans="1:12" ht="15.95" customHeight="1" x14ac:dyDescent="0.15">
      <c r="A17" s="73"/>
      <c r="B17" s="73"/>
      <c r="C17" s="73"/>
      <c r="D17" s="73" t="s">
        <v>111</v>
      </c>
      <c r="E17" s="73"/>
      <c r="F17" s="73" t="s">
        <v>107</v>
      </c>
      <c r="G17" s="73"/>
      <c r="H17" s="73"/>
      <c r="I17" s="73" t="s">
        <v>107</v>
      </c>
      <c r="J17" s="73"/>
      <c r="K17" s="73"/>
      <c r="L17" s="35"/>
    </row>
    <row r="18" spans="1:12" ht="15.95" customHeight="1" x14ac:dyDescent="0.15">
      <c r="A18" s="73"/>
      <c r="B18" s="73"/>
      <c r="C18" s="73"/>
      <c r="D18" s="73"/>
      <c r="E18" s="73"/>
      <c r="F18" s="35">
        <v>3</v>
      </c>
      <c r="G18" s="35">
        <v>3</v>
      </c>
      <c r="H18" s="35"/>
      <c r="I18" s="35">
        <v>3</v>
      </c>
      <c r="J18" s="35">
        <v>3</v>
      </c>
      <c r="K18" s="35"/>
      <c r="L18" s="35"/>
    </row>
    <row r="19" spans="1:12" ht="15.95" customHeight="1" x14ac:dyDescent="0.15">
      <c r="A19" s="73"/>
      <c r="B19" s="73"/>
      <c r="C19" s="73"/>
      <c r="D19" s="73" t="s">
        <v>111</v>
      </c>
      <c r="E19" s="73"/>
      <c r="F19" s="73" t="s">
        <v>72</v>
      </c>
      <c r="G19" s="73"/>
      <c r="H19" s="73"/>
      <c r="I19" s="73" t="s">
        <v>72</v>
      </c>
      <c r="J19" s="73"/>
      <c r="K19" s="73"/>
      <c r="L19" s="35"/>
    </row>
    <row r="20" spans="1:12" ht="15.95" customHeight="1" x14ac:dyDescent="0.15">
      <c r="A20" s="73"/>
      <c r="B20" s="73"/>
      <c r="C20" s="73"/>
      <c r="D20" s="73"/>
      <c r="E20" s="73"/>
      <c r="F20" s="35">
        <v>3</v>
      </c>
      <c r="G20" s="35">
        <v>3</v>
      </c>
      <c r="H20" s="35"/>
      <c r="I20" s="35">
        <v>3</v>
      </c>
      <c r="J20" s="35">
        <v>3</v>
      </c>
      <c r="K20" s="35"/>
      <c r="L20" s="35"/>
    </row>
    <row r="21" spans="1:12" ht="15.95" customHeight="1" x14ac:dyDescent="0.15">
      <c r="A21" s="73"/>
      <c r="B21" s="73"/>
      <c r="C21" s="73"/>
      <c r="D21" s="73" t="s">
        <v>111</v>
      </c>
      <c r="E21" s="73"/>
      <c r="F21" s="73" t="s">
        <v>73</v>
      </c>
      <c r="G21" s="73"/>
      <c r="H21" s="73"/>
      <c r="I21" s="73" t="s">
        <v>73</v>
      </c>
      <c r="J21" s="73"/>
      <c r="K21" s="73"/>
      <c r="L21" s="35"/>
    </row>
    <row r="22" spans="1:12" ht="15.95" customHeight="1" x14ac:dyDescent="0.15">
      <c r="A22" s="73"/>
      <c r="B22" s="73"/>
      <c r="C22" s="73"/>
      <c r="D22" s="73"/>
      <c r="E22" s="73"/>
      <c r="F22" s="35">
        <v>2</v>
      </c>
      <c r="G22" s="35"/>
      <c r="H22" s="35">
        <v>4</v>
      </c>
      <c r="I22" s="35">
        <v>2</v>
      </c>
      <c r="J22" s="35"/>
      <c r="K22" s="35">
        <v>4</v>
      </c>
      <c r="L22" s="35"/>
    </row>
    <row r="23" spans="1:12" ht="15.95" customHeight="1" x14ac:dyDescent="0.15">
      <c r="A23" s="73"/>
      <c r="B23" s="73"/>
      <c r="C23" s="73"/>
      <c r="D23" s="73" t="s">
        <v>111</v>
      </c>
      <c r="E23" s="73"/>
      <c r="F23" s="73" t="s">
        <v>108</v>
      </c>
      <c r="G23" s="73"/>
      <c r="H23" s="73"/>
      <c r="I23" s="73" t="s">
        <v>108</v>
      </c>
      <c r="J23" s="73"/>
      <c r="K23" s="73"/>
      <c r="L23" s="35"/>
    </row>
    <row r="24" spans="1:12" ht="15.95" customHeight="1" x14ac:dyDescent="0.15">
      <c r="A24" s="73"/>
      <c r="B24" s="73"/>
      <c r="C24" s="73"/>
      <c r="D24" s="73"/>
      <c r="E24" s="73"/>
      <c r="F24" s="35">
        <v>2</v>
      </c>
      <c r="G24" s="35"/>
      <c r="H24" s="35">
        <v>4</v>
      </c>
      <c r="I24" s="35">
        <v>2</v>
      </c>
      <c r="J24" s="35"/>
      <c r="K24" s="35">
        <v>4</v>
      </c>
      <c r="L24" s="35"/>
    </row>
    <row r="25" spans="1:12" ht="15.95" customHeight="1" x14ac:dyDescent="0.15">
      <c r="A25" s="73"/>
      <c r="B25" s="73"/>
      <c r="C25" s="73"/>
      <c r="D25" s="73" t="s">
        <v>112</v>
      </c>
      <c r="E25" s="73"/>
      <c r="F25" s="73"/>
      <c r="G25" s="73"/>
      <c r="H25" s="73"/>
      <c r="I25" s="73" t="s">
        <v>82</v>
      </c>
      <c r="J25" s="73"/>
      <c r="K25" s="73"/>
      <c r="L25" s="35"/>
    </row>
    <row r="26" spans="1:12" ht="15.95" customHeight="1" x14ac:dyDescent="0.15">
      <c r="A26" s="73"/>
      <c r="B26" s="73"/>
      <c r="C26" s="73"/>
      <c r="D26" s="73"/>
      <c r="E26" s="73"/>
      <c r="F26" s="35"/>
      <c r="G26" s="35"/>
      <c r="H26" s="35"/>
      <c r="I26" s="35">
        <v>2</v>
      </c>
      <c r="J26" s="35"/>
      <c r="K26" s="35">
        <v>4</v>
      </c>
      <c r="L26" s="35"/>
    </row>
    <row r="27" spans="1:12" ht="15.95" customHeight="1" x14ac:dyDescent="0.15">
      <c r="A27" s="73"/>
      <c r="B27" s="73"/>
      <c r="C27" s="73" t="s">
        <v>13</v>
      </c>
      <c r="D27" s="73"/>
      <c r="E27" s="73"/>
      <c r="F27" s="9">
        <f>F14+F16+F18+F20+F22+F24+F26</f>
        <v>16</v>
      </c>
      <c r="G27" s="35">
        <f t="shared" ref="G27:K27" si="3">G14+G16+G18+G20+G22+G24+G26</f>
        <v>12</v>
      </c>
      <c r="H27" s="35">
        <f t="shared" si="3"/>
        <v>8</v>
      </c>
      <c r="I27" s="35">
        <f t="shared" si="3"/>
        <v>18</v>
      </c>
      <c r="J27" s="35">
        <f t="shared" si="3"/>
        <v>12</v>
      </c>
      <c r="K27" s="35">
        <f t="shared" si="3"/>
        <v>12</v>
      </c>
      <c r="L27" s="9"/>
    </row>
    <row r="28" spans="1:12" ht="15.95" customHeight="1" x14ac:dyDescent="0.15">
      <c r="A28" s="73"/>
      <c r="B28" s="73" t="s">
        <v>25</v>
      </c>
      <c r="C28" s="73"/>
      <c r="D28" s="73"/>
      <c r="E28" s="73"/>
      <c r="F28" s="9">
        <f>F12+F27</f>
        <v>21</v>
      </c>
      <c r="G28" s="35">
        <f t="shared" ref="G28:K28" si="4">G12+G27</f>
        <v>17</v>
      </c>
      <c r="H28" s="35">
        <f t="shared" si="4"/>
        <v>8</v>
      </c>
      <c r="I28" s="35">
        <f t="shared" si="4"/>
        <v>23</v>
      </c>
      <c r="J28" s="35">
        <f t="shared" si="4"/>
        <v>17</v>
      </c>
      <c r="K28" s="35">
        <f t="shared" si="4"/>
        <v>12</v>
      </c>
      <c r="L28" s="9"/>
    </row>
    <row r="29" spans="1:12" ht="15.95" customHeight="1" x14ac:dyDescent="0.15">
      <c r="A29" s="73"/>
      <c r="B29" s="75">
        <v>2</v>
      </c>
      <c r="C29" s="81" t="s">
        <v>128</v>
      </c>
      <c r="D29" s="73" t="s">
        <v>137</v>
      </c>
      <c r="E29" s="73"/>
      <c r="F29" s="73" t="s">
        <v>102</v>
      </c>
      <c r="G29" s="73"/>
      <c r="H29" s="73"/>
      <c r="I29" s="73" t="s">
        <v>102</v>
      </c>
      <c r="J29" s="73"/>
      <c r="K29" s="73"/>
      <c r="L29" s="35"/>
    </row>
    <row r="30" spans="1:12" ht="15.95" customHeight="1" x14ac:dyDescent="0.15">
      <c r="A30" s="73"/>
      <c r="B30" s="75"/>
      <c r="C30" s="75"/>
      <c r="D30" s="73"/>
      <c r="E30" s="73"/>
      <c r="F30" s="35">
        <v>1</v>
      </c>
      <c r="G30" s="35">
        <v>1</v>
      </c>
      <c r="H30" s="35"/>
      <c r="I30" s="35">
        <v>1</v>
      </c>
      <c r="J30" s="35">
        <v>1</v>
      </c>
      <c r="K30" s="35"/>
      <c r="L30" s="35"/>
    </row>
    <row r="31" spans="1:12" ht="15.95" customHeight="1" x14ac:dyDescent="0.15">
      <c r="A31" s="73"/>
      <c r="B31" s="75"/>
      <c r="C31" s="75"/>
      <c r="D31" s="73" t="s">
        <v>137</v>
      </c>
      <c r="E31" s="73"/>
      <c r="F31" s="73" t="s">
        <v>103</v>
      </c>
      <c r="G31" s="73"/>
      <c r="H31" s="73"/>
      <c r="I31" s="73"/>
      <c r="J31" s="73"/>
      <c r="K31" s="73"/>
      <c r="L31" s="35"/>
    </row>
    <row r="32" spans="1:12" ht="15.95" customHeight="1" x14ac:dyDescent="0.15">
      <c r="A32" s="73"/>
      <c r="B32" s="75"/>
      <c r="C32" s="75"/>
      <c r="D32" s="73"/>
      <c r="E32" s="73"/>
      <c r="F32" s="35">
        <v>2</v>
      </c>
      <c r="G32" s="35">
        <v>2</v>
      </c>
      <c r="H32" s="35"/>
      <c r="I32" s="35"/>
      <c r="J32" s="35"/>
      <c r="K32" s="35"/>
      <c r="L32" s="35"/>
    </row>
    <row r="33" spans="1:12" ht="15.95" customHeight="1" x14ac:dyDescent="0.15">
      <c r="A33" s="73"/>
      <c r="B33" s="75"/>
      <c r="C33" s="73" t="s">
        <v>11</v>
      </c>
      <c r="D33" s="73"/>
      <c r="E33" s="73"/>
      <c r="F33" s="9">
        <f>F30+F32</f>
        <v>3</v>
      </c>
      <c r="G33" s="35">
        <f t="shared" ref="G33:K33" si="5">G30+G32</f>
        <v>3</v>
      </c>
      <c r="H33" s="35">
        <f t="shared" si="5"/>
        <v>0</v>
      </c>
      <c r="I33" s="35">
        <f t="shared" si="5"/>
        <v>1</v>
      </c>
      <c r="J33" s="35">
        <f t="shared" si="5"/>
        <v>1</v>
      </c>
      <c r="K33" s="35">
        <f t="shared" si="5"/>
        <v>0</v>
      </c>
      <c r="L33" s="9"/>
    </row>
    <row r="34" spans="1:12" ht="15.95" customHeight="1" x14ac:dyDescent="0.15">
      <c r="A34" s="73"/>
      <c r="B34" s="75"/>
      <c r="C34" s="74" t="s">
        <v>126</v>
      </c>
      <c r="D34" s="73" t="s">
        <v>111</v>
      </c>
      <c r="E34" s="73"/>
      <c r="F34" s="73"/>
      <c r="G34" s="73"/>
      <c r="H34" s="73"/>
      <c r="I34" s="73"/>
      <c r="J34" s="73"/>
      <c r="K34" s="73"/>
      <c r="L34" s="35"/>
    </row>
    <row r="35" spans="1:12" ht="15.95" customHeight="1" x14ac:dyDescent="0.15">
      <c r="A35" s="73"/>
      <c r="B35" s="75"/>
      <c r="C35" s="75"/>
      <c r="D35" s="73"/>
      <c r="E35" s="73"/>
      <c r="F35" s="35"/>
      <c r="G35" s="35"/>
      <c r="H35" s="35"/>
      <c r="I35" s="35"/>
      <c r="J35" s="35"/>
      <c r="K35" s="35"/>
      <c r="L35" s="35"/>
    </row>
    <row r="36" spans="1:12" ht="15.95" customHeight="1" x14ac:dyDescent="0.15">
      <c r="A36" s="73"/>
      <c r="B36" s="75"/>
      <c r="C36" s="75"/>
      <c r="D36" s="73" t="s">
        <v>117</v>
      </c>
      <c r="E36" s="73"/>
      <c r="F36" s="73" t="s">
        <v>113</v>
      </c>
      <c r="G36" s="73"/>
      <c r="H36" s="73"/>
      <c r="I36" s="73" t="s">
        <v>113</v>
      </c>
      <c r="J36" s="73"/>
      <c r="K36" s="73"/>
      <c r="L36" s="35"/>
    </row>
    <row r="37" spans="1:12" ht="15.95" customHeight="1" x14ac:dyDescent="0.15">
      <c r="A37" s="73"/>
      <c r="B37" s="75"/>
      <c r="C37" s="75"/>
      <c r="D37" s="73"/>
      <c r="E37" s="73"/>
      <c r="F37" s="35">
        <v>3</v>
      </c>
      <c r="G37" s="35">
        <v>3</v>
      </c>
      <c r="H37" s="35"/>
      <c r="I37" s="35">
        <v>3</v>
      </c>
      <c r="J37" s="35">
        <v>3</v>
      </c>
      <c r="K37" s="35"/>
      <c r="L37" s="35"/>
    </row>
    <row r="38" spans="1:12" ht="15.95" customHeight="1" x14ac:dyDescent="0.15">
      <c r="A38" s="73"/>
      <c r="B38" s="75"/>
      <c r="C38" s="75"/>
      <c r="D38" s="73" t="s">
        <v>112</v>
      </c>
      <c r="E38" s="73"/>
      <c r="F38" s="73" t="s">
        <v>114</v>
      </c>
      <c r="G38" s="73"/>
      <c r="H38" s="73"/>
      <c r="I38" s="73" t="s">
        <v>114</v>
      </c>
      <c r="J38" s="73"/>
      <c r="K38" s="73"/>
      <c r="L38" s="35"/>
    </row>
    <row r="39" spans="1:12" ht="15.95" customHeight="1" x14ac:dyDescent="0.15">
      <c r="A39" s="73"/>
      <c r="B39" s="75"/>
      <c r="C39" s="75"/>
      <c r="D39" s="73"/>
      <c r="E39" s="73"/>
      <c r="F39" s="35">
        <v>3</v>
      </c>
      <c r="G39" s="35">
        <v>3</v>
      </c>
      <c r="H39" s="35"/>
      <c r="I39" s="35">
        <v>3</v>
      </c>
      <c r="J39" s="35">
        <v>3</v>
      </c>
      <c r="K39" s="35"/>
      <c r="L39" s="35"/>
    </row>
    <row r="40" spans="1:12" ht="15.95" customHeight="1" x14ac:dyDescent="0.15">
      <c r="A40" s="73"/>
      <c r="B40" s="75"/>
      <c r="C40" s="75"/>
      <c r="D40" s="73" t="s">
        <v>112</v>
      </c>
      <c r="E40" s="73"/>
      <c r="F40" s="73" t="s">
        <v>115</v>
      </c>
      <c r="G40" s="73"/>
      <c r="H40" s="73"/>
      <c r="I40" s="73" t="s">
        <v>115</v>
      </c>
      <c r="J40" s="73"/>
      <c r="K40" s="73"/>
      <c r="L40" s="35"/>
    </row>
    <row r="41" spans="1:12" ht="15.95" customHeight="1" x14ac:dyDescent="0.15">
      <c r="A41" s="73"/>
      <c r="B41" s="75"/>
      <c r="C41" s="75"/>
      <c r="D41" s="73"/>
      <c r="E41" s="73"/>
      <c r="F41" s="35">
        <v>3</v>
      </c>
      <c r="G41" s="35">
        <v>3</v>
      </c>
      <c r="H41" s="35"/>
      <c r="I41" s="35">
        <v>3</v>
      </c>
      <c r="J41" s="35">
        <v>3</v>
      </c>
      <c r="K41" s="35"/>
      <c r="L41" s="35"/>
    </row>
    <row r="42" spans="1:12" ht="15.95" customHeight="1" x14ac:dyDescent="0.15">
      <c r="A42" s="73"/>
      <c r="B42" s="75"/>
      <c r="C42" s="75"/>
      <c r="D42" s="73" t="s">
        <v>112</v>
      </c>
      <c r="E42" s="73"/>
      <c r="F42" s="73" t="s">
        <v>78</v>
      </c>
      <c r="G42" s="73"/>
      <c r="H42" s="73"/>
      <c r="I42" s="73" t="s">
        <v>78</v>
      </c>
      <c r="J42" s="73"/>
      <c r="K42" s="73"/>
      <c r="L42" s="35"/>
    </row>
    <row r="43" spans="1:12" ht="15.95" customHeight="1" x14ac:dyDescent="0.15">
      <c r="A43" s="73"/>
      <c r="B43" s="75"/>
      <c r="C43" s="75"/>
      <c r="D43" s="73"/>
      <c r="E43" s="73"/>
      <c r="F43" s="35">
        <v>3</v>
      </c>
      <c r="G43" s="35">
        <v>3</v>
      </c>
      <c r="H43" s="35"/>
      <c r="I43" s="35">
        <v>3</v>
      </c>
      <c r="J43" s="35">
        <v>3</v>
      </c>
      <c r="K43" s="35"/>
      <c r="L43" s="35"/>
    </row>
    <row r="44" spans="1:12" ht="15.95" customHeight="1" x14ac:dyDescent="0.15">
      <c r="A44" s="73"/>
      <c r="B44" s="75"/>
      <c r="C44" s="75"/>
      <c r="D44" s="73" t="s">
        <v>112</v>
      </c>
      <c r="E44" s="73"/>
      <c r="F44" s="73" t="s">
        <v>79</v>
      </c>
      <c r="G44" s="73"/>
      <c r="H44" s="73"/>
      <c r="I44" s="73" t="s">
        <v>79</v>
      </c>
      <c r="J44" s="73"/>
      <c r="K44" s="73"/>
      <c r="L44" s="35"/>
    </row>
    <row r="45" spans="1:12" ht="15.95" customHeight="1" x14ac:dyDescent="0.15">
      <c r="A45" s="73"/>
      <c r="B45" s="75"/>
      <c r="C45" s="75"/>
      <c r="D45" s="73"/>
      <c r="E45" s="73"/>
      <c r="F45" s="35">
        <v>2</v>
      </c>
      <c r="G45" s="35"/>
      <c r="H45" s="35">
        <v>4</v>
      </c>
      <c r="I45" s="35">
        <v>2</v>
      </c>
      <c r="J45" s="35"/>
      <c r="K45" s="35">
        <v>4</v>
      </c>
      <c r="L45" s="35"/>
    </row>
    <row r="46" spans="1:12" ht="15.95" customHeight="1" x14ac:dyDescent="0.15">
      <c r="A46" s="73"/>
      <c r="B46" s="75"/>
      <c r="C46" s="75"/>
      <c r="D46" s="73" t="s">
        <v>112</v>
      </c>
      <c r="E46" s="73"/>
      <c r="F46" s="73" t="s">
        <v>116</v>
      </c>
      <c r="G46" s="73"/>
      <c r="H46" s="73"/>
      <c r="I46" s="73" t="s">
        <v>116</v>
      </c>
      <c r="J46" s="73"/>
      <c r="K46" s="73"/>
      <c r="L46" s="35"/>
    </row>
    <row r="47" spans="1:12" ht="15.95" customHeight="1" x14ac:dyDescent="0.15">
      <c r="A47" s="73"/>
      <c r="B47" s="75"/>
      <c r="C47" s="75"/>
      <c r="D47" s="73"/>
      <c r="E47" s="73"/>
      <c r="F47" s="35">
        <v>2</v>
      </c>
      <c r="G47" s="35"/>
      <c r="H47" s="35">
        <v>4</v>
      </c>
      <c r="I47" s="35">
        <v>2</v>
      </c>
      <c r="J47" s="35"/>
      <c r="K47" s="35">
        <v>4</v>
      </c>
      <c r="L47" s="35"/>
    </row>
    <row r="48" spans="1:12" ht="15.95" customHeight="1" x14ac:dyDescent="0.15">
      <c r="A48" s="73"/>
      <c r="B48" s="75"/>
      <c r="C48" s="75"/>
      <c r="D48" s="73" t="s">
        <v>112</v>
      </c>
      <c r="E48" s="73"/>
      <c r="F48" s="73" t="s">
        <v>82</v>
      </c>
      <c r="G48" s="73"/>
      <c r="H48" s="73"/>
      <c r="I48" s="73" t="s">
        <v>81</v>
      </c>
      <c r="J48" s="73"/>
      <c r="K48" s="73"/>
      <c r="L48" s="35"/>
    </row>
    <row r="49" spans="1:12" ht="15.95" customHeight="1" x14ac:dyDescent="0.15">
      <c r="A49" s="73"/>
      <c r="B49" s="75"/>
      <c r="C49" s="75"/>
      <c r="D49" s="73"/>
      <c r="E49" s="73"/>
      <c r="F49" s="35">
        <v>2</v>
      </c>
      <c r="G49" s="35"/>
      <c r="H49" s="35">
        <v>4</v>
      </c>
      <c r="I49" s="35">
        <v>2</v>
      </c>
      <c r="J49" s="35"/>
      <c r="K49" s="35">
        <v>4</v>
      </c>
      <c r="L49" s="35"/>
    </row>
    <row r="50" spans="1:12" ht="15.95" customHeight="1" x14ac:dyDescent="0.15">
      <c r="A50" s="73"/>
      <c r="B50" s="75"/>
      <c r="C50" s="75"/>
      <c r="D50" s="73" t="s">
        <v>112</v>
      </c>
      <c r="E50" s="73"/>
      <c r="F50" s="73" t="s">
        <v>93</v>
      </c>
      <c r="G50" s="73"/>
      <c r="H50" s="73"/>
      <c r="I50" s="73" t="s">
        <v>83</v>
      </c>
      <c r="J50" s="73"/>
      <c r="K50" s="73"/>
      <c r="L50" s="35"/>
    </row>
    <row r="51" spans="1:12" ht="15.95" customHeight="1" x14ac:dyDescent="0.15">
      <c r="A51" s="73"/>
      <c r="B51" s="75"/>
      <c r="C51" s="76"/>
      <c r="D51" s="73"/>
      <c r="E51" s="73"/>
      <c r="F51" s="35">
        <v>2</v>
      </c>
      <c r="G51" s="35"/>
      <c r="H51" s="35">
        <v>4</v>
      </c>
      <c r="I51" s="35">
        <v>2</v>
      </c>
      <c r="J51" s="35">
        <v>2</v>
      </c>
      <c r="K51" s="35"/>
      <c r="L51" s="35"/>
    </row>
    <row r="52" spans="1:12" ht="15.95" customHeight="1" x14ac:dyDescent="0.15">
      <c r="A52" s="73"/>
      <c r="B52" s="76"/>
      <c r="C52" s="73" t="s">
        <v>13</v>
      </c>
      <c r="D52" s="73"/>
      <c r="E52" s="73"/>
      <c r="F52" s="9">
        <f>F37+F39+F41+F43+F45+F47+F49+F51+F35</f>
        <v>20</v>
      </c>
      <c r="G52" s="35">
        <f t="shared" ref="G52:K52" si="6">G37+G39+G41+G43+G45+G47+G49+G51+G35</f>
        <v>12</v>
      </c>
      <c r="H52" s="35">
        <f t="shared" si="6"/>
        <v>16</v>
      </c>
      <c r="I52" s="35">
        <f t="shared" si="6"/>
        <v>20</v>
      </c>
      <c r="J52" s="35">
        <f t="shared" si="6"/>
        <v>14</v>
      </c>
      <c r="K52" s="35">
        <f t="shared" si="6"/>
        <v>12</v>
      </c>
      <c r="L52" s="9"/>
    </row>
    <row r="53" spans="1:12" ht="15.95" customHeight="1" x14ac:dyDescent="0.15">
      <c r="A53" s="73"/>
      <c r="B53" s="73" t="s">
        <v>25</v>
      </c>
      <c r="C53" s="73"/>
      <c r="D53" s="73"/>
      <c r="E53" s="73"/>
      <c r="F53" s="9">
        <f>F33+F52</f>
        <v>23</v>
      </c>
      <c r="G53" s="35">
        <f t="shared" ref="G53:K53" si="7">G33+G52</f>
        <v>15</v>
      </c>
      <c r="H53" s="35">
        <f t="shared" si="7"/>
        <v>16</v>
      </c>
      <c r="I53" s="35">
        <f t="shared" si="7"/>
        <v>21</v>
      </c>
      <c r="J53" s="35">
        <f t="shared" si="7"/>
        <v>15</v>
      </c>
      <c r="K53" s="35">
        <f t="shared" si="7"/>
        <v>12</v>
      </c>
      <c r="L53" s="9"/>
    </row>
    <row r="54" spans="1:12" ht="15.95" customHeight="1" x14ac:dyDescent="0.15">
      <c r="A54" s="73">
        <v>2</v>
      </c>
      <c r="B54" s="73">
        <v>1</v>
      </c>
      <c r="C54" s="77" t="s">
        <v>127</v>
      </c>
      <c r="D54" s="73" t="s">
        <v>137</v>
      </c>
      <c r="E54" s="73"/>
      <c r="F54" s="73"/>
      <c r="G54" s="73"/>
      <c r="H54" s="73"/>
      <c r="I54" s="73" t="s">
        <v>133</v>
      </c>
      <c r="J54" s="73"/>
      <c r="K54" s="73"/>
      <c r="L54" s="9"/>
    </row>
    <row r="55" spans="1:12" ht="15.95" customHeight="1" x14ac:dyDescent="0.15">
      <c r="A55" s="73"/>
      <c r="B55" s="73"/>
      <c r="C55" s="73"/>
      <c r="D55" s="73"/>
      <c r="E55" s="73"/>
      <c r="F55" s="9"/>
      <c r="G55" s="9"/>
      <c r="H55" s="9"/>
      <c r="I55" s="9">
        <v>2</v>
      </c>
      <c r="J55" s="9">
        <v>2</v>
      </c>
      <c r="K55" s="9"/>
      <c r="L55" s="9"/>
    </row>
    <row r="56" spans="1:12" ht="15.95" customHeight="1" x14ac:dyDescent="0.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9"/>
    </row>
    <row r="57" spans="1:12" ht="15.95" customHeight="1" x14ac:dyDescent="0.15">
      <c r="A57" s="73"/>
      <c r="B57" s="73"/>
      <c r="C57" s="73"/>
      <c r="D57" s="73"/>
      <c r="E57" s="73"/>
      <c r="F57" s="9"/>
      <c r="G57" s="9"/>
      <c r="H57" s="9"/>
      <c r="I57" s="9"/>
      <c r="J57" s="9"/>
      <c r="K57" s="9"/>
      <c r="L57" s="9"/>
    </row>
    <row r="58" spans="1:12" ht="15.95" customHeight="1" x14ac:dyDescent="0.15">
      <c r="A58" s="73"/>
      <c r="B58" s="73"/>
      <c r="C58" s="73" t="s">
        <v>50</v>
      </c>
      <c r="D58" s="73"/>
      <c r="E58" s="73"/>
      <c r="F58" s="9">
        <f>F55+F57</f>
        <v>0</v>
      </c>
      <c r="G58" s="35">
        <f t="shared" ref="G58:K58" si="8">G55+G57</f>
        <v>0</v>
      </c>
      <c r="H58" s="35">
        <f t="shared" si="8"/>
        <v>0</v>
      </c>
      <c r="I58" s="35">
        <f t="shared" si="8"/>
        <v>2</v>
      </c>
      <c r="J58" s="35">
        <f t="shared" si="8"/>
        <v>2</v>
      </c>
      <c r="K58" s="35">
        <f t="shared" si="8"/>
        <v>0</v>
      </c>
      <c r="L58" s="9"/>
    </row>
    <row r="59" spans="1:12" ht="15.95" customHeight="1" x14ac:dyDescent="0.15">
      <c r="A59" s="73"/>
      <c r="B59" s="73"/>
      <c r="C59" s="73"/>
      <c r="D59" s="74" t="s">
        <v>111</v>
      </c>
      <c r="E59" s="74"/>
      <c r="F59" s="70" t="s">
        <v>109</v>
      </c>
      <c r="G59" s="71"/>
      <c r="H59" s="72"/>
      <c r="I59" s="70" t="s">
        <v>157</v>
      </c>
      <c r="J59" s="71"/>
      <c r="K59" s="72"/>
      <c r="L59" s="35"/>
    </row>
    <row r="60" spans="1:12" ht="15.95" customHeight="1" x14ac:dyDescent="0.15">
      <c r="A60" s="73"/>
      <c r="B60" s="73"/>
      <c r="C60" s="73"/>
      <c r="D60" s="76"/>
      <c r="E60" s="76"/>
      <c r="F60" s="35">
        <v>1</v>
      </c>
      <c r="G60" s="35">
        <v>1</v>
      </c>
      <c r="H60" s="35"/>
      <c r="I60" s="35">
        <v>1</v>
      </c>
      <c r="J60" s="35">
        <v>1</v>
      </c>
      <c r="K60" s="35">
        <v>1</v>
      </c>
      <c r="L60" s="35"/>
    </row>
    <row r="61" spans="1:12" ht="15.95" customHeight="1" x14ac:dyDescent="0.15">
      <c r="A61" s="73"/>
      <c r="B61" s="73"/>
      <c r="C61" s="73"/>
      <c r="D61" s="73" t="s">
        <v>117</v>
      </c>
      <c r="E61" s="73"/>
      <c r="F61" s="73" t="s">
        <v>118</v>
      </c>
      <c r="G61" s="73"/>
      <c r="H61" s="73"/>
      <c r="I61" s="73" t="s">
        <v>153</v>
      </c>
      <c r="J61" s="73"/>
      <c r="K61" s="73"/>
      <c r="L61" s="35"/>
    </row>
    <row r="62" spans="1:12" ht="15.95" customHeight="1" x14ac:dyDescent="0.15">
      <c r="A62" s="73"/>
      <c r="B62" s="73"/>
      <c r="C62" s="73"/>
      <c r="D62" s="73"/>
      <c r="E62" s="73"/>
      <c r="F62" s="35">
        <v>3</v>
      </c>
      <c r="G62" s="35">
        <v>3</v>
      </c>
      <c r="H62" s="35"/>
      <c r="I62" s="35">
        <v>3</v>
      </c>
      <c r="J62" s="35">
        <v>3</v>
      </c>
      <c r="K62" s="35"/>
      <c r="L62" s="35"/>
    </row>
    <row r="63" spans="1:12" ht="15.95" customHeight="1" x14ac:dyDescent="0.15">
      <c r="A63" s="73"/>
      <c r="B63" s="73"/>
      <c r="C63" s="73"/>
      <c r="D63" s="73" t="s">
        <v>112</v>
      </c>
      <c r="E63" s="73"/>
      <c r="F63" s="73" t="s">
        <v>119</v>
      </c>
      <c r="G63" s="73"/>
      <c r="H63" s="73"/>
      <c r="I63" s="73" t="s">
        <v>119</v>
      </c>
      <c r="J63" s="73"/>
      <c r="K63" s="73"/>
      <c r="L63" s="35"/>
    </row>
    <row r="64" spans="1:12" ht="15.95" customHeight="1" x14ac:dyDescent="0.15">
      <c r="A64" s="73"/>
      <c r="B64" s="73"/>
      <c r="C64" s="73"/>
      <c r="D64" s="73"/>
      <c r="E64" s="73"/>
      <c r="F64" s="35">
        <v>3</v>
      </c>
      <c r="G64" s="35">
        <v>3</v>
      </c>
      <c r="H64" s="35"/>
      <c r="I64" s="35">
        <v>3</v>
      </c>
      <c r="J64" s="35">
        <v>3</v>
      </c>
      <c r="K64" s="35"/>
      <c r="L64" s="35"/>
    </row>
    <row r="65" spans="1:12" ht="15.95" customHeight="1" x14ac:dyDescent="0.15">
      <c r="A65" s="73"/>
      <c r="B65" s="73"/>
      <c r="C65" s="73"/>
      <c r="D65" s="73" t="s">
        <v>112</v>
      </c>
      <c r="E65" s="73"/>
      <c r="F65" s="73" t="s">
        <v>86</v>
      </c>
      <c r="G65" s="73"/>
      <c r="H65" s="73"/>
      <c r="I65" s="73" t="s">
        <v>86</v>
      </c>
      <c r="J65" s="73"/>
      <c r="K65" s="73"/>
      <c r="L65" s="35"/>
    </row>
    <row r="66" spans="1:12" ht="15.95" customHeight="1" x14ac:dyDescent="0.15">
      <c r="A66" s="73"/>
      <c r="B66" s="73"/>
      <c r="C66" s="73"/>
      <c r="D66" s="73"/>
      <c r="E66" s="73"/>
      <c r="F66" s="35">
        <v>3</v>
      </c>
      <c r="G66" s="35">
        <v>3</v>
      </c>
      <c r="H66" s="35"/>
      <c r="I66" s="35">
        <v>3</v>
      </c>
      <c r="J66" s="35">
        <v>3</v>
      </c>
      <c r="K66" s="35"/>
      <c r="L66" s="35"/>
    </row>
    <row r="67" spans="1:12" ht="15.95" customHeight="1" x14ac:dyDescent="0.15">
      <c r="A67" s="73"/>
      <c r="B67" s="73"/>
      <c r="C67" s="73"/>
      <c r="D67" s="73" t="s">
        <v>112</v>
      </c>
      <c r="E67" s="73"/>
      <c r="F67" s="73" t="s">
        <v>87</v>
      </c>
      <c r="G67" s="73"/>
      <c r="H67" s="73"/>
      <c r="I67" s="73" t="s">
        <v>87</v>
      </c>
      <c r="J67" s="73"/>
      <c r="K67" s="73"/>
      <c r="L67" s="35"/>
    </row>
    <row r="68" spans="1:12" ht="15.95" customHeight="1" x14ac:dyDescent="0.15">
      <c r="A68" s="73"/>
      <c r="B68" s="73"/>
      <c r="C68" s="73"/>
      <c r="D68" s="73"/>
      <c r="E68" s="73"/>
      <c r="F68" s="35">
        <v>3</v>
      </c>
      <c r="G68" s="35">
        <v>3</v>
      </c>
      <c r="H68" s="35"/>
      <c r="I68" s="35">
        <v>3</v>
      </c>
      <c r="J68" s="35">
        <v>3</v>
      </c>
      <c r="K68" s="35"/>
      <c r="L68" s="35"/>
    </row>
    <row r="69" spans="1:12" ht="15.95" customHeight="1" x14ac:dyDescent="0.15">
      <c r="A69" s="73"/>
      <c r="B69" s="73"/>
      <c r="C69" s="73"/>
      <c r="D69" s="74" t="s">
        <v>112</v>
      </c>
      <c r="E69" s="74"/>
      <c r="F69" s="70" t="s">
        <v>148</v>
      </c>
      <c r="G69" s="71"/>
      <c r="H69" s="72"/>
      <c r="I69" s="70" t="s">
        <v>148</v>
      </c>
      <c r="J69" s="71"/>
      <c r="K69" s="72"/>
      <c r="L69" s="35"/>
    </row>
    <row r="70" spans="1:12" ht="15.95" customHeight="1" x14ac:dyDescent="0.15">
      <c r="A70" s="73"/>
      <c r="B70" s="73"/>
      <c r="C70" s="73"/>
      <c r="D70" s="76"/>
      <c r="E70" s="76"/>
      <c r="F70" s="35">
        <v>3</v>
      </c>
      <c r="G70" s="35">
        <v>3</v>
      </c>
      <c r="H70" s="35"/>
      <c r="I70" s="35">
        <v>3</v>
      </c>
      <c r="J70" s="35">
        <v>3</v>
      </c>
      <c r="K70" s="35"/>
      <c r="L70" s="35"/>
    </row>
    <row r="71" spans="1:12" ht="15.95" customHeight="1" x14ac:dyDescent="0.15">
      <c r="A71" s="73"/>
      <c r="B71" s="73"/>
      <c r="C71" s="73"/>
      <c r="D71" s="73" t="s">
        <v>112</v>
      </c>
      <c r="E71" s="73"/>
      <c r="F71" s="73" t="s">
        <v>120</v>
      </c>
      <c r="G71" s="73"/>
      <c r="H71" s="73"/>
      <c r="I71" s="77" t="s">
        <v>149</v>
      </c>
      <c r="J71" s="73"/>
      <c r="K71" s="73"/>
      <c r="L71" s="35"/>
    </row>
    <row r="72" spans="1:12" ht="15.95" customHeight="1" x14ac:dyDescent="0.15">
      <c r="A72" s="73"/>
      <c r="B72" s="73"/>
      <c r="C72" s="73"/>
      <c r="D72" s="73"/>
      <c r="E72" s="73"/>
      <c r="F72" s="35">
        <v>2</v>
      </c>
      <c r="G72" s="35"/>
      <c r="H72" s="35">
        <v>4</v>
      </c>
      <c r="I72" s="35">
        <v>2</v>
      </c>
      <c r="J72" s="35"/>
      <c r="K72" s="35">
        <v>4</v>
      </c>
      <c r="L72" s="35"/>
    </row>
    <row r="73" spans="1:12" ht="15.95" customHeight="1" x14ac:dyDescent="0.15">
      <c r="A73" s="73"/>
      <c r="B73" s="73"/>
      <c r="C73" s="73"/>
      <c r="D73" s="73" t="s">
        <v>124</v>
      </c>
      <c r="E73" s="73"/>
      <c r="F73" s="73" t="s">
        <v>125</v>
      </c>
      <c r="G73" s="73"/>
      <c r="H73" s="73"/>
      <c r="I73" s="73" t="s">
        <v>135</v>
      </c>
      <c r="J73" s="73"/>
      <c r="K73" s="73"/>
      <c r="L73" s="9"/>
    </row>
    <row r="74" spans="1:12" ht="15.95" customHeight="1" x14ac:dyDescent="0.15">
      <c r="A74" s="73"/>
      <c r="B74" s="73"/>
      <c r="C74" s="73"/>
      <c r="D74" s="73"/>
      <c r="E74" s="73"/>
      <c r="F74" s="9">
        <v>2</v>
      </c>
      <c r="G74" s="9"/>
      <c r="H74" s="9">
        <v>4</v>
      </c>
      <c r="I74" s="9">
        <v>2</v>
      </c>
      <c r="J74" s="9"/>
      <c r="K74" s="9">
        <v>4</v>
      </c>
      <c r="L74" s="9"/>
    </row>
    <row r="75" spans="1:12" ht="15.95" customHeight="1" x14ac:dyDescent="0.15">
      <c r="A75" s="73"/>
      <c r="B75" s="73"/>
      <c r="C75" s="73" t="s">
        <v>13</v>
      </c>
      <c r="D75" s="73"/>
      <c r="E75" s="73"/>
      <c r="F75" s="9">
        <f>F60+F62+F64+F66+F68+F70+F72+F74</f>
        <v>20</v>
      </c>
      <c r="G75" s="35">
        <f t="shared" ref="G75:K75" si="9">G60+G62+G64+G66+G68+G70+G72+G74</f>
        <v>16</v>
      </c>
      <c r="H75" s="35">
        <f t="shared" si="9"/>
        <v>8</v>
      </c>
      <c r="I75" s="35">
        <f t="shared" si="9"/>
        <v>20</v>
      </c>
      <c r="J75" s="35">
        <f t="shared" si="9"/>
        <v>16</v>
      </c>
      <c r="K75" s="35">
        <f t="shared" si="9"/>
        <v>9</v>
      </c>
      <c r="L75" s="9"/>
    </row>
    <row r="76" spans="1:12" ht="15.95" customHeight="1" x14ac:dyDescent="0.15">
      <c r="A76" s="73"/>
      <c r="B76" s="73" t="s">
        <v>25</v>
      </c>
      <c r="C76" s="73"/>
      <c r="D76" s="73"/>
      <c r="E76" s="73"/>
      <c r="F76" s="9">
        <f>F58+F75</f>
        <v>20</v>
      </c>
      <c r="G76" s="35">
        <f t="shared" ref="G76:K76" si="10">G58+G75</f>
        <v>16</v>
      </c>
      <c r="H76" s="35">
        <f t="shared" si="10"/>
        <v>8</v>
      </c>
      <c r="I76" s="35">
        <f t="shared" si="10"/>
        <v>22</v>
      </c>
      <c r="J76" s="35">
        <f t="shared" si="10"/>
        <v>18</v>
      </c>
      <c r="K76" s="35">
        <f t="shared" si="10"/>
        <v>9</v>
      </c>
      <c r="L76" s="9"/>
    </row>
    <row r="77" spans="1:12" ht="15.95" customHeight="1" x14ac:dyDescent="0.15">
      <c r="A77" s="73"/>
      <c r="B77" s="73">
        <v>2</v>
      </c>
      <c r="C77" s="77" t="s">
        <v>128</v>
      </c>
      <c r="D77" s="73" t="s">
        <v>137</v>
      </c>
      <c r="E77" s="73"/>
      <c r="F77" s="73" t="s">
        <v>104</v>
      </c>
      <c r="G77" s="73"/>
      <c r="H77" s="73"/>
      <c r="I77" s="73" t="s">
        <v>104</v>
      </c>
      <c r="J77" s="73"/>
      <c r="K77" s="73"/>
      <c r="L77" s="35"/>
    </row>
    <row r="78" spans="1:12" ht="15.95" customHeight="1" x14ac:dyDescent="0.15">
      <c r="A78" s="73"/>
      <c r="B78" s="73"/>
      <c r="C78" s="73"/>
      <c r="D78" s="73"/>
      <c r="E78" s="73"/>
      <c r="F78" s="35">
        <v>1</v>
      </c>
      <c r="G78" s="35"/>
      <c r="H78" s="35"/>
      <c r="I78" s="35">
        <v>1</v>
      </c>
      <c r="J78" s="35"/>
      <c r="K78" s="35"/>
      <c r="L78" s="35"/>
    </row>
    <row r="79" spans="1:12" ht="15.95" customHeight="1" x14ac:dyDescent="0.15">
      <c r="A79" s="73"/>
      <c r="B79" s="73"/>
      <c r="C79" s="73"/>
      <c r="D79" s="74"/>
      <c r="E79" s="74"/>
      <c r="F79" s="70"/>
      <c r="G79" s="71"/>
      <c r="H79" s="72"/>
      <c r="I79" s="70"/>
      <c r="J79" s="71"/>
      <c r="K79" s="72"/>
      <c r="L79" s="9"/>
    </row>
    <row r="80" spans="1:12" ht="15.95" customHeight="1" x14ac:dyDescent="0.15">
      <c r="A80" s="73"/>
      <c r="B80" s="73"/>
      <c r="C80" s="73"/>
      <c r="D80" s="76"/>
      <c r="E80" s="76"/>
      <c r="F80" s="9"/>
      <c r="G80" s="9"/>
      <c r="H80" s="9"/>
      <c r="I80" s="9"/>
      <c r="J80" s="9"/>
      <c r="K80" s="9"/>
      <c r="L80" s="9"/>
    </row>
    <row r="81" spans="1:12" ht="15.95" customHeight="1" x14ac:dyDescent="0.15">
      <c r="A81" s="73"/>
      <c r="B81" s="73"/>
      <c r="C81" s="73" t="s">
        <v>50</v>
      </c>
      <c r="D81" s="73"/>
      <c r="E81" s="73"/>
      <c r="F81" s="9">
        <f>F78+F80-F78-F80</f>
        <v>0</v>
      </c>
      <c r="G81" s="35">
        <f t="shared" ref="G81:K81" si="11">G78+G80</f>
        <v>0</v>
      </c>
      <c r="H81" s="35">
        <f t="shared" si="11"/>
        <v>0</v>
      </c>
      <c r="I81" s="35">
        <v>0</v>
      </c>
      <c r="J81" s="35">
        <f t="shared" si="11"/>
        <v>0</v>
      </c>
      <c r="K81" s="35">
        <f t="shared" si="11"/>
        <v>0</v>
      </c>
      <c r="L81" s="9"/>
    </row>
    <row r="82" spans="1:12" ht="15.95" customHeight="1" x14ac:dyDescent="0.15">
      <c r="A82" s="73"/>
      <c r="B82" s="73"/>
      <c r="C82" s="73" t="s">
        <v>126</v>
      </c>
      <c r="D82" s="74" t="s">
        <v>111</v>
      </c>
      <c r="E82" s="74"/>
      <c r="F82" s="70" t="s">
        <v>110</v>
      </c>
      <c r="G82" s="71"/>
      <c r="H82" s="72"/>
      <c r="I82" s="70" t="s">
        <v>158</v>
      </c>
      <c r="J82" s="71"/>
      <c r="K82" s="72"/>
      <c r="L82" s="35"/>
    </row>
    <row r="83" spans="1:12" ht="15.95" customHeight="1" x14ac:dyDescent="0.15">
      <c r="A83" s="73"/>
      <c r="B83" s="73"/>
      <c r="C83" s="73"/>
      <c r="D83" s="76"/>
      <c r="E83" s="76"/>
      <c r="F83" s="35">
        <v>1</v>
      </c>
      <c r="G83" s="35">
        <v>1</v>
      </c>
      <c r="H83" s="35"/>
      <c r="I83" s="35">
        <v>1</v>
      </c>
      <c r="J83" s="35">
        <v>1</v>
      </c>
      <c r="K83" s="35">
        <v>1</v>
      </c>
      <c r="L83" s="35"/>
    </row>
    <row r="84" spans="1:12" ht="15.95" customHeight="1" x14ac:dyDescent="0.15">
      <c r="A84" s="73"/>
      <c r="B84" s="73"/>
      <c r="C84" s="73"/>
      <c r="D84" s="74" t="s">
        <v>112</v>
      </c>
      <c r="E84" s="74"/>
      <c r="F84" s="70" t="s">
        <v>121</v>
      </c>
      <c r="G84" s="71"/>
      <c r="H84" s="72"/>
      <c r="I84" s="70" t="s">
        <v>154</v>
      </c>
      <c r="J84" s="71"/>
      <c r="K84" s="72"/>
      <c r="L84" s="35"/>
    </row>
    <row r="85" spans="1:12" ht="15.95" customHeight="1" x14ac:dyDescent="0.15">
      <c r="A85" s="73"/>
      <c r="B85" s="73"/>
      <c r="C85" s="73"/>
      <c r="D85" s="76"/>
      <c r="E85" s="76"/>
      <c r="F85" s="35">
        <v>3</v>
      </c>
      <c r="G85" s="35">
        <v>3</v>
      </c>
      <c r="H85" s="35"/>
      <c r="I85" s="35">
        <v>3</v>
      </c>
      <c r="J85" s="35">
        <v>3</v>
      </c>
      <c r="K85" s="35"/>
      <c r="L85" s="35"/>
    </row>
    <row r="86" spans="1:12" ht="15.95" customHeight="1" x14ac:dyDescent="0.15">
      <c r="A86" s="73"/>
      <c r="B86" s="73"/>
      <c r="C86" s="73"/>
      <c r="D86" s="73" t="s">
        <v>112</v>
      </c>
      <c r="E86" s="73"/>
      <c r="F86" s="73" t="s">
        <v>122</v>
      </c>
      <c r="G86" s="73"/>
      <c r="H86" s="73"/>
      <c r="I86" s="73" t="s">
        <v>122</v>
      </c>
      <c r="J86" s="73"/>
      <c r="K86" s="73"/>
      <c r="L86" s="35"/>
    </row>
    <row r="87" spans="1:12" ht="15.95" customHeight="1" x14ac:dyDescent="0.15">
      <c r="A87" s="73"/>
      <c r="B87" s="73"/>
      <c r="C87" s="73"/>
      <c r="D87" s="73"/>
      <c r="E87" s="73"/>
      <c r="F87" s="35">
        <v>3</v>
      </c>
      <c r="G87" s="35">
        <v>3</v>
      </c>
      <c r="H87" s="35"/>
      <c r="I87" s="35">
        <v>3</v>
      </c>
      <c r="J87" s="35">
        <v>3</v>
      </c>
      <c r="K87" s="35"/>
      <c r="L87" s="35"/>
    </row>
    <row r="88" spans="1:12" ht="15.95" customHeight="1" x14ac:dyDescent="0.15">
      <c r="A88" s="73"/>
      <c r="B88" s="73"/>
      <c r="C88" s="73"/>
      <c r="D88" s="73" t="s">
        <v>112</v>
      </c>
      <c r="E88" s="73"/>
      <c r="F88" s="73" t="s">
        <v>123</v>
      </c>
      <c r="G88" s="73"/>
      <c r="H88" s="73"/>
      <c r="I88" s="73" t="s">
        <v>123</v>
      </c>
      <c r="J88" s="73"/>
      <c r="K88" s="73"/>
      <c r="L88" s="35"/>
    </row>
    <row r="89" spans="1:12" ht="15.95" customHeight="1" x14ac:dyDescent="0.15">
      <c r="A89" s="73"/>
      <c r="B89" s="73"/>
      <c r="C89" s="73"/>
      <c r="D89" s="73"/>
      <c r="E89" s="73"/>
      <c r="F89" s="35">
        <v>3</v>
      </c>
      <c r="G89" s="35">
        <v>3</v>
      </c>
      <c r="H89" s="35"/>
      <c r="I89" s="35">
        <v>3</v>
      </c>
      <c r="J89" s="35">
        <v>3</v>
      </c>
      <c r="K89" s="35"/>
      <c r="L89" s="35"/>
    </row>
    <row r="90" spans="1:12" ht="15.95" customHeight="1" x14ac:dyDescent="0.15">
      <c r="A90" s="73"/>
      <c r="B90" s="73"/>
      <c r="C90" s="73"/>
      <c r="D90" s="73" t="s">
        <v>134</v>
      </c>
      <c r="E90" s="73"/>
      <c r="F90" s="73" t="s">
        <v>129</v>
      </c>
      <c r="G90" s="73"/>
      <c r="H90" s="73"/>
      <c r="I90" s="73" t="s">
        <v>150</v>
      </c>
      <c r="J90" s="73"/>
      <c r="K90" s="73"/>
      <c r="L90" s="9"/>
    </row>
    <row r="91" spans="1:12" ht="15.95" customHeight="1" x14ac:dyDescent="0.15">
      <c r="A91" s="73"/>
      <c r="B91" s="73"/>
      <c r="C91" s="73"/>
      <c r="D91" s="73"/>
      <c r="E91" s="73"/>
      <c r="F91" s="9">
        <v>2</v>
      </c>
      <c r="G91" s="9"/>
      <c r="H91" s="9">
        <v>4</v>
      </c>
      <c r="I91" s="9">
        <v>2</v>
      </c>
      <c r="J91" s="9"/>
      <c r="K91" s="9">
        <v>4</v>
      </c>
      <c r="L91" s="9"/>
    </row>
    <row r="92" spans="1:12" ht="15.95" customHeight="1" x14ac:dyDescent="0.15">
      <c r="A92" s="73"/>
      <c r="B92" s="73"/>
      <c r="C92" s="73"/>
      <c r="D92" s="73" t="s">
        <v>124</v>
      </c>
      <c r="E92" s="73"/>
      <c r="F92" s="73" t="s">
        <v>96</v>
      </c>
      <c r="G92" s="73"/>
      <c r="H92" s="73"/>
      <c r="I92" s="73" t="s">
        <v>96</v>
      </c>
      <c r="J92" s="73"/>
      <c r="K92" s="73"/>
      <c r="L92" s="9"/>
    </row>
    <row r="93" spans="1:12" ht="15.95" customHeight="1" x14ac:dyDescent="0.15">
      <c r="A93" s="73"/>
      <c r="B93" s="73"/>
      <c r="C93" s="73"/>
      <c r="D93" s="73"/>
      <c r="E93" s="73"/>
      <c r="F93" s="9">
        <v>3</v>
      </c>
      <c r="G93" s="9">
        <v>3</v>
      </c>
      <c r="H93" s="9"/>
      <c r="I93" s="35">
        <v>3</v>
      </c>
      <c r="J93" s="35">
        <v>3</v>
      </c>
      <c r="K93" s="35"/>
      <c r="L93" s="9"/>
    </row>
    <row r="94" spans="1:12" ht="15.95" customHeight="1" x14ac:dyDescent="0.15">
      <c r="A94" s="73"/>
      <c r="B94" s="73"/>
      <c r="C94" s="73"/>
      <c r="D94" s="73" t="s">
        <v>124</v>
      </c>
      <c r="E94" s="73"/>
      <c r="F94" s="73" t="s">
        <v>130</v>
      </c>
      <c r="G94" s="73"/>
      <c r="H94" s="73"/>
      <c r="I94" s="89" t="s">
        <v>93</v>
      </c>
      <c r="J94" s="73"/>
      <c r="K94" s="73"/>
      <c r="L94" s="9"/>
    </row>
    <row r="95" spans="1:12" ht="15.95" customHeight="1" x14ac:dyDescent="0.15">
      <c r="A95" s="73"/>
      <c r="B95" s="73"/>
      <c r="C95" s="73"/>
      <c r="D95" s="73"/>
      <c r="E95" s="73"/>
      <c r="F95" s="9">
        <v>3</v>
      </c>
      <c r="G95" s="9">
        <v>3</v>
      </c>
      <c r="H95" s="9"/>
      <c r="I95" s="9">
        <v>2</v>
      </c>
      <c r="J95" s="9"/>
      <c r="K95" s="9">
        <v>4</v>
      </c>
      <c r="L95" s="9"/>
    </row>
    <row r="96" spans="1:12" ht="15.95" customHeight="1" x14ac:dyDescent="0.15">
      <c r="A96" s="73"/>
      <c r="B96" s="73"/>
      <c r="C96" s="73"/>
      <c r="D96" s="73" t="s">
        <v>124</v>
      </c>
      <c r="E96" s="73"/>
      <c r="F96" s="73" t="s">
        <v>131</v>
      </c>
      <c r="G96" s="73"/>
      <c r="H96" s="73"/>
      <c r="I96" s="73" t="s">
        <v>136</v>
      </c>
      <c r="J96" s="73"/>
      <c r="K96" s="73"/>
      <c r="L96" s="9"/>
    </row>
    <row r="97" spans="1:12" ht="15.95" customHeight="1" x14ac:dyDescent="0.15">
      <c r="A97" s="73"/>
      <c r="B97" s="73"/>
      <c r="C97" s="73"/>
      <c r="D97" s="73"/>
      <c r="E97" s="73"/>
      <c r="F97" s="9">
        <v>2</v>
      </c>
      <c r="G97" s="9"/>
      <c r="H97" s="9">
        <v>4</v>
      </c>
      <c r="I97" s="9">
        <v>2</v>
      </c>
      <c r="J97" s="9"/>
      <c r="K97" s="9">
        <v>4</v>
      </c>
      <c r="L97" s="9"/>
    </row>
    <row r="98" spans="1:12" ht="15.95" customHeight="1" x14ac:dyDescent="0.15">
      <c r="A98" s="73"/>
      <c r="B98" s="73"/>
      <c r="C98" s="73"/>
      <c r="D98" s="73" t="s">
        <v>124</v>
      </c>
      <c r="E98" s="73"/>
      <c r="F98" s="73" t="s">
        <v>98</v>
      </c>
      <c r="G98" s="73"/>
      <c r="H98" s="73"/>
      <c r="I98" s="73" t="s">
        <v>98</v>
      </c>
      <c r="J98" s="73"/>
      <c r="K98" s="73"/>
      <c r="L98" s="9"/>
    </row>
    <row r="99" spans="1:12" ht="15.95" customHeight="1" x14ac:dyDescent="0.15">
      <c r="A99" s="73"/>
      <c r="B99" s="73"/>
      <c r="C99" s="73"/>
      <c r="D99" s="73"/>
      <c r="E99" s="73"/>
      <c r="F99" s="9">
        <v>3</v>
      </c>
      <c r="G99" s="9"/>
      <c r="H99" s="9"/>
      <c r="I99" s="35">
        <v>3</v>
      </c>
      <c r="J99" s="35"/>
      <c r="K99" s="35"/>
      <c r="L99" s="9"/>
    </row>
    <row r="100" spans="1:12" ht="15.95" customHeight="1" x14ac:dyDescent="0.15">
      <c r="A100" s="73"/>
      <c r="B100" s="73"/>
      <c r="C100" s="73" t="s">
        <v>13</v>
      </c>
      <c r="D100" s="73"/>
      <c r="E100" s="73"/>
      <c r="F100" s="9">
        <f>F83+F85+F87+F89+F91+F93+F95+F97+F99-F99</f>
        <v>20</v>
      </c>
      <c r="G100" s="35">
        <f t="shared" ref="G100:K100" si="12">G83+G85+G87+G89+G91+G93+G95+G97+G99</f>
        <v>16</v>
      </c>
      <c r="H100" s="35">
        <f t="shared" si="12"/>
        <v>8</v>
      </c>
      <c r="I100" s="35">
        <f>I83+I85+I87+I89+I91+I93+I95+I97+I99</f>
        <v>22</v>
      </c>
      <c r="J100" s="35">
        <f t="shared" si="12"/>
        <v>13</v>
      </c>
      <c r="K100" s="35">
        <f t="shared" si="12"/>
        <v>13</v>
      </c>
      <c r="L100" s="9"/>
    </row>
    <row r="101" spans="1:12" ht="15.95" customHeight="1" x14ac:dyDescent="0.15">
      <c r="A101" s="73"/>
      <c r="B101" s="73" t="s">
        <v>25</v>
      </c>
      <c r="C101" s="73"/>
      <c r="D101" s="73"/>
      <c r="E101" s="73"/>
      <c r="F101" s="9">
        <f>F81+F100</f>
        <v>20</v>
      </c>
      <c r="G101" s="35">
        <f t="shared" ref="G101:K101" si="13">G81+G100</f>
        <v>16</v>
      </c>
      <c r="H101" s="35">
        <f t="shared" si="13"/>
        <v>8</v>
      </c>
      <c r="I101" s="35">
        <f t="shared" si="13"/>
        <v>22</v>
      </c>
      <c r="J101" s="35">
        <f t="shared" si="13"/>
        <v>13</v>
      </c>
      <c r="K101" s="35">
        <f t="shared" si="13"/>
        <v>13</v>
      </c>
      <c r="L101" s="9"/>
    </row>
    <row r="102" spans="1:12" ht="15.95" customHeight="1" x14ac:dyDescent="0.15">
      <c r="A102" s="73" t="s">
        <v>26</v>
      </c>
      <c r="B102" s="73"/>
      <c r="C102" s="73"/>
      <c r="D102" s="73"/>
      <c r="E102" s="73"/>
      <c r="F102" s="9">
        <f>F28+F53+F76+F101</f>
        <v>84</v>
      </c>
      <c r="G102" s="35">
        <f t="shared" ref="G102:K102" si="14">G28+G53+G76+G101</f>
        <v>64</v>
      </c>
      <c r="H102" s="35">
        <f t="shared" si="14"/>
        <v>40</v>
      </c>
      <c r="I102" s="35">
        <f>I28+I53+I76+I101</f>
        <v>88</v>
      </c>
      <c r="J102" s="35">
        <f t="shared" si="14"/>
        <v>63</v>
      </c>
      <c r="K102" s="35">
        <f t="shared" si="14"/>
        <v>46</v>
      </c>
      <c r="L102" s="9"/>
    </row>
    <row r="103" spans="1:12" ht="15.95" customHeight="1" x14ac:dyDescent="0.15">
      <c r="A103" s="70" t="s">
        <v>53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2"/>
      <c r="L103" s="9"/>
    </row>
    <row r="104" spans="1:12" ht="15.95" customHeight="1" x14ac:dyDescent="0.15">
      <c r="A104" s="73" t="s">
        <v>27</v>
      </c>
      <c r="B104" s="73"/>
      <c r="C104" s="73" t="s">
        <v>29</v>
      </c>
      <c r="D104" s="73"/>
      <c r="E104" s="73"/>
      <c r="F104" s="73" t="s">
        <v>30</v>
      </c>
      <c r="G104" s="73"/>
      <c r="H104" s="73"/>
      <c r="I104" s="73" t="s">
        <v>31</v>
      </c>
      <c r="J104" s="73"/>
      <c r="K104" s="73"/>
      <c r="L104" s="9" t="s">
        <v>32</v>
      </c>
    </row>
    <row r="105" spans="1:12" ht="15.95" customHeight="1" x14ac:dyDescent="0.15">
      <c r="A105" s="73"/>
      <c r="B105" s="73"/>
      <c r="C105" s="73">
        <f>I14+I16+I18+I20+I22+I24+I35+I60+I83</f>
        <v>18</v>
      </c>
      <c r="D105" s="73"/>
      <c r="E105" s="73"/>
      <c r="F105" s="73">
        <f>I26+I37+I39+I41+I43+I45+I47+I49+I51+I62+I64+I66+I68+I70+I72+I85+I87+I89</f>
        <v>48</v>
      </c>
      <c r="G105" s="73"/>
      <c r="H105" s="73"/>
      <c r="I105" s="73">
        <f>I74+I91+I93+I95+I97+I99</f>
        <v>14</v>
      </c>
      <c r="J105" s="73"/>
      <c r="K105" s="73"/>
      <c r="L105" s="11">
        <f>SUM(C105:K105)</f>
        <v>80</v>
      </c>
    </row>
    <row r="106" spans="1:12" ht="15.95" customHeight="1" x14ac:dyDescent="0.15">
      <c r="A106" s="83" t="s">
        <v>28</v>
      </c>
      <c r="B106" s="84"/>
      <c r="C106" s="73" t="s">
        <v>43</v>
      </c>
      <c r="D106" s="73"/>
      <c r="E106" s="73"/>
      <c r="F106" s="73" t="s">
        <v>44</v>
      </c>
      <c r="G106" s="73"/>
      <c r="H106" s="73"/>
      <c r="I106" s="73" t="s">
        <v>47</v>
      </c>
      <c r="J106" s="73"/>
      <c r="K106" s="73"/>
      <c r="L106" s="12" t="s">
        <v>48</v>
      </c>
    </row>
    <row r="107" spans="1:12" ht="15.95" customHeight="1" x14ac:dyDescent="0.15">
      <c r="A107" s="85"/>
      <c r="B107" s="86"/>
      <c r="C107" s="70">
        <f>I12+I33+I58+I81</f>
        <v>8</v>
      </c>
      <c r="D107" s="71"/>
      <c r="E107" s="72"/>
      <c r="F107" s="70">
        <v>0</v>
      </c>
      <c r="G107" s="71"/>
      <c r="H107" s="72"/>
      <c r="I107" s="70">
        <f>C107+F107</f>
        <v>8</v>
      </c>
      <c r="J107" s="71"/>
      <c r="K107" s="72"/>
      <c r="L107" s="11">
        <f>I107+L105</f>
        <v>88</v>
      </c>
    </row>
    <row r="108" spans="1:12" ht="15" customHeight="1" x14ac:dyDescent="0.15">
      <c r="A108" s="78" t="s">
        <v>49</v>
      </c>
      <c r="B108" s="79"/>
      <c r="C108" s="79"/>
      <c r="D108" s="79"/>
      <c r="E108" s="80"/>
      <c r="F108" s="90">
        <v>17</v>
      </c>
      <c r="G108" s="90"/>
      <c r="H108" s="90"/>
      <c r="I108" s="90" t="s">
        <v>46</v>
      </c>
      <c r="J108" s="90"/>
      <c r="K108" s="90"/>
      <c r="L108" s="10">
        <v>37</v>
      </c>
    </row>
  </sheetData>
  <mergeCells count="228">
    <mergeCell ref="I108:K108"/>
    <mergeCell ref="F108:H108"/>
    <mergeCell ref="I104:K104"/>
    <mergeCell ref="C106:E106"/>
    <mergeCell ref="E98:E99"/>
    <mergeCell ref="F98:H98"/>
    <mergeCell ref="I98:K98"/>
    <mergeCell ref="F106:H106"/>
    <mergeCell ref="F104:H104"/>
    <mergeCell ref="C104:E104"/>
    <mergeCell ref="I106:K106"/>
    <mergeCell ref="F105:H105"/>
    <mergeCell ref="C82:C99"/>
    <mergeCell ref="I96:K96"/>
    <mergeCell ref="D96:D97"/>
    <mergeCell ref="E96:E97"/>
    <mergeCell ref="F96:H96"/>
    <mergeCell ref="I105:K105"/>
    <mergeCell ref="C100:E100"/>
    <mergeCell ref="B101:E101"/>
    <mergeCell ref="A102:E102"/>
    <mergeCell ref="A104:B105"/>
    <mergeCell ref="D98:D99"/>
    <mergeCell ref="C105:E105"/>
    <mergeCell ref="A54:A101"/>
    <mergeCell ref="B54:B75"/>
    <mergeCell ref="D90:D91"/>
    <mergeCell ref="E90:E91"/>
    <mergeCell ref="C81:E81"/>
    <mergeCell ref="C77:C80"/>
    <mergeCell ref="D73:D74"/>
    <mergeCell ref="E73:E74"/>
    <mergeCell ref="D82:D83"/>
    <mergeCell ref="E82:E83"/>
    <mergeCell ref="D56:D57"/>
    <mergeCell ref="D84:D85"/>
    <mergeCell ref="E84:E85"/>
    <mergeCell ref="D59:D60"/>
    <mergeCell ref="D79:D80"/>
    <mergeCell ref="E79:E80"/>
    <mergeCell ref="D86:D87"/>
    <mergeCell ref="E86:E87"/>
    <mergeCell ref="D71:D72"/>
    <mergeCell ref="E77:E78"/>
    <mergeCell ref="E59:E60"/>
    <mergeCell ref="F90:H90"/>
    <mergeCell ref="I90:K90"/>
    <mergeCell ref="F92:H92"/>
    <mergeCell ref="D94:D95"/>
    <mergeCell ref="E94:E95"/>
    <mergeCell ref="F94:H94"/>
    <mergeCell ref="I94:K94"/>
    <mergeCell ref="D88:D89"/>
    <mergeCell ref="E88:E89"/>
    <mergeCell ref="F88:H88"/>
    <mergeCell ref="I88:K88"/>
    <mergeCell ref="D92:D93"/>
    <mergeCell ref="E92:E93"/>
    <mergeCell ref="I92:K92"/>
    <mergeCell ref="A2:A5"/>
    <mergeCell ref="B2:B5"/>
    <mergeCell ref="C2:C5"/>
    <mergeCell ref="E2:E5"/>
    <mergeCell ref="F3:H3"/>
    <mergeCell ref="I2:K2"/>
    <mergeCell ref="D2:D5"/>
    <mergeCell ref="D6:D7"/>
    <mergeCell ref="D10:D11"/>
    <mergeCell ref="E10:E11"/>
    <mergeCell ref="F10:H10"/>
    <mergeCell ref="A6:A53"/>
    <mergeCell ref="I10:K10"/>
    <mergeCell ref="I13:K13"/>
    <mergeCell ref="I19:K19"/>
    <mergeCell ref="I21:K21"/>
    <mergeCell ref="I23:K23"/>
    <mergeCell ref="B29:B52"/>
    <mergeCell ref="F38:H38"/>
    <mergeCell ref="C12:E12"/>
    <mergeCell ref="D13:D14"/>
    <mergeCell ref="E13:E14"/>
    <mergeCell ref="I42:K42"/>
    <mergeCell ref="F46:H46"/>
    <mergeCell ref="C33:E33"/>
    <mergeCell ref="D19:D20"/>
    <mergeCell ref="E19:E20"/>
    <mergeCell ref="F19:H19"/>
    <mergeCell ref="D21:D22"/>
    <mergeCell ref="E17:E18"/>
    <mergeCell ref="F17:H17"/>
    <mergeCell ref="I17:K17"/>
    <mergeCell ref="D8:D9"/>
    <mergeCell ref="E8:E9"/>
    <mergeCell ref="F8:H8"/>
    <mergeCell ref="I8:K8"/>
    <mergeCell ref="D17:D18"/>
    <mergeCell ref="I25:K25"/>
    <mergeCell ref="C6:C11"/>
    <mergeCell ref="I15:K15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F13:H13"/>
    <mergeCell ref="C13:C26"/>
    <mergeCell ref="E21:E22"/>
    <mergeCell ref="F21:H21"/>
    <mergeCell ref="D23:D24"/>
    <mergeCell ref="E23:E24"/>
    <mergeCell ref="F23:H23"/>
    <mergeCell ref="D25:D26"/>
    <mergeCell ref="E25:E26"/>
    <mergeCell ref="F25:H25"/>
    <mergeCell ref="D15:D16"/>
    <mergeCell ref="E15:E16"/>
    <mergeCell ref="F15:H15"/>
    <mergeCell ref="D29:D30"/>
    <mergeCell ref="E29:E30"/>
    <mergeCell ref="C27:E27"/>
    <mergeCell ref="C29:C32"/>
    <mergeCell ref="B28:E28"/>
    <mergeCell ref="B6:B27"/>
    <mergeCell ref="A1:L1"/>
    <mergeCell ref="A103:K103"/>
    <mergeCell ref="A106:B107"/>
    <mergeCell ref="E61:E62"/>
    <mergeCell ref="F61:H61"/>
    <mergeCell ref="I61:K61"/>
    <mergeCell ref="D63:D64"/>
    <mergeCell ref="E63:E64"/>
    <mergeCell ref="F63:H63"/>
    <mergeCell ref="I63:K63"/>
    <mergeCell ref="D65:D66"/>
    <mergeCell ref="E65:E66"/>
    <mergeCell ref="F65:H65"/>
    <mergeCell ref="I65:K65"/>
    <mergeCell ref="D67:D68"/>
    <mergeCell ref="F82:H82"/>
    <mergeCell ref="I82:K82"/>
    <mergeCell ref="D77:D78"/>
    <mergeCell ref="A108:E108"/>
    <mergeCell ref="C107:E107"/>
    <mergeCell ref="F107:H107"/>
    <mergeCell ref="I107:K107"/>
    <mergeCell ref="I79:K79"/>
    <mergeCell ref="C58:E58"/>
    <mergeCell ref="D36:D37"/>
    <mergeCell ref="E36:E37"/>
    <mergeCell ref="D38:D39"/>
    <mergeCell ref="E38:E39"/>
    <mergeCell ref="E42:E43"/>
    <mergeCell ref="B77:B100"/>
    <mergeCell ref="C59:C74"/>
    <mergeCell ref="F44:H44"/>
    <mergeCell ref="E44:E45"/>
    <mergeCell ref="D44:D45"/>
    <mergeCell ref="B53:E53"/>
    <mergeCell ref="D48:D49"/>
    <mergeCell ref="E48:E49"/>
    <mergeCell ref="C54:C57"/>
    <mergeCell ref="D54:D55"/>
    <mergeCell ref="F86:H86"/>
    <mergeCell ref="I86:K86"/>
    <mergeCell ref="D61:D62"/>
    <mergeCell ref="F77:H77"/>
    <mergeCell ref="I69:K69"/>
    <mergeCell ref="I67:K67"/>
    <mergeCell ref="D69:D70"/>
    <mergeCell ref="E69:E70"/>
    <mergeCell ref="F84:H84"/>
    <mergeCell ref="I84:K84"/>
    <mergeCell ref="F79:H79"/>
    <mergeCell ref="C75:E75"/>
    <mergeCell ref="B76:E76"/>
    <mergeCell ref="F73:H73"/>
    <mergeCell ref="I73:K73"/>
    <mergeCell ref="I71:K71"/>
    <mergeCell ref="E67:E68"/>
    <mergeCell ref="F67:H67"/>
    <mergeCell ref="D34:D35"/>
    <mergeCell ref="E34:E35"/>
    <mergeCell ref="F34:H34"/>
    <mergeCell ref="I34:K34"/>
    <mergeCell ref="C34:C51"/>
    <mergeCell ref="D42:D43"/>
    <mergeCell ref="I54:K54"/>
    <mergeCell ref="F54:H54"/>
    <mergeCell ref="F56:H56"/>
    <mergeCell ref="I56:K56"/>
    <mergeCell ref="E54:E55"/>
    <mergeCell ref="E56:E57"/>
    <mergeCell ref="F42:H42"/>
    <mergeCell ref="F48:H48"/>
    <mergeCell ref="I48:K48"/>
    <mergeCell ref="F36:H36"/>
    <mergeCell ref="I36:K36"/>
    <mergeCell ref="I46:K46"/>
    <mergeCell ref="I44:K44"/>
    <mergeCell ref="F59:H59"/>
    <mergeCell ref="E40:E41"/>
    <mergeCell ref="I38:K38"/>
    <mergeCell ref="I77:K77"/>
    <mergeCell ref="F29:H29"/>
    <mergeCell ref="I29:K29"/>
    <mergeCell ref="D31:D32"/>
    <mergeCell ref="E31:E32"/>
    <mergeCell ref="F31:H31"/>
    <mergeCell ref="I31:K31"/>
    <mergeCell ref="D50:D51"/>
    <mergeCell ref="E50:E51"/>
    <mergeCell ref="F50:H50"/>
    <mergeCell ref="I50:K50"/>
    <mergeCell ref="I59:K59"/>
    <mergeCell ref="F69:H69"/>
    <mergeCell ref="E71:E72"/>
    <mergeCell ref="F71:H71"/>
    <mergeCell ref="C52:E52"/>
    <mergeCell ref="D46:D47"/>
    <mergeCell ref="E46:E47"/>
    <mergeCell ref="D40:D41"/>
    <mergeCell ref="F40:H40"/>
    <mergeCell ref="I40:K40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>&amp;L&amp;12붙임.  라&amp;C&amp;"굴림체,굵게"&amp;20신구교과목대비표</oddHead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K43" sqref="K43"/>
    </sheetView>
  </sheetViews>
  <sheetFormatPr defaultRowHeight="13.5" x14ac:dyDescent="0.15"/>
  <cols>
    <col min="1" max="1" width="10.6640625" customWidth="1"/>
  </cols>
  <sheetData>
    <row r="1" spans="1:8" ht="19.5" x14ac:dyDescent="0.15">
      <c r="A1" s="103" t="s">
        <v>140</v>
      </c>
      <c r="B1" s="103"/>
      <c r="C1" s="103"/>
      <c r="D1" s="103"/>
      <c r="E1" s="103"/>
      <c r="F1" s="103"/>
      <c r="G1" s="103"/>
      <c r="H1" s="103"/>
    </row>
    <row r="2" spans="1:8" x14ac:dyDescent="0.15">
      <c r="A2" s="28"/>
      <c r="B2" s="29"/>
      <c r="C2" s="29"/>
      <c r="D2" s="29"/>
      <c r="E2" s="29"/>
      <c r="F2" s="29"/>
      <c r="G2" s="29"/>
      <c r="H2" s="29"/>
    </row>
    <row r="3" spans="1:8" ht="15.95" customHeight="1" x14ac:dyDescent="0.15">
      <c r="A3" s="104" t="s">
        <v>55</v>
      </c>
      <c r="B3" s="106" t="s">
        <v>56</v>
      </c>
      <c r="C3" s="107"/>
      <c r="D3" s="107"/>
      <c r="E3" s="107"/>
      <c r="F3" s="107"/>
      <c r="G3" s="108"/>
      <c r="H3" s="104" t="s">
        <v>57</v>
      </c>
    </row>
    <row r="4" spans="1:8" ht="15.95" customHeight="1" x14ac:dyDescent="0.15">
      <c r="A4" s="105"/>
      <c r="B4" s="109" t="s">
        <v>141</v>
      </c>
      <c r="C4" s="110"/>
      <c r="D4" s="111"/>
      <c r="E4" s="109" t="s">
        <v>142</v>
      </c>
      <c r="F4" s="110"/>
      <c r="G4" s="111"/>
      <c r="H4" s="105"/>
    </row>
    <row r="5" spans="1:8" ht="15.95" customHeight="1" x14ac:dyDescent="0.15">
      <c r="A5" s="105"/>
      <c r="B5" s="109" t="s">
        <v>3</v>
      </c>
      <c r="C5" s="110"/>
      <c r="D5" s="111"/>
      <c r="E5" s="109" t="s">
        <v>3</v>
      </c>
      <c r="F5" s="110"/>
      <c r="G5" s="111"/>
      <c r="H5" s="105"/>
    </row>
    <row r="6" spans="1:8" ht="15.95" customHeight="1" x14ac:dyDescent="0.15">
      <c r="A6" s="105"/>
      <c r="B6" s="30" t="s">
        <v>58</v>
      </c>
      <c r="C6" s="30" t="s">
        <v>59</v>
      </c>
      <c r="D6" s="30" t="s">
        <v>60</v>
      </c>
      <c r="E6" s="30" t="s">
        <v>58</v>
      </c>
      <c r="F6" s="30" t="s">
        <v>59</v>
      </c>
      <c r="G6" s="30" t="s">
        <v>60</v>
      </c>
      <c r="H6" s="105"/>
    </row>
    <row r="7" spans="1:8" s="41" customFormat="1" ht="15.95" customHeight="1" x14ac:dyDescent="0.15">
      <c r="A7" s="91" t="s">
        <v>138</v>
      </c>
      <c r="B7" s="93" t="s">
        <v>143</v>
      </c>
      <c r="C7" s="94"/>
      <c r="D7" s="95"/>
      <c r="E7" s="93" t="s">
        <v>143</v>
      </c>
      <c r="F7" s="94"/>
      <c r="G7" s="95"/>
      <c r="H7" s="91" t="s">
        <v>162</v>
      </c>
    </row>
    <row r="8" spans="1:8" s="41" customFormat="1" ht="15.95" customHeight="1" x14ac:dyDescent="0.15">
      <c r="A8" s="96"/>
      <c r="B8" s="31">
        <v>2</v>
      </c>
      <c r="C8" s="31"/>
      <c r="D8" s="31">
        <v>4</v>
      </c>
      <c r="E8" s="31">
        <v>2</v>
      </c>
      <c r="F8" s="31"/>
      <c r="G8" s="31">
        <v>4</v>
      </c>
      <c r="H8" s="92"/>
    </row>
    <row r="9" spans="1:8" s="41" customFormat="1" ht="15.95" customHeight="1" x14ac:dyDescent="0.15">
      <c r="A9" s="96"/>
      <c r="B9" s="93"/>
      <c r="C9" s="94"/>
      <c r="D9" s="95"/>
      <c r="E9" s="93" t="s">
        <v>81</v>
      </c>
      <c r="F9" s="94"/>
      <c r="G9" s="95"/>
      <c r="H9" s="91" t="s">
        <v>146</v>
      </c>
    </row>
    <row r="10" spans="1:8" s="41" customFormat="1" ht="15.95" customHeight="1" x14ac:dyDescent="0.15">
      <c r="A10" s="96"/>
      <c r="B10" s="31"/>
      <c r="C10" s="31"/>
      <c r="D10" s="31"/>
      <c r="E10" s="31">
        <v>2</v>
      </c>
      <c r="F10" s="31"/>
      <c r="G10" s="31">
        <v>4</v>
      </c>
      <c r="H10" s="92"/>
    </row>
    <row r="11" spans="1:8" s="41" customFormat="1" ht="15.95" customHeight="1" x14ac:dyDescent="0.15">
      <c r="A11" s="96"/>
      <c r="B11" s="93"/>
      <c r="C11" s="94"/>
      <c r="D11" s="95"/>
      <c r="E11" s="93" t="s">
        <v>83</v>
      </c>
      <c r="F11" s="94"/>
      <c r="G11" s="95"/>
      <c r="H11" s="91" t="s">
        <v>146</v>
      </c>
    </row>
    <row r="12" spans="1:8" s="41" customFormat="1" ht="15.95" customHeight="1" x14ac:dyDescent="0.15">
      <c r="A12" s="96"/>
      <c r="B12" s="31"/>
      <c r="C12" s="31"/>
      <c r="D12" s="31"/>
      <c r="E12" s="31">
        <v>2</v>
      </c>
      <c r="F12" s="31">
        <v>2</v>
      </c>
      <c r="G12" s="31"/>
      <c r="H12" s="92"/>
    </row>
    <row r="13" spans="1:8" s="41" customFormat="1" ht="15.95" customHeight="1" x14ac:dyDescent="0.15">
      <c r="A13" s="96"/>
      <c r="B13" s="93" t="s">
        <v>120</v>
      </c>
      <c r="C13" s="94"/>
      <c r="D13" s="95"/>
      <c r="E13" s="93" t="s">
        <v>163</v>
      </c>
      <c r="F13" s="94"/>
      <c r="G13" s="95"/>
      <c r="H13" s="91" t="s">
        <v>147</v>
      </c>
    </row>
    <row r="14" spans="1:8" s="41" customFormat="1" ht="15.95" customHeight="1" x14ac:dyDescent="0.15">
      <c r="A14" s="96"/>
      <c r="B14" s="31">
        <v>2</v>
      </c>
      <c r="C14" s="31"/>
      <c r="D14" s="31">
        <v>4</v>
      </c>
      <c r="E14" s="31">
        <v>2</v>
      </c>
      <c r="F14" s="31"/>
      <c r="G14" s="31">
        <v>4</v>
      </c>
      <c r="H14" s="92"/>
    </row>
    <row r="15" spans="1:8" s="41" customFormat="1" ht="15.95" customHeight="1" x14ac:dyDescent="0.15">
      <c r="A15" s="96"/>
      <c r="B15" s="93" t="s">
        <v>131</v>
      </c>
      <c r="C15" s="94"/>
      <c r="D15" s="95"/>
      <c r="E15" s="93" t="s">
        <v>164</v>
      </c>
      <c r="F15" s="94"/>
      <c r="G15" s="95"/>
      <c r="H15" s="91" t="s">
        <v>147</v>
      </c>
    </row>
    <row r="16" spans="1:8" s="41" customFormat="1" ht="15.95" customHeight="1" x14ac:dyDescent="0.15">
      <c r="A16" s="96"/>
      <c r="B16" s="31">
        <v>2</v>
      </c>
      <c r="C16" s="31"/>
      <c r="D16" s="31">
        <v>4</v>
      </c>
      <c r="E16" s="31">
        <v>2</v>
      </c>
      <c r="F16" s="31"/>
      <c r="G16" s="31">
        <v>4</v>
      </c>
      <c r="H16" s="92"/>
    </row>
    <row r="17" spans="1:8" s="41" customFormat="1" ht="15.95" customHeight="1" x14ac:dyDescent="0.15">
      <c r="A17" s="96"/>
      <c r="B17" s="93" t="s">
        <v>165</v>
      </c>
      <c r="C17" s="94"/>
      <c r="D17" s="95"/>
      <c r="E17" s="93" t="s">
        <v>166</v>
      </c>
      <c r="F17" s="94"/>
      <c r="G17" s="95"/>
      <c r="H17" s="91" t="s">
        <v>147</v>
      </c>
    </row>
    <row r="18" spans="1:8" s="41" customFormat="1" ht="15.95" customHeight="1" x14ac:dyDescent="0.15">
      <c r="A18" s="96"/>
      <c r="B18" s="31">
        <v>2</v>
      </c>
      <c r="C18" s="31"/>
      <c r="D18" s="31">
        <v>4</v>
      </c>
      <c r="E18" s="31">
        <v>2</v>
      </c>
      <c r="F18" s="31"/>
      <c r="G18" s="31">
        <v>4</v>
      </c>
      <c r="H18" s="92"/>
    </row>
    <row r="19" spans="1:8" s="41" customFormat="1" ht="15.95" customHeight="1" x14ac:dyDescent="0.15">
      <c r="A19" s="96"/>
      <c r="B19" s="93" t="s">
        <v>167</v>
      </c>
      <c r="C19" s="94"/>
      <c r="D19" s="95"/>
      <c r="E19" s="93" t="s">
        <v>168</v>
      </c>
      <c r="F19" s="94"/>
      <c r="G19" s="95"/>
      <c r="H19" s="91" t="s">
        <v>147</v>
      </c>
    </row>
    <row r="20" spans="1:8" s="41" customFormat="1" ht="15.95" customHeight="1" x14ac:dyDescent="0.15">
      <c r="A20" s="96"/>
      <c r="B20" s="31">
        <v>2</v>
      </c>
      <c r="C20" s="31"/>
      <c r="D20" s="31">
        <v>4</v>
      </c>
      <c r="E20" s="31">
        <v>2</v>
      </c>
      <c r="F20" s="31"/>
      <c r="G20" s="31">
        <v>4</v>
      </c>
      <c r="H20" s="92"/>
    </row>
    <row r="21" spans="1:8" s="41" customFormat="1" ht="15.95" customHeight="1" x14ac:dyDescent="0.15">
      <c r="A21" s="96"/>
      <c r="B21" s="93" t="s">
        <v>93</v>
      </c>
      <c r="C21" s="94"/>
      <c r="D21" s="95"/>
      <c r="E21" s="93" t="s">
        <v>93</v>
      </c>
      <c r="F21" s="94"/>
      <c r="G21" s="95"/>
      <c r="H21" s="91" t="s">
        <v>169</v>
      </c>
    </row>
    <row r="22" spans="1:8" s="41" customFormat="1" ht="15.95" customHeight="1" x14ac:dyDescent="0.15">
      <c r="A22" s="96"/>
      <c r="B22" s="31">
        <v>2</v>
      </c>
      <c r="C22" s="31"/>
      <c r="D22" s="31">
        <v>4</v>
      </c>
      <c r="E22" s="31">
        <v>2</v>
      </c>
      <c r="F22" s="31"/>
      <c r="G22" s="31">
        <v>4</v>
      </c>
      <c r="H22" s="92"/>
    </row>
    <row r="23" spans="1:8" s="41" customFormat="1" ht="15.95" customHeight="1" x14ac:dyDescent="0.15">
      <c r="A23" s="96"/>
      <c r="B23" s="93" t="s">
        <v>130</v>
      </c>
      <c r="C23" s="94"/>
      <c r="D23" s="95"/>
      <c r="E23" s="93"/>
      <c r="F23" s="94"/>
      <c r="G23" s="95"/>
      <c r="H23" s="91" t="s">
        <v>145</v>
      </c>
    </row>
    <row r="24" spans="1:8" s="41" customFormat="1" ht="15.95" customHeight="1" x14ac:dyDescent="0.15">
      <c r="A24" s="96"/>
      <c r="B24" s="31">
        <v>3</v>
      </c>
      <c r="C24" s="31">
        <v>3</v>
      </c>
      <c r="D24" s="31"/>
      <c r="E24" s="31"/>
      <c r="F24" s="31"/>
      <c r="G24" s="31"/>
      <c r="H24" s="92"/>
    </row>
    <row r="25" spans="1:8" s="41" customFormat="1" ht="15.95" customHeight="1" x14ac:dyDescent="0.15">
      <c r="A25" s="96"/>
      <c r="B25" s="93" t="s">
        <v>144</v>
      </c>
      <c r="C25" s="94"/>
      <c r="D25" s="95"/>
      <c r="E25" s="93"/>
      <c r="F25" s="94"/>
      <c r="G25" s="95"/>
      <c r="H25" s="91" t="s">
        <v>145</v>
      </c>
    </row>
    <row r="26" spans="1:8" s="41" customFormat="1" ht="15.95" customHeight="1" x14ac:dyDescent="0.15">
      <c r="A26" s="96"/>
      <c r="B26" s="31">
        <v>2</v>
      </c>
      <c r="C26" s="31">
        <v>2</v>
      </c>
      <c r="D26" s="31"/>
      <c r="E26" s="31"/>
      <c r="F26" s="31"/>
      <c r="G26" s="31"/>
      <c r="H26" s="92"/>
    </row>
    <row r="27" spans="1:8" s="41" customFormat="1" ht="15.95" customHeight="1" x14ac:dyDescent="0.15">
      <c r="A27" s="96"/>
      <c r="B27" s="93"/>
      <c r="C27" s="94"/>
      <c r="D27" s="95"/>
      <c r="E27" s="93" t="s">
        <v>170</v>
      </c>
      <c r="F27" s="94"/>
      <c r="G27" s="95"/>
      <c r="H27" s="91" t="s">
        <v>146</v>
      </c>
    </row>
    <row r="28" spans="1:8" s="41" customFormat="1" ht="15.95" customHeight="1" x14ac:dyDescent="0.15">
      <c r="A28" s="96"/>
      <c r="B28" s="31"/>
      <c r="C28" s="31"/>
      <c r="D28" s="31"/>
      <c r="E28" s="31">
        <v>2</v>
      </c>
      <c r="F28" s="31">
        <v>2</v>
      </c>
      <c r="G28" s="31"/>
      <c r="H28" s="92"/>
    </row>
    <row r="29" spans="1:8" s="41" customFormat="1" ht="15.95" customHeight="1" x14ac:dyDescent="0.15">
      <c r="A29" s="96"/>
      <c r="B29" s="93" t="s">
        <v>99</v>
      </c>
      <c r="C29" s="94"/>
      <c r="D29" s="95"/>
      <c r="E29" s="93" t="s">
        <v>171</v>
      </c>
      <c r="F29" s="94"/>
      <c r="G29" s="95"/>
      <c r="H29" s="91" t="s">
        <v>147</v>
      </c>
    </row>
    <row r="30" spans="1:8" s="41" customFormat="1" ht="15.95" customHeight="1" x14ac:dyDescent="0.15">
      <c r="A30" s="96"/>
      <c r="B30" s="31">
        <v>2</v>
      </c>
      <c r="C30" s="31">
        <v>2</v>
      </c>
      <c r="D30" s="31"/>
      <c r="E30" s="31">
        <v>2</v>
      </c>
      <c r="F30" s="31">
        <v>2</v>
      </c>
      <c r="G30" s="31"/>
      <c r="H30" s="92"/>
    </row>
    <row r="31" spans="1:8" s="41" customFormat="1" ht="15.95" customHeight="1" x14ac:dyDescent="0.15">
      <c r="A31" s="96"/>
      <c r="B31" s="93" t="s">
        <v>151</v>
      </c>
      <c r="C31" s="94"/>
      <c r="D31" s="95"/>
      <c r="E31" s="93" t="s">
        <v>151</v>
      </c>
      <c r="F31" s="94"/>
      <c r="G31" s="95"/>
      <c r="H31" s="91" t="s">
        <v>152</v>
      </c>
    </row>
    <row r="32" spans="1:8" s="41" customFormat="1" ht="15.95" customHeight="1" x14ac:dyDescent="0.15">
      <c r="A32" s="96"/>
      <c r="B32" s="31">
        <v>3</v>
      </c>
      <c r="C32" s="31"/>
      <c r="D32" s="31"/>
      <c r="E32" s="31">
        <v>3</v>
      </c>
      <c r="F32" s="31"/>
      <c r="G32" s="31"/>
      <c r="H32" s="92"/>
    </row>
    <row r="33" spans="1:8" s="41" customFormat="1" ht="15.95" customHeight="1" x14ac:dyDescent="0.15">
      <c r="A33" s="96"/>
      <c r="B33" s="93" t="s">
        <v>172</v>
      </c>
      <c r="C33" s="94"/>
      <c r="D33" s="95"/>
      <c r="E33" s="93" t="s">
        <v>173</v>
      </c>
      <c r="F33" s="94"/>
      <c r="G33" s="95"/>
      <c r="H33" s="91" t="s">
        <v>161</v>
      </c>
    </row>
    <row r="34" spans="1:8" s="41" customFormat="1" ht="15.95" customHeight="1" x14ac:dyDescent="0.15">
      <c r="A34" s="96"/>
      <c r="B34" s="31">
        <v>1</v>
      </c>
      <c r="C34" s="31">
        <v>1</v>
      </c>
      <c r="D34" s="31"/>
      <c r="E34" s="31">
        <v>1</v>
      </c>
      <c r="F34" s="31">
        <v>1</v>
      </c>
      <c r="G34" s="31">
        <v>1</v>
      </c>
      <c r="H34" s="102"/>
    </row>
    <row r="35" spans="1:8" s="41" customFormat="1" ht="15.95" customHeight="1" x14ac:dyDescent="0.15">
      <c r="A35" s="96"/>
      <c r="B35" s="97" t="s">
        <v>159</v>
      </c>
      <c r="C35" s="98"/>
      <c r="D35" s="99"/>
      <c r="E35" s="97" t="s">
        <v>160</v>
      </c>
      <c r="F35" s="98"/>
      <c r="G35" s="99"/>
      <c r="H35" s="91" t="s">
        <v>161</v>
      </c>
    </row>
    <row r="36" spans="1:8" s="41" customFormat="1" ht="15.95" customHeight="1" x14ac:dyDescent="0.15">
      <c r="A36" s="96"/>
      <c r="B36" s="42">
        <v>1</v>
      </c>
      <c r="C36" s="42">
        <v>1</v>
      </c>
      <c r="D36" s="42"/>
      <c r="E36" s="42">
        <v>1</v>
      </c>
      <c r="F36" s="42">
        <v>1</v>
      </c>
      <c r="G36" s="42">
        <v>1</v>
      </c>
      <c r="H36" s="102"/>
    </row>
    <row r="37" spans="1:8" s="41" customFormat="1" ht="15.95" customHeight="1" x14ac:dyDescent="0.15">
      <c r="A37" s="96"/>
      <c r="B37" s="93"/>
      <c r="C37" s="94"/>
      <c r="D37" s="95"/>
      <c r="E37" s="93"/>
      <c r="F37" s="94"/>
      <c r="G37" s="95"/>
      <c r="H37" s="91"/>
    </row>
    <row r="38" spans="1:8" s="41" customFormat="1" ht="15.95" customHeight="1" x14ac:dyDescent="0.15">
      <c r="A38" s="96"/>
      <c r="B38" s="31"/>
      <c r="C38" s="31"/>
      <c r="D38" s="31"/>
      <c r="E38" s="31"/>
      <c r="F38" s="31"/>
      <c r="G38" s="31"/>
      <c r="H38" s="92"/>
    </row>
    <row r="39" spans="1:8" s="41" customFormat="1" ht="15.95" customHeight="1" x14ac:dyDescent="0.15">
      <c r="A39" s="96"/>
      <c r="B39" s="93"/>
      <c r="C39" s="94"/>
      <c r="D39" s="95"/>
      <c r="E39" s="93"/>
      <c r="F39" s="94"/>
      <c r="G39" s="95"/>
      <c r="H39" s="39"/>
    </row>
    <row r="40" spans="1:8" s="41" customFormat="1" ht="15.95" customHeight="1" x14ac:dyDescent="0.15">
      <c r="A40" s="96"/>
      <c r="B40" s="31"/>
      <c r="C40" s="31"/>
      <c r="D40" s="31"/>
      <c r="E40" s="31"/>
      <c r="F40" s="31"/>
      <c r="G40" s="31"/>
      <c r="H40" s="40"/>
    </row>
    <row r="41" spans="1:8" s="41" customFormat="1" ht="15.95" customHeight="1" x14ac:dyDescent="0.15">
      <c r="A41" s="96"/>
      <c r="B41" s="97"/>
      <c r="C41" s="98"/>
      <c r="D41" s="99"/>
      <c r="E41" s="97"/>
      <c r="F41" s="98"/>
      <c r="G41" s="99"/>
      <c r="H41" s="100"/>
    </row>
    <row r="42" spans="1:8" s="41" customFormat="1" ht="15.95" customHeight="1" x14ac:dyDescent="0.15">
      <c r="A42" s="96"/>
      <c r="B42" s="43"/>
      <c r="C42" s="43"/>
      <c r="D42" s="43"/>
      <c r="E42" s="43"/>
      <c r="F42" s="43"/>
      <c r="G42" s="43"/>
      <c r="H42" s="101"/>
    </row>
    <row r="43" spans="1:8" s="41" customFormat="1" ht="15.95" customHeight="1" x14ac:dyDescent="0.15">
      <c r="A43" s="96"/>
      <c r="B43" s="97"/>
      <c r="C43" s="98"/>
      <c r="D43" s="99"/>
      <c r="E43" s="97"/>
      <c r="F43" s="98"/>
      <c r="G43" s="99"/>
      <c r="H43" s="100"/>
    </row>
    <row r="44" spans="1:8" s="41" customFormat="1" ht="15.95" customHeight="1" x14ac:dyDescent="0.15">
      <c r="A44" s="96"/>
      <c r="B44" s="43"/>
      <c r="C44" s="43"/>
      <c r="D44" s="43"/>
      <c r="E44" s="43"/>
      <c r="F44" s="43"/>
      <c r="G44" s="43"/>
      <c r="H44" s="101"/>
    </row>
    <row r="45" spans="1:8" s="41" customFormat="1" ht="15.95" customHeight="1" x14ac:dyDescent="0.15">
      <c r="A45" s="96"/>
      <c r="B45" s="97"/>
      <c r="C45" s="98"/>
      <c r="D45" s="99"/>
      <c r="E45" s="97"/>
      <c r="F45" s="98"/>
      <c r="G45" s="99"/>
      <c r="H45" s="100"/>
    </row>
    <row r="46" spans="1:8" s="41" customFormat="1" ht="15.95" customHeight="1" x14ac:dyDescent="0.15">
      <c r="A46" s="96"/>
      <c r="B46" s="43"/>
      <c r="C46" s="43"/>
      <c r="D46" s="43"/>
      <c r="E46" s="43"/>
      <c r="F46" s="43"/>
      <c r="G46" s="43"/>
      <c r="H46" s="101"/>
    </row>
    <row r="47" spans="1:8" s="41" customFormat="1" ht="15.95" customHeight="1" x14ac:dyDescent="0.15">
      <c r="A47" s="96"/>
      <c r="B47" s="97"/>
      <c r="C47" s="98"/>
      <c r="D47" s="99"/>
      <c r="E47" s="97"/>
      <c r="F47" s="98"/>
      <c r="G47" s="99"/>
      <c r="H47" s="100"/>
    </row>
    <row r="48" spans="1:8" s="41" customFormat="1" ht="15.95" customHeight="1" x14ac:dyDescent="0.15">
      <c r="A48" s="92"/>
      <c r="B48" s="43"/>
      <c r="C48" s="43"/>
      <c r="D48" s="43"/>
      <c r="E48" s="43"/>
      <c r="F48" s="43"/>
      <c r="G48" s="43"/>
      <c r="H48" s="101"/>
    </row>
    <row r="49" spans="1:1" s="41" customFormat="1" ht="11.25" x14ac:dyDescent="0.15">
      <c r="A49" s="38" t="s">
        <v>61</v>
      </c>
    </row>
    <row r="50" spans="1:1" s="41" customFormat="1" ht="11.25" x14ac:dyDescent="0.15"/>
    <row r="51" spans="1:1" s="41" customFormat="1" ht="11.25" x14ac:dyDescent="0.15"/>
    <row r="52" spans="1:1" s="41" customFormat="1" ht="11.25" x14ac:dyDescent="0.15"/>
    <row r="53" spans="1:1" s="41" customFormat="1" ht="11.25" x14ac:dyDescent="0.15"/>
    <row r="54" spans="1:1" s="41" customFormat="1" ht="11.25" x14ac:dyDescent="0.15"/>
    <row r="55" spans="1:1" s="41" customFormat="1" ht="11.25" x14ac:dyDescent="0.15"/>
    <row r="56" spans="1:1" s="41" customFormat="1" ht="11.25" x14ac:dyDescent="0.15"/>
    <row r="57" spans="1:1" s="41" customFormat="1" ht="11.25" x14ac:dyDescent="0.15"/>
    <row r="58" spans="1:1" s="41" customFormat="1" ht="11.25" x14ac:dyDescent="0.15"/>
    <row r="59" spans="1:1" s="41" customFormat="1" ht="11.25" x14ac:dyDescent="0.15"/>
    <row r="60" spans="1:1" s="41" customFormat="1" ht="11.25" x14ac:dyDescent="0.15"/>
    <row r="61" spans="1:1" s="41" customFormat="1" ht="11.25" x14ac:dyDescent="0.15"/>
    <row r="62" spans="1:1" s="41" customFormat="1" ht="11.25" x14ac:dyDescent="0.15"/>
    <row r="63" spans="1:1" s="41" customFormat="1" ht="11.25" x14ac:dyDescent="0.15"/>
    <row r="64" spans="1:1" s="41" customFormat="1" ht="11.25" x14ac:dyDescent="0.15"/>
    <row r="65" s="41" customFormat="1" ht="11.25" x14ac:dyDescent="0.15"/>
  </sheetData>
  <mergeCells count="71">
    <mergeCell ref="B45:D45"/>
    <mergeCell ref="E45:G45"/>
    <mergeCell ref="H45:H46"/>
    <mergeCell ref="B47:D47"/>
    <mergeCell ref="E47:G47"/>
    <mergeCell ref="H47:H48"/>
    <mergeCell ref="A1:H1"/>
    <mergeCell ref="A3:A6"/>
    <mergeCell ref="B3:G3"/>
    <mergeCell ref="H3:H6"/>
    <mergeCell ref="B4:D4"/>
    <mergeCell ref="E4:G4"/>
    <mergeCell ref="B5:D5"/>
    <mergeCell ref="E5:G5"/>
    <mergeCell ref="B23:D23"/>
    <mergeCell ref="E23:G23"/>
    <mergeCell ref="H23:H24"/>
    <mergeCell ref="B9:D9"/>
    <mergeCell ref="E9:G9"/>
    <mergeCell ref="H9:H10"/>
    <mergeCell ref="B11:D11"/>
    <mergeCell ref="E11:G11"/>
    <mergeCell ref="H11:H12"/>
    <mergeCell ref="B27:D27"/>
    <mergeCell ref="E27:G27"/>
    <mergeCell ref="H27:H28"/>
    <mergeCell ref="B29:D29"/>
    <mergeCell ref="E29:G29"/>
    <mergeCell ref="B13:D13"/>
    <mergeCell ref="E13:G13"/>
    <mergeCell ref="H13:H14"/>
    <mergeCell ref="B15:D15"/>
    <mergeCell ref="E15:G15"/>
    <mergeCell ref="H15:H16"/>
    <mergeCell ref="B43:D43"/>
    <mergeCell ref="E43:G43"/>
    <mergeCell ref="H43:H44"/>
    <mergeCell ref="B33:D33"/>
    <mergeCell ref="E33:G33"/>
    <mergeCell ref="B35:D35"/>
    <mergeCell ref="E35:G35"/>
    <mergeCell ref="H35:H36"/>
    <mergeCell ref="B41:D41"/>
    <mergeCell ref="E41:G41"/>
    <mergeCell ref="H41:H42"/>
    <mergeCell ref="B39:D39"/>
    <mergeCell ref="E39:G39"/>
    <mergeCell ref="H33:H34"/>
    <mergeCell ref="A7:A48"/>
    <mergeCell ref="B7:D7"/>
    <mergeCell ref="E7:G7"/>
    <mergeCell ref="H7:H8"/>
    <mergeCell ref="B21:D21"/>
    <mergeCell ref="E21:G21"/>
    <mergeCell ref="H21:H22"/>
    <mergeCell ref="B17:D17"/>
    <mergeCell ref="E17:G17"/>
    <mergeCell ref="H17:H18"/>
    <mergeCell ref="B19:D19"/>
    <mergeCell ref="E19:G19"/>
    <mergeCell ref="H19:H20"/>
    <mergeCell ref="B25:D25"/>
    <mergeCell ref="E25:G25"/>
    <mergeCell ref="H25:H26"/>
    <mergeCell ref="H29:H30"/>
    <mergeCell ref="B31:D31"/>
    <mergeCell ref="E31:G31"/>
    <mergeCell ref="B37:D37"/>
    <mergeCell ref="E37:G37"/>
    <mergeCell ref="H37:H38"/>
    <mergeCell ref="H31:H32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</vt:lpstr>
      <vt:lpstr>신구교과목대비표!Print_Titles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이지솔</cp:lastModifiedBy>
  <cp:lastPrinted>2012-12-20T05:14:14Z</cp:lastPrinted>
  <dcterms:created xsi:type="dcterms:W3CDTF">2003-09-29T07:06:00Z</dcterms:created>
  <dcterms:modified xsi:type="dcterms:W3CDTF">2013-07-01T01:08:02Z</dcterms:modified>
</cp:coreProperties>
</file>