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3SE\Desktop\교육과정구성표\"/>
    </mc:Choice>
  </mc:AlternateContent>
  <bookViews>
    <workbookView xWindow="0" yWindow="0" windowWidth="28800" windowHeight="12390" tabRatio="721" firstSheet="1" activeTab="1"/>
  </bookViews>
  <sheets>
    <sheet name=" 2년제 과정 구성표" sheetId="1" state="hidden" r:id="rId1"/>
    <sheet name="교원양성학과 구성표" sheetId="24" r:id="rId2"/>
    <sheet name="교원양성학과 대비표" sheetId="25" r:id="rId3"/>
    <sheet name="전공심화과정구성표" sheetId="26" r:id="rId4"/>
    <sheet name="전공심과과정대비표" sheetId="27" r:id="rId5"/>
  </sheets>
  <definedNames>
    <definedName name="_xlnm.Print_Area" localSheetId="0">' 2년제 과정 구성표'!$A$1:$V$49</definedName>
    <definedName name="_xlnm.Print_Area" localSheetId="1">'교원양성학과 구성표'!$A$1:$AB$55</definedName>
    <definedName name="_xlnm.Print_Area" localSheetId="2">'교원양성학과 대비표'!$A$1:$L$157</definedName>
  </definedNames>
  <calcPr calcId="162913"/>
</workbook>
</file>

<file path=xl/calcChain.xml><?xml version="1.0" encoding="utf-8"?>
<calcChain xmlns="http://schemas.openxmlformats.org/spreadsheetml/2006/main">
  <c r="Y14" i="24" l="1"/>
  <c r="X14" i="24"/>
  <c r="W14" i="24"/>
  <c r="V14" i="24"/>
  <c r="U14" i="24"/>
  <c r="T14" i="24"/>
  <c r="S14" i="24"/>
  <c r="R14" i="24"/>
  <c r="Q14" i="24"/>
  <c r="H14" i="24"/>
  <c r="K30" i="27" l="1"/>
  <c r="J30" i="27"/>
  <c r="I30" i="27"/>
  <c r="H30" i="27"/>
  <c r="G30" i="27"/>
  <c r="F30" i="27"/>
  <c r="K28" i="27"/>
  <c r="J28" i="27"/>
  <c r="I28" i="27"/>
  <c r="H28" i="27"/>
  <c r="G28" i="27"/>
  <c r="F28" i="27"/>
  <c r="K16" i="27"/>
  <c r="J16" i="27"/>
  <c r="I16" i="27"/>
  <c r="H16" i="27"/>
  <c r="G16" i="27"/>
  <c r="F16" i="27"/>
  <c r="P15" i="26"/>
  <c r="O15" i="26"/>
  <c r="M15" i="26"/>
  <c r="L15" i="26"/>
  <c r="K15" i="26"/>
  <c r="J15" i="26"/>
  <c r="I15" i="26"/>
  <c r="H15" i="26"/>
  <c r="N5" i="26"/>
  <c r="N15" i="26" s="1"/>
  <c r="F128" i="25" l="1"/>
  <c r="G128" i="25"/>
  <c r="H128" i="25"/>
  <c r="H124" i="25" l="1"/>
  <c r="H125" i="25" s="1"/>
  <c r="G124" i="25"/>
  <c r="F124" i="25"/>
  <c r="I42" i="24" l="1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H42" i="24"/>
  <c r="Z45" i="24"/>
  <c r="AA45" i="24"/>
  <c r="AB45" i="24"/>
  <c r="AB27" i="24"/>
  <c r="AA27" i="24"/>
  <c r="Z27" i="24"/>
  <c r="Z13" i="24" l="1"/>
  <c r="AA13" i="24"/>
  <c r="AB13" i="24"/>
  <c r="Z8" i="24"/>
  <c r="AA8" i="24"/>
  <c r="AB8" i="24"/>
  <c r="Z9" i="24"/>
  <c r="AA9" i="24"/>
  <c r="AB9" i="24"/>
  <c r="Z10" i="24"/>
  <c r="AA10" i="24"/>
  <c r="AB10" i="24"/>
  <c r="Z11" i="24"/>
  <c r="AA11" i="24"/>
  <c r="AB11" i="24"/>
  <c r="T6" i="1" l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S12" i="1" l="1"/>
  <c r="R12" i="1"/>
  <c r="Q12" i="1"/>
  <c r="P12" i="1"/>
  <c r="O12" i="1"/>
  <c r="N12" i="1"/>
  <c r="M12" i="1"/>
  <c r="L12" i="1"/>
  <c r="K12" i="1"/>
  <c r="J12" i="1"/>
  <c r="I12" i="1"/>
  <c r="H12" i="1"/>
  <c r="V5" i="1"/>
  <c r="U5" i="1"/>
  <c r="T5" i="1"/>
  <c r="T12" i="1" l="1"/>
  <c r="V12" i="1"/>
  <c r="U12" i="1"/>
  <c r="I14" i="24"/>
  <c r="J14" i="24"/>
  <c r="K14" i="24"/>
  <c r="L14" i="24"/>
  <c r="M14" i="24"/>
  <c r="N14" i="24"/>
  <c r="O14" i="24"/>
  <c r="P14" i="24"/>
  <c r="I54" i="24" l="1"/>
  <c r="I55" i="24" s="1"/>
  <c r="J54" i="24"/>
  <c r="J55" i="24" s="1"/>
  <c r="K54" i="24"/>
  <c r="K55" i="24" s="1"/>
  <c r="L54" i="24"/>
  <c r="L55" i="24" s="1"/>
  <c r="M54" i="24"/>
  <c r="M55" i="24" s="1"/>
  <c r="N54" i="24"/>
  <c r="N55" i="24" s="1"/>
  <c r="O54" i="24"/>
  <c r="O55" i="24" s="1"/>
  <c r="P54" i="24"/>
  <c r="P55" i="24" s="1"/>
  <c r="Q54" i="24"/>
  <c r="R54" i="24"/>
  <c r="S54" i="24"/>
  <c r="T54" i="24"/>
  <c r="U54" i="24"/>
  <c r="V54" i="24"/>
  <c r="W54" i="24"/>
  <c r="X54" i="24"/>
  <c r="Y54" i="24"/>
  <c r="AB26" i="24"/>
  <c r="AA26" i="24"/>
  <c r="Z26" i="24"/>
  <c r="AB53" i="24"/>
  <c r="AA53" i="24"/>
  <c r="AB52" i="24"/>
  <c r="AA52" i="24"/>
  <c r="AB51" i="24"/>
  <c r="AA51" i="24"/>
  <c r="AB50" i="24"/>
  <c r="AA50" i="24"/>
  <c r="AB49" i="24"/>
  <c r="AA49" i="24"/>
  <c r="AB48" i="24"/>
  <c r="AA48" i="24"/>
  <c r="AB47" i="24"/>
  <c r="AA47" i="24"/>
  <c r="AB46" i="24"/>
  <c r="AA46" i="24"/>
  <c r="AB44" i="24"/>
  <c r="AA44" i="24"/>
  <c r="AB43" i="24"/>
  <c r="AA43" i="24"/>
  <c r="AB41" i="24"/>
  <c r="AA41" i="24"/>
  <c r="Z41" i="24"/>
  <c r="AB40" i="24"/>
  <c r="AA40" i="24"/>
  <c r="Z40" i="24"/>
  <c r="AA39" i="24"/>
  <c r="Z39" i="24"/>
  <c r="AB25" i="24"/>
  <c r="AA25" i="24"/>
  <c r="Z25" i="24"/>
  <c r="AB24" i="24"/>
  <c r="AA24" i="24"/>
  <c r="Z24" i="24"/>
  <c r="AB23" i="24"/>
  <c r="AA23" i="24"/>
  <c r="Z23" i="24"/>
  <c r="AB22" i="24"/>
  <c r="AA22" i="24"/>
  <c r="Z22" i="24"/>
  <c r="AB21" i="24"/>
  <c r="AA21" i="24"/>
  <c r="Z21" i="24"/>
  <c r="AB20" i="24"/>
  <c r="AA20" i="24"/>
  <c r="Z20" i="24"/>
  <c r="AB19" i="24"/>
  <c r="AA19" i="24"/>
  <c r="Z19" i="24"/>
  <c r="AB18" i="24"/>
  <c r="AA18" i="24"/>
  <c r="Z18" i="24"/>
  <c r="AB17" i="24"/>
  <c r="AA17" i="24"/>
  <c r="Z17" i="24"/>
  <c r="AB16" i="24"/>
  <c r="AA16" i="24"/>
  <c r="Z16" i="24"/>
  <c r="AB15" i="24"/>
  <c r="AA15" i="24"/>
  <c r="Z15" i="24"/>
  <c r="S55" i="24"/>
  <c r="R55" i="24"/>
  <c r="AB12" i="24"/>
  <c r="AA12" i="24"/>
  <c r="Z12" i="24"/>
  <c r="AB7" i="24"/>
  <c r="AA7" i="24"/>
  <c r="Z7" i="24"/>
  <c r="AB6" i="24"/>
  <c r="AA6" i="24"/>
  <c r="Z6" i="24"/>
  <c r="AB5" i="24"/>
  <c r="AA5" i="24"/>
  <c r="Z5" i="24"/>
  <c r="W55" i="24" l="1"/>
  <c r="V55" i="24"/>
  <c r="T55" i="24"/>
  <c r="X55" i="24"/>
  <c r="AB42" i="24"/>
  <c r="Q55" i="24"/>
  <c r="U55" i="24"/>
  <c r="Y55" i="24"/>
  <c r="Z42" i="24"/>
  <c r="AA42" i="24"/>
  <c r="AB14" i="24"/>
  <c r="Z14" i="24"/>
  <c r="AA14" i="24"/>
  <c r="AB54" i="24"/>
  <c r="AA54" i="24"/>
  <c r="Z43" i="24"/>
  <c r="Z44" i="24"/>
  <c r="AA55" i="24" l="1"/>
  <c r="AB55" i="24"/>
  <c r="Z47" i="24"/>
  <c r="Z46" i="24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Z48" i="24" l="1"/>
  <c r="V34" i="1"/>
  <c r="V35" i="1"/>
  <c r="V36" i="1"/>
  <c r="V37" i="1"/>
  <c r="V39" i="1"/>
  <c r="V40" i="1"/>
  <c r="V41" i="1"/>
  <c r="V43" i="1"/>
  <c r="V44" i="1"/>
  <c r="V45" i="1"/>
  <c r="U34" i="1"/>
  <c r="U35" i="1"/>
  <c r="U36" i="1"/>
  <c r="U37" i="1"/>
  <c r="U39" i="1"/>
  <c r="U40" i="1"/>
  <c r="U41" i="1"/>
  <c r="U43" i="1"/>
  <c r="U44" i="1"/>
  <c r="U45" i="1"/>
  <c r="T34" i="1"/>
  <c r="T35" i="1"/>
  <c r="T36" i="1"/>
  <c r="T37" i="1"/>
  <c r="T39" i="1"/>
  <c r="T40" i="1"/>
  <c r="T41" i="1"/>
  <c r="T43" i="1"/>
  <c r="T44" i="1"/>
  <c r="T45" i="1"/>
  <c r="V33" i="1"/>
  <c r="U33" i="1"/>
  <c r="T33" i="1"/>
  <c r="I46" i="1"/>
  <c r="J46" i="1"/>
  <c r="K46" i="1"/>
  <c r="L46" i="1"/>
  <c r="M46" i="1"/>
  <c r="N46" i="1"/>
  <c r="O46" i="1"/>
  <c r="P46" i="1"/>
  <c r="Q46" i="1"/>
  <c r="R46" i="1"/>
  <c r="S46" i="1"/>
  <c r="H46" i="1"/>
  <c r="V17" i="1"/>
  <c r="V32" i="1" s="1"/>
  <c r="U17" i="1"/>
  <c r="U32" i="1" s="1"/>
  <c r="T17" i="1"/>
  <c r="T32" i="1" s="1"/>
  <c r="I32" i="1"/>
  <c r="J32" i="1"/>
  <c r="K32" i="1"/>
  <c r="L32" i="1"/>
  <c r="M32" i="1"/>
  <c r="N32" i="1"/>
  <c r="O32" i="1"/>
  <c r="P32" i="1"/>
  <c r="Q32" i="1"/>
  <c r="R32" i="1"/>
  <c r="S32" i="1"/>
  <c r="H32" i="1"/>
  <c r="V13" i="1"/>
  <c r="V16" i="1" s="1"/>
  <c r="U13" i="1"/>
  <c r="U16" i="1" s="1"/>
  <c r="T13" i="1"/>
  <c r="T16" i="1" s="1"/>
  <c r="I16" i="1"/>
  <c r="J16" i="1"/>
  <c r="K16" i="1"/>
  <c r="L16" i="1"/>
  <c r="M16" i="1"/>
  <c r="N16" i="1"/>
  <c r="O16" i="1"/>
  <c r="P16" i="1"/>
  <c r="Q16" i="1"/>
  <c r="R16" i="1"/>
  <c r="S16" i="1"/>
  <c r="H16" i="1"/>
  <c r="P47" i="1" l="1"/>
  <c r="L47" i="1"/>
  <c r="S47" i="1"/>
  <c r="R47" i="1"/>
  <c r="N47" i="1"/>
  <c r="J47" i="1"/>
  <c r="O47" i="1"/>
  <c r="K47" i="1"/>
  <c r="H47" i="1"/>
  <c r="Q47" i="1"/>
  <c r="M47" i="1"/>
  <c r="I47" i="1"/>
  <c r="T46" i="1"/>
  <c r="U46" i="1"/>
  <c r="V46" i="1"/>
  <c r="Z49" i="24" l="1"/>
  <c r="Z50" i="24"/>
  <c r="V47" i="1"/>
  <c r="U47" i="1"/>
  <c r="T47" i="1"/>
  <c r="Z51" i="24" l="1"/>
  <c r="Z52" i="24" l="1"/>
  <c r="Z53" i="24" l="1"/>
  <c r="H54" i="24"/>
  <c r="H55" i="24" s="1"/>
  <c r="Z54" i="24" l="1"/>
  <c r="Z55" i="24" s="1"/>
</calcChain>
</file>

<file path=xl/sharedStrings.xml><?xml version="1.0" encoding="utf-8"?>
<sst xmlns="http://schemas.openxmlformats.org/spreadsheetml/2006/main" count="663" uniqueCount="288">
  <si>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</si>
  <si>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</si>
  <si>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</si>
  <si>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</si>
  <si>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</si>
  <si>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</si>
  <si>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</si>
  <si>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</si>
  <si>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</si>
  <si>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</si>
  <si>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</si>
  <si>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</si>
  <si>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</si>
  <si>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</si>
  <si>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</si>
  <si>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</si>
  <si>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</si>
  <si>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</si>
  <si>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</si>
  <si>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</si>
  <si>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</si>
  <si>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</si>
  <si>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</si>
  <si>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</si>
  <si>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</si>
  <si>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</si>
  <si>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교직 개설학점(계)</t>
    <phoneticPr fontId="6" type="noConversion"/>
  </si>
  <si>
    <t>필수</t>
    <phoneticPr fontId="6" type="noConversion"/>
  </si>
  <si>
    <t>선택</t>
    <phoneticPr fontId="6" type="noConversion"/>
  </si>
  <si>
    <t>교양·직업
기초
ㆍ교직 학점</t>
    <phoneticPr fontId="10" type="noConversion"/>
  </si>
  <si>
    <t>교직
과목수</t>
    <phoneticPr fontId="6" type="noConversion"/>
  </si>
  <si>
    <t>전공·
현장중심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</si>
  <si>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</si>
  <si>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</si>
  <si>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</si>
  <si>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</si>
  <si>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현장실습</t>
    <phoneticPr fontId="6" type="noConversion"/>
  </si>
  <si>
    <t>ㅇㅇㅇㅇ</t>
    <phoneticPr fontId="6" type="noConversion"/>
  </si>
  <si>
    <t>전공
 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</si>
  <si>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</si>
  <si>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</si>
  <si>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</si>
  <si>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창의</t>
    <phoneticPr fontId="6" type="noConversion"/>
  </si>
  <si>
    <t>취업/창업</t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</si>
  <si>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</si>
  <si>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</si>
  <si>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</si>
  <si>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캡스톤디자인</t>
    <phoneticPr fontId="6" type="noConversion"/>
  </si>
  <si>
    <t>의사소통능력</t>
    <phoneticPr fontId="6" type="noConversion"/>
  </si>
  <si>
    <t>창업가정신</t>
    <phoneticPr fontId="6" type="noConversion"/>
  </si>
  <si>
    <t>창업</t>
    <phoneticPr fontId="6" type="noConversion"/>
  </si>
  <si>
    <t>-</t>
    <phoneticPr fontId="6" type="noConversion"/>
  </si>
  <si>
    <t>아이디어와 창작</t>
    <phoneticPr fontId="6" type="noConversion"/>
  </si>
  <si>
    <t>3 학 년</t>
    <phoneticPr fontId="6" type="noConversion"/>
  </si>
  <si>
    <t>교양·
직업기초 과목수</t>
    <phoneticPr fontId="10" type="noConversion"/>
  </si>
  <si>
    <t>O</t>
    <phoneticPr fontId="6" type="noConversion"/>
  </si>
  <si>
    <t>교과교육영역</t>
    <phoneticPr fontId="6" type="noConversion"/>
  </si>
  <si>
    <t>전공
·
현장
중심</t>
    <phoneticPr fontId="6" type="noConversion"/>
  </si>
  <si>
    <t>교직</t>
    <phoneticPr fontId="6" type="noConversion"/>
  </si>
  <si>
    <t>교직이론</t>
    <phoneticPr fontId="6" type="noConversion"/>
  </si>
  <si>
    <t>교직
이론</t>
    <phoneticPr fontId="6" type="noConversion"/>
  </si>
  <si>
    <t>교직 계</t>
    <phoneticPr fontId="6" type="noConversion"/>
  </si>
  <si>
    <t>자격증</t>
    <phoneticPr fontId="6" type="noConversion"/>
  </si>
  <si>
    <t>학과명(전공명/과정명) : 유아교육과</t>
    <phoneticPr fontId="6" type="noConversion"/>
  </si>
  <si>
    <t>인재양성유형명 : 유치원교사유형</t>
    <phoneticPr fontId="6" type="noConversion"/>
  </si>
  <si>
    <t>현장실습 대체교과</t>
    <phoneticPr fontId="6" type="noConversion"/>
  </si>
  <si>
    <t>취업·창업준비실무</t>
    <phoneticPr fontId="6" type="noConversion"/>
  </si>
  <si>
    <t>직업기초능력</t>
    <phoneticPr fontId="6" type="noConversion"/>
  </si>
  <si>
    <t>교양·직업기초 개설학점</t>
    <phoneticPr fontId="10" type="noConversion"/>
  </si>
  <si>
    <t>전체 과목수</t>
    <phoneticPr fontId="10" type="noConversion"/>
  </si>
  <si>
    <t>총 개설학점 계</t>
  </si>
  <si>
    <t>교양·직업기초/ 교직개설학점 계</t>
    <phoneticPr fontId="10" type="noConversion"/>
  </si>
  <si>
    <t>필수</t>
    <phoneticPr fontId="6" type="noConversion"/>
  </si>
  <si>
    <t>의사소통능력</t>
    <phoneticPr fontId="6" type="noConversion"/>
  </si>
  <si>
    <t>O</t>
    <phoneticPr fontId="6" type="noConversion"/>
  </si>
  <si>
    <t>선택</t>
    <phoneticPr fontId="6" type="noConversion"/>
  </si>
  <si>
    <t>X</t>
    <phoneticPr fontId="6" type="noConversion"/>
  </si>
  <si>
    <t>소계</t>
    <phoneticPr fontId="6" type="noConversion"/>
  </si>
  <si>
    <t>직업기초능력</t>
    <phoneticPr fontId="6" type="noConversion"/>
  </si>
  <si>
    <t>ㅇㅇㅇㅇ</t>
    <phoneticPr fontId="6" type="noConversion"/>
  </si>
  <si>
    <t>인재양성유형명 : ㅇㅇㅇㅇ유형</t>
    <phoneticPr fontId="6" type="noConversion"/>
  </si>
  <si>
    <t>2019~2020 교육과정</t>
    <phoneticPr fontId="6" type="noConversion"/>
  </si>
  <si>
    <t>직업기초능력</t>
    <phoneticPr fontId="6" type="noConversion"/>
  </si>
  <si>
    <t>10개 직업기초 능력 중</t>
    <phoneticPr fontId="6" type="noConversion"/>
  </si>
  <si>
    <t>자유선택교양교과</t>
    <phoneticPr fontId="6" type="noConversion"/>
  </si>
  <si>
    <t>교양교육실 배정</t>
    <phoneticPr fontId="6" type="noConversion"/>
  </si>
  <si>
    <t>대학생활과 진로탐색</t>
    <phoneticPr fontId="6" type="noConversion"/>
  </si>
  <si>
    <t>대학생활</t>
    <phoneticPr fontId="6" type="noConversion"/>
  </si>
  <si>
    <t>자유선택교양교과</t>
    <phoneticPr fontId="6" type="noConversion"/>
  </si>
  <si>
    <t>X</t>
    <phoneticPr fontId="6" type="noConversion"/>
  </si>
  <si>
    <t>X</t>
    <phoneticPr fontId="6" type="noConversion"/>
  </si>
  <si>
    <t>X</t>
    <phoneticPr fontId="6" type="noConversion"/>
  </si>
  <si>
    <t>O</t>
    <phoneticPr fontId="6" type="noConversion"/>
  </si>
  <si>
    <t>O</t>
    <phoneticPr fontId="6" type="noConversion"/>
  </si>
  <si>
    <t>캡스톤디자인</t>
    <phoneticPr fontId="6" type="noConversion"/>
  </si>
  <si>
    <t>학과명(전공명/과정명) : 호텔외식조리학과(ㅇㅇㅇㅇ전공)</t>
    <phoneticPr fontId="6" type="noConversion"/>
  </si>
  <si>
    <t>2019~2021 교육과정(교원양성학과)</t>
    <phoneticPr fontId="6" type="noConversion"/>
  </si>
  <si>
    <t>직업기초능력</t>
  </si>
  <si>
    <t>교양교육실 배정</t>
  </si>
  <si>
    <t>X</t>
  </si>
  <si>
    <t>자유선택교양교과</t>
  </si>
  <si>
    <t>2019~2021 교육과정(교원양성학과)</t>
    <phoneticPr fontId="10" type="noConversion"/>
  </si>
  <si>
    <t>2019~2021 학년도 교육과정</t>
    <phoneticPr fontId="10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</si>
  <si>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배분 교양교과목 : 교양교육실에서 학과별 설문조사를 통하여 지정한 교과목
  수학, 영어회화, 문화콘텐츠로 배우는 중국어, 인성을 향상시키는 한국사의 이해, 꿈이 있는 삶(옴니버스), 아로마 테라피와 도자기, 
  인성을 겸비한 대중음악(K-POP)여행, 힐링이 있는 도자체험, 스토리텔링이 있는 음악이야기, 스포츠를 통한 건강관리, 국가안보론
- 자유선택 교양교과목(공학/예체능계열) : 교양교육실에서 학과별 설문조사 및 특성을 고려하여 배정한 교과목 
  생활속의 일본어, 차이나는 중국어, 철학콘서트, 인성 이미지 메이킹, 성공창업의 비밀, 재미있는 생활 속의 법, 사회봉사활동Ⅰ 
- 자유선택 교양교과목(인문사회/자연과학계열) : 교양교육실에서 학과별 설문조사 및 특성을 고려하여 배정한 교과목 
  생명과 신비, 운동과 정신건강, 성공하는 마케팅 전략, 실용영어, 명화 속 숨겨진 미술이야기, 세계 음식문화의 이해, 사회봉사활동Ⅱ
- 직업기초능력교과목 : 의사소통능력, 수리능력, 문제해결능력, 자기개발능력, 자원관리능력, 대인관계능력, 정보능력, 기술능력, 조직이해능력, 
  직업윤리 중 택 1
</t>
    </r>
    <r>
      <rPr>
        <b/>
        <sz val="12"/>
        <color rgb="FFFF0000"/>
        <rFont val="맑은 고딕"/>
        <family val="3"/>
        <charset val="129"/>
        <scheme val="minor"/>
      </rPr>
      <t>2) NCS관련성</t>
    </r>
    <r>
      <rPr>
        <sz val="12"/>
        <color rgb="FFFF0000"/>
        <rFont val="맑은 고딕"/>
        <family val="3"/>
        <charset val="129"/>
        <scheme val="minor"/>
      </rPr>
      <t xml:space="preserve">
- (O) 인재양성별 능력단위를 사용하여 학습모듈을 일부 혹은 전부를 사용하는 경우
- (X) 인재양성별 능력단위를 사용하지 않는 경우
</t>
    </r>
    <r>
      <rPr>
        <b/>
        <sz val="12"/>
        <color rgb="FFFF0000"/>
        <rFont val="맑은 고딕"/>
        <family val="3"/>
        <charset val="129"/>
        <scheme val="minor"/>
      </rPr>
      <t>3) 학습모듈은 개발유무로 판단(O, X)로 표기 : (O)-개발, (X)-미개발
4) 현장실습 대체교과목 지정 필수</t>
    </r>
    <r>
      <rPr>
        <sz val="12"/>
        <color rgb="FFFF0000"/>
        <rFont val="맑은 고딕"/>
        <family val="3"/>
        <charset val="129"/>
        <scheme val="minor"/>
      </rPr>
      <t xml:space="preserve">
- 구분란에 현장실습 대체교과목 지정, 예)캡스톤디자인(현장실습 대체교과)
</t>
    </r>
    <r>
      <rPr>
        <b/>
        <sz val="12"/>
        <color rgb="FFFF0000"/>
        <rFont val="맑은 고딕"/>
        <family val="3"/>
        <charset val="129"/>
        <scheme val="minor"/>
      </rPr>
      <t xml:space="preserve">5) 학점/이론/실습 시수의 소계와 합계가 반드시 일치되도록 작성 요망
6) 교과목명에 영문명을 반드시 표기 </t>
    </r>
    <phoneticPr fontId="6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</si>
  <si>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배분 교양교과목 : 교양교육실에서 학과별 설문조사를 통하여 지정한 교과목
  수학, 영어회화, 문화콘텐츠로 배우는 중국어, 인성을 향상시키는 한국사의 이해, 꿈이 있는 삶(옴니버스), 아로마 테라피와 도자기, 
  인성을 겸비한 대중음악(K-POP)여행, 힐링이 있는 도자체험, 스토리텔링이 있는 음악이야기, 스포츠를 통한 건강관리, 국가안보론
- 자유선택 교양교과목(공학/예체능계열) : 교양교육실에서 학과별 설문조사 및 특성을 고려하여 배정한 교과목 
  생활속의 일본어, 차이나는 중국어, 철학콘서트, 인성 이미지 메이킹, 성공창업의 비밀, 재미있는 생활 속의 법, 사회봉사활동Ⅰ 
- 자유선택 교양교과목(인문사회/자연과학계열) : 교양교육실에서 학과별 설문조사 및 특성을 고려하여 배정한 교과목 
  생명과 신비, 운동과 정신건강, 성공하는 마케팅 전략, 실용영어, 명화 속 숨겨진 미술이야기, 세계 음식문화의 이해, 사회봉사활동Ⅱ
- 직업기초능력교과목 : 의사소통능력, 수리능력, 문제해결능력, 자기개발능력, 자원관리능력, 대인관계능력, 정보능력, 기술능력, 조직이해능력, 
  직업윤리 중 택 1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2) NCS관련성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- (O) 인재양성별 능력단위를 사용하여 학습모듈을 일부 혹은 전부를 사용하는 경우
- (X) 인재양성별 능력단위를 사용하지 않는 경우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3) 학습모듈은 개발유무로 판단(O, X)로 표기 : (O)-개발, (X)-미개발
4) 현장실습 대체교과목 지정 필수</t>
    </r>
    <r>
      <rPr>
        <sz val="12"/>
        <color rgb="FFFF0000"/>
        <rFont val="맑은 고딕"/>
        <family val="3"/>
        <charset val="129"/>
        <scheme val="minor"/>
      </rPr>
      <t xml:space="preserve">
- 구분란에 현장실습 대체교과목 지정, 예)캡스톤디자인(현장실습 대체교과)
</t>
    </r>
    <r>
      <rPr>
        <b/>
        <sz val="12"/>
        <color rgb="FFFF0000"/>
        <rFont val="맑은 고딕"/>
        <family val="3"/>
        <charset val="129"/>
        <scheme val="minor"/>
      </rPr>
      <t xml:space="preserve">5) 학점/이론/실습 시수의 소계와 합계가 반드시 일치되도록 작성 요망
6) 교과목명에 영문명을 반드시 표기 </t>
    </r>
    <phoneticPr fontId="6" type="noConversion"/>
  </si>
  <si>
    <t>2018~2019(20)학년도 교육과정</t>
    <phoneticPr fontId="10" type="noConversion"/>
  </si>
  <si>
    <t>2019~2020(21)학년도 교육과정</t>
    <phoneticPr fontId="10" type="noConversion"/>
  </si>
  <si>
    <t>자유선택교양교과</t>
    <phoneticPr fontId="6" type="noConversion"/>
  </si>
  <si>
    <t>자유선택교양교과</t>
    <phoneticPr fontId="6" type="noConversion"/>
  </si>
  <si>
    <t>자유선택교양교과</t>
    <phoneticPr fontId="6" type="noConversion"/>
  </si>
  <si>
    <t>자유선택교양교과</t>
    <phoneticPr fontId="6" type="noConversion"/>
  </si>
  <si>
    <t>자유선택교양교과</t>
    <phoneticPr fontId="6" type="noConversion"/>
  </si>
  <si>
    <t>대인관계능력</t>
    <phoneticPr fontId="6" type="noConversion"/>
  </si>
  <si>
    <t>취업 창업준비실무</t>
    <phoneticPr fontId="6" type="noConversion"/>
  </si>
  <si>
    <t>취업/창업</t>
    <phoneticPr fontId="6" type="noConversion"/>
  </si>
  <si>
    <t>X</t>
    <phoneticPr fontId="6" type="noConversion"/>
  </si>
  <si>
    <t>자격증</t>
  </si>
  <si>
    <t>자격증</t>
    <phoneticPr fontId="6" type="noConversion"/>
  </si>
  <si>
    <t>O</t>
  </si>
  <si>
    <t>O</t>
    <phoneticPr fontId="6" type="noConversion"/>
  </si>
  <si>
    <t>교직소양</t>
  </si>
  <si>
    <t>자격증,보육실습대체과목</t>
    <phoneticPr fontId="6" type="noConversion"/>
  </si>
  <si>
    <t>교육실습</t>
    <phoneticPr fontId="6" type="noConversion"/>
  </si>
  <si>
    <t>학교폭력예방의 이론과 실제</t>
    <phoneticPr fontId="6" type="noConversion"/>
  </si>
  <si>
    <r>
      <t>학교현장실습</t>
    </r>
    <r>
      <rPr>
        <sz val="8"/>
        <color theme="1"/>
        <rFont val="맑은 고딕"/>
        <family val="3"/>
        <charset val="129"/>
        <scheme val="minor"/>
      </rPr>
      <t>(Fieldwork in kindergarten)</t>
    </r>
    <phoneticPr fontId="6" type="noConversion"/>
  </si>
  <si>
    <r>
      <t>영유아교수방법론</t>
    </r>
    <r>
      <rPr>
        <sz val="8"/>
        <rFont val="맑은 고딕"/>
        <family val="3"/>
        <charset val="129"/>
        <scheme val="minor"/>
      </rPr>
      <t>(Teaching method tor Young children)</t>
    </r>
    <phoneticPr fontId="6" type="noConversion"/>
  </si>
  <si>
    <r>
      <t>아동문학교육</t>
    </r>
    <r>
      <rPr>
        <sz val="8"/>
        <rFont val="맑은 고딕"/>
        <family val="3"/>
        <charset val="129"/>
        <scheme val="minor"/>
      </rPr>
      <t>(Literature Education for children education)</t>
    </r>
    <phoneticPr fontId="6" type="noConversion"/>
  </si>
  <si>
    <r>
      <t>아동권리와 복지</t>
    </r>
    <r>
      <rPr>
        <sz val="8"/>
        <rFont val="맑은 고딕"/>
        <family val="3"/>
        <charset val="129"/>
        <scheme val="minor"/>
      </rPr>
      <t>(Right and child welfare)</t>
    </r>
    <phoneticPr fontId="6" type="noConversion"/>
  </si>
  <si>
    <r>
      <t>영유아발달</t>
    </r>
    <r>
      <rPr>
        <sz val="8"/>
        <color theme="1"/>
        <rFont val="맑은 고딕"/>
        <family val="3"/>
        <charset val="129"/>
        <scheme val="minor"/>
      </rPr>
      <t>(Development Young children)</t>
    </r>
    <phoneticPr fontId="6" type="noConversion"/>
  </si>
  <si>
    <r>
      <t>유아교육론</t>
    </r>
    <r>
      <rPr>
        <sz val="8"/>
        <color theme="1"/>
        <rFont val="맑은 고딕"/>
        <family val="3"/>
        <charset val="129"/>
        <scheme val="minor"/>
      </rPr>
      <t>(Introduction to early childhood education)</t>
    </r>
    <phoneticPr fontId="6" type="noConversion"/>
  </si>
  <si>
    <r>
      <t>교육과정</t>
    </r>
    <r>
      <rPr>
        <sz val="8"/>
        <rFont val="맑은 고딕"/>
        <family val="3"/>
        <charset val="129"/>
        <scheme val="minor"/>
      </rPr>
      <t>((Introduction to eduacion)</t>
    </r>
    <phoneticPr fontId="6" type="noConversion"/>
  </si>
  <si>
    <r>
      <t>교육사회</t>
    </r>
    <r>
      <rPr>
        <sz val="8"/>
        <rFont val="맑은 고딕"/>
        <family val="3"/>
        <charset val="129"/>
        <scheme val="minor"/>
      </rPr>
      <t>( Educative society)</t>
    </r>
    <phoneticPr fontId="6" type="noConversion"/>
  </si>
  <si>
    <r>
      <t>교직실무(</t>
    </r>
    <r>
      <rPr>
        <sz val="8"/>
        <rFont val="맑은 고딕"/>
        <family val="3"/>
        <charset val="129"/>
        <scheme val="minor"/>
      </rPr>
      <t>Teaching practice</t>
    </r>
    <r>
      <rPr>
        <sz val="10"/>
        <rFont val="맑은 고딕"/>
        <family val="3"/>
        <charset val="129"/>
        <scheme val="minor"/>
      </rPr>
      <t>)</t>
    </r>
    <phoneticPr fontId="6" type="noConversion"/>
  </si>
  <si>
    <r>
      <t>보육실습</t>
    </r>
    <r>
      <rPr>
        <sz val="8"/>
        <rFont val="맑은 고딕"/>
        <family val="3"/>
        <charset val="129"/>
        <scheme val="minor"/>
      </rPr>
      <t>(Edu-care practice</t>
    </r>
    <r>
      <rPr>
        <sz val="10"/>
        <rFont val="맑은 고딕"/>
        <family val="3"/>
        <charset val="129"/>
        <scheme val="minor"/>
      </rPr>
      <t>)</t>
    </r>
    <phoneticPr fontId="6" type="noConversion"/>
  </si>
  <si>
    <r>
      <t>부모교육(</t>
    </r>
    <r>
      <rPr>
        <sz val="8"/>
        <rFont val="맑은 고딕"/>
        <family val="3"/>
        <charset val="129"/>
        <scheme val="minor"/>
      </rPr>
      <t>Parent's education</t>
    </r>
    <r>
      <rPr>
        <sz val="10"/>
        <rFont val="맑은 고딕"/>
        <family val="3"/>
        <charset val="129"/>
        <scheme val="minor"/>
      </rPr>
      <t>)</t>
    </r>
    <phoneticPr fontId="6" type="noConversion"/>
  </si>
  <si>
    <r>
      <t>아동수학지도(</t>
    </r>
    <r>
      <rPr>
        <sz val="8"/>
        <rFont val="맑은 고딕"/>
        <family val="3"/>
        <charset val="129"/>
        <scheme val="minor"/>
      </rPr>
      <t>Mathmatics education for early childhood education)</t>
    </r>
    <phoneticPr fontId="6" type="noConversion"/>
  </si>
  <si>
    <r>
      <t>유아미술교육(</t>
    </r>
    <r>
      <rPr>
        <sz val="8"/>
        <rFont val="맑은 고딕"/>
        <family val="3"/>
        <charset val="129"/>
        <scheme val="minor"/>
      </rPr>
      <t>Art education for children)</t>
    </r>
    <phoneticPr fontId="6" type="noConversion"/>
  </si>
  <si>
    <r>
      <t>언어지도(</t>
    </r>
    <r>
      <rPr>
        <sz val="8"/>
        <rFont val="맑은 고딕"/>
        <family val="3"/>
        <charset val="129"/>
        <scheme val="minor"/>
      </rPr>
      <t>Language education for children)</t>
    </r>
    <phoneticPr fontId="6" type="noConversion"/>
  </si>
  <si>
    <r>
      <t>유아놀이지지도(</t>
    </r>
    <r>
      <rPr>
        <sz val="8"/>
        <rFont val="맑은 고딕"/>
        <family val="3"/>
        <charset val="129"/>
        <scheme val="minor"/>
      </rPr>
      <t>Child play and education)</t>
    </r>
    <phoneticPr fontId="6" type="noConversion"/>
  </si>
  <si>
    <r>
      <t>유아음악교육(</t>
    </r>
    <r>
      <rPr>
        <sz val="8"/>
        <rFont val="맑은 고딕"/>
        <family val="3"/>
        <charset val="129"/>
        <scheme val="minor"/>
      </rPr>
      <t>Music Education for children)</t>
    </r>
    <phoneticPr fontId="6" type="noConversion"/>
  </si>
  <si>
    <r>
      <t>영유아보육프로그램개발과 평가(</t>
    </r>
    <r>
      <rPr>
        <sz val="8"/>
        <rFont val="맑은 고딕"/>
        <family val="3"/>
        <charset val="129"/>
        <scheme val="minor"/>
      </rPr>
      <t>Infant toddlers program development and education)</t>
    </r>
    <phoneticPr fontId="6" type="noConversion"/>
  </si>
  <si>
    <r>
      <t>교육철학 및 교육사</t>
    </r>
    <r>
      <rPr>
        <sz val="8"/>
        <rFont val="맑은 고딕"/>
        <family val="3"/>
        <charset val="129"/>
        <scheme val="minor"/>
      </rPr>
      <t xml:space="preserve">(Education history and philosophy) </t>
    </r>
    <phoneticPr fontId="6" type="noConversion"/>
  </si>
  <si>
    <r>
      <t>교과교재연구 및 지도법(</t>
    </r>
    <r>
      <rPr>
        <sz val="8"/>
        <rFont val="맑은 고딕"/>
        <family val="3"/>
        <charset val="129"/>
        <scheme val="minor"/>
      </rPr>
      <t>Study &amp; teaching method of subject matter)</t>
    </r>
    <phoneticPr fontId="6" type="noConversion"/>
  </si>
  <si>
    <r>
      <t>아동안전관리(</t>
    </r>
    <r>
      <rPr>
        <sz val="8"/>
        <rFont val="맑은 고딕"/>
        <family val="3"/>
        <charset val="129"/>
        <scheme val="minor"/>
      </rPr>
      <t>Child safety supervisoin)</t>
    </r>
    <phoneticPr fontId="6" type="noConversion"/>
  </si>
  <si>
    <r>
      <t>유아사회교육(</t>
    </r>
    <r>
      <rPr>
        <sz val="8"/>
        <rFont val="맑은 고딕"/>
        <family val="3"/>
        <charset val="129"/>
        <scheme val="minor"/>
      </rPr>
      <t>Social sducation for child education)</t>
    </r>
    <phoneticPr fontId="6" type="noConversion"/>
  </si>
  <si>
    <r>
      <t>유아논리 및 논술(</t>
    </r>
    <r>
      <rPr>
        <sz val="8"/>
        <color indexed="8"/>
        <rFont val="맑은 고딕"/>
        <family val="3"/>
        <charset val="129"/>
        <scheme val="minor"/>
      </rPr>
      <t>Child systematic logics)</t>
    </r>
    <phoneticPr fontId="6" type="noConversion"/>
  </si>
  <si>
    <r>
      <t>특수교육학개론(</t>
    </r>
    <r>
      <rPr>
        <sz val="8"/>
        <rFont val="맑은 고딕"/>
        <family val="3"/>
        <charset val="129"/>
        <scheme val="minor"/>
      </rPr>
      <t>Education for Exceptional education)</t>
    </r>
    <phoneticPr fontId="6" type="noConversion"/>
  </si>
  <si>
    <r>
      <t>교육행정 및 교육경영(</t>
    </r>
    <r>
      <rPr>
        <sz val="8"/>
        <rFont val="맑은 고딕"/>
        <family val="3"/>
        <charset val="129"/>
        <scheme val="minor"/>
      </rPr>
      <t>Education Administration Management)</t>
    </r>
    <phoneticPr fontId="6" type="noConversion"/>
  </si>
  <si>
    <r>
      <t>아동건강교육(</t>
    </r>
    <r>
      <rPr>
        <sz val="8"/>
        <rFont val="맑은 고딕"/>
        <family val="3"/>
        <charset val="129"/>
        <scheme val="minor"/>
      </rPr>
      <t>Health education fir child education)</t>
    </r>
    <phoneticPr fontId="6" type="noConversion"/>
  </si>
  <si>
    <r>
      <t>유아교육과정(</t>
    </r>
    <r>
      <rPr>
        <sz val="8"/>
        <rFont val="맑은 고딕"/>
        <family val="3"/>
        <charset val="129"/>
        <scheme val="minor"/>
      </rPr>
      <t xml:space="preserve">Curriculum for early </t>
    </r>
    <phoneticPr fontId="6" type="noConversion"/>
  </si>
  <si>
    <t>실습</t>
    <phoneticPr fontId="6" type="noConversion"/>
  </si>
  <si>
    <r>
      <t>아동과학지도</t>
    </r>
    <r>
      <rPr>
        <sz val="8"/>
        <rFont val="맑은 고딕"/>
        <family val="3"/>
        <charset val="129"/>
        <scheme val="minor"/>
      </rPr>
      <t>(Science education for children)</t>
    </r>
    <phoneticPr fontId="6" type="noConversion"/>
  </si>
  <si>
    <r>
      <t>유아동작교육(</t>
    </r>
    <r>
      <rPr>
        <sz val="8"/>
        <rFont val="맑은 고딕"/>
        <family val="3"/>
        <charset val="129"/>
        <scheme val="minor"/>
      </rPr>
      <t xml:space="preserve">Physical Movements&amp;game in early childhood education) </t>
    </r>
    <phoneticPr fontId="6" type="noConversion"/>
  </si>
  <si>
    <r>
      <t>교과교육론(</t>
    </r>
    <r>
      <rPr>
        <sz val="8"/>
        <color indexed="8"/>
        <rFont val="맑은 고딕"/>
        <family val="3"/>
        <charset val="129"/>
        <scheme val="minor"/>
      </rPr>
      <t>Subject matter education theory)</t>
    </r>
    <phoneticPr fontId="6" type="noConversion"/>
  </si>
  <si>
    <t>의사소통능력</t>
    <phoneticPr fontId="6" type="noConversion"/>
  </si>
  <si>
    <t>교양A</t>
    <phoneticPr fontId="6" type="noConversion"/>
  </si>
  <si>
    <t>요구도 조사에 의해 
대인관계능력 2시수로 편성</t>
    <phoneticPr fontId="6" type="noConversion"/>
  </si>
  <si>
    <t>대학생활과 진로탐색</t>
    <phoneticPr fontId="6" type="noConversion"/>
  </si>
  <si>
    <t>동요반주법</t>
    <phoneticPr fontId="6" type="noConversion"/>
  </si>
  <si>
    <r>
      <t xml:space="preserve">교육학개론
</t>
    </r>
    <r>
      <rPr>
        <sz val="9"/>
        <color rgb="FF0000FF"/>
        <rFont val="맑은 고딕"/>
        <family val="3"/>
        <charset val="129"/>
        <scheme val="major"/>
      </rPr>
      <t>(Introduction to  education)</t>
    </r>
    <phoneticPr fontId="6" type="noConversion"/>
  </si>
  <si>
    <t>교양B과목(대인관계능력)</t>
    <phoneticPr fontId="6" type="noConversion"/>
  </si>
  <si>
    <r>
      <t xml:space="preserve">교양C과목(창의성과 유아 교육)
</t>
    </r>
    <r>
      <rPr>
        <sz val="9"/>
        <color rgb="FF0000FF"/>
        <rFont val="맑은 고딕"/>
        <family val="3"/>
        <charset val="129"/>
        <scheme val="major"/>
      </rPr>
      <t>(The practice of creativity &amp; personality education )</t>
    </r>
    <phoneticPr fontId="6" type="noConversion"/>
  </si>
  <si>
    <r>
      <t xml:space="preserve">유아교육과정
</t>
    </r>
    <r>
      <rPr>
        <sz val="9"/>
        <color rgb="FF0000FF"/>
        <rFont val="맑은 고딕"/>
        <family val="3"/>
        <charset val="129"/>
        <scheme val="major"/>
      </rPr>
      <t>(Curriculum for early  childhood education)</t>
    </r>
    <phoneticPr fontId="6" type="noConversion"/>
  </si>
  <si>
    <t>교직</t>
    <phoneticPr fontId="6" type="noConversion"/>
  </si>
  <si>
    <r>
      <t>교육학개론(</t>
    </r>
    <r>
      <rPr>
        <sz val="8"/>
        <color theme="1"/>
        <rFont val="맑은 고딕"/>
        <family val="3"/>
        <charset val="129"/>
        <scheme val="minor"/>
      </rPr>
      <t>Introduction to education)</t>
    </r>
    <phoneticPr fontId="6" type="noConversion"/>
  </si>
  <si>
    <r>
      <t>교육심리(</t>
    </r>
    <r>
      <rPr>
        <sz val="8"/>
        <color theme="1"/>
        <rFont val="맑은 고딕"/>
        <family val="3"/>
        <charset val="129"/>
        <scheme val="minor"/>
      </rPr>
      <t>Educational Psychopogy)</t>
    </r>
    <phoneticPr fontId="6" type="noConversion"/>
  </si>
  <si>
    <t>교양
·
직업
기초</t>
    <phoneticPr fontId="10" type="noConversion"/>
  </si>
  <si>
    <t>교양·직업기초 계</t>
    <phoneticPr fontId="6" type="noConversion"/>
  </si>
  <si>
    <t>필수</t>
    <phoneticPr fontId="10" type="noConversion"/>
  </si>
  <si>
    <r>
      <t xml:space="preserve">유아교육론
</t>
    </r>
    <r>
      <rPr>
        <sz val="9"/>
        <color rgb="FF0000FF"/>
        <rFont val="맑은 고딕"/>
        <family val="3"/>
        <charset val="129"/>
        <scheme val="major"/>
      </rPr>
      <t>(Introduction to early childhood  education)</t>
    </r>
    <phoneticPr fontId="6" type="noConversion"/>
  </si>
  <si>
    <r>
      <t xml:space="preserve">영유아 발달
</t>
    </r>
    <r>
      <rPr>
        <sz val="9"/>
        <color rgb="FF0000FF"/>
        <rFont val="맑은 고딕"/>
        <family val="3"/>
        <charset val="129"/>
        <scheme val="major"/>
      </rPr>
      <t>(Development of young children)</t>
    </r>
    <phoneticPr fontId="6" type="noConversion"/>
  </si>
  <si>
    <r>
      <t xml:space="preserve">보육교사론
</t>
    </r>
    <r>
      <rPr>
        <sz val="9"/>
        <color rgb="FF0000FF"/>
        <rFont val="맑은 고딕"/>
        <family val="3"/>
        <charset val="129"/>
        <scheme val="major"/>
      </rPr>
      <t>(Theory of Nursery Governess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</si>
  <si>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t>교과
교육
영역</t>
    <phoneticPr fontId="6" type="noConversion"/>
  </si>
  <si>
    <t>전공·현장중심 계</t>
    <phoneticPr fontId="6" type="noConversion"/>
  </si>
  <si>
    <t>학기 계</t>
    <phoneticPr fontId="6" type="noConversion"/>
  </si>
  <si>
    <r>
      <t xml:space="preserve">아동건강교육
</t>
    </r>
    <r>
      <rPr>
        <sz val="9"/>
        <color rgb="FF0000FF"/>
        <rFont val="맑은 고딕"/>
        <family val="3"/>
        <charset val="129"/>
        <scheme val="major"/>
      </rPr>
      <t>(Health education for  children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</si>
  <si>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t xml:space="preserve">놀이지도
</t>
    </r>
    <r>
      <rPr>
        <sz val="9"/>
        <color rgb="FF0000FF"/>
        <rFont val="맑은 고딕"/>
        <family val="3"/>
        <charset val="129"/>
        <scheme val="major"/>
      </rPr>
      <t>(Play&amp;education )</t>
    </r>
    <phoneticPr fontId="6" type="noConversion"/>
  </si>
  <si>
    <r>
      <t xml:space="preserve">유아놀이지지도
</t>
    </r>
    <r>
      <rPr>
        <sz val="9"/>
        <color rgb="FF0000FF"/>
        <rFont val="맑은 고딕"/>
        <family val="3"/>
        <charset val="129"/>
        <scheme val="major"/>
      </rPr>
      <t>(Child play and education)</t>
    </r>
    <phoneticPr fontId="6" type="noConversion"/>
  </si>
  <si>
    <r>
      <t xml:space="preserve">교과교재연구 및 지도법
</t>
    </r>
    <r>
      <rPr>
        <sz val="9"/>
        <color rgb="FF0000FF"/>
        <rFont val="맑은 고딕"/>
        <family val="3"/>
        <charset val="129"/>
        <scheme val="major"/>
      </rPr>
      <t>(Study  &amp;teaching method of subject matter)</t>
    </r>
    <phoneticPr fontId="6" type="noConversion"/>
  </si>
  <si>
    <r>
      <t xml:space="preserve">교육심리
</t>
    </r>
    <r>
      <rPr>
        <sz val="9"/>
        <color rgb="FF0000FF"/>
        <rFont val="맑은 고딕"/>
        <family val="3"/>
        <charset val="129"/>
        <scheme val="major"/>
      </rPr>
      <t>(Educational  psychology)</t>
    </r>
    <phoneticPr fontId="6" type="noConversion"/>
  </si>
  <si>
    <t>교양D과목(교사품성개발)</t>
    <phoneticPr fontId="6" type="noConversion"/>
  </si>
  <si>
    <r>
      <t xml:space="preserve">언어지도
</t>
    </r>
    <r>
      <rPr>
        <sz val="9"/>
        <color rgb="FF0000FF"/>
        <rFont val="맑은 고딕"/>
        <family val="3"/>
        <charset val="129"/>
        <scheme val="major"/>
      </rPr>
      <t>(Language Education for Children)</t>
    </r>
    <phoneticPr fontId="6" type="noConversion"/>
  </si>
  <si>
    <r>
      <t xml:space="preserve">유아음악교육
</t>
    </r>
    <r>
      <rPr>
        <sz val="9"/>
        <color rgb="FF0000FF"/>
        <rFont val="맑은 고딕"/>
        <family val="3"/>
        <charset val="129"/>
        <scheme val="major"/>
      </rPr>
      <t>(Music education for  children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</si>
  <si>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t xml:space="preserve">아동수학지도
</t>
    </r>
    <r>
      <rPr>
        <sz val="9"/>
        <color rgb="FF0000FF"/>
        <rFont val="맑은 고딕"/>
        <family val="3"/>
        <charset val="129"/>
        <scheme val="major"/>
      </rPr>
      <t>(Mathematics education  for early childhood)</t>
    </r>
    <phoneticPr fontId="6" type="noConversion"/>
  </si>
  <si>
    <r>
      <t xml:space="preserve">유아미술교육
</t>
    </r>
    <r>
      <rPr>
        <sz val="9"/>
        <color rgb="FF0000FF"/>
        <rFont val="맑은 고딕"/>
        <family val="3"/>
        <charset val="129"/>
        <scheme val="major"/>
      </rPr>
      <t>(Art education for  children)</t>
    </r>
    <phoneticPr fontId="6" type="noConversion"/>
  </si>
  <si>
    <r>
      <t xml:space="preserve">아동권리와 복지
</t>
    </r>
    <r>
      <rPr>
        <sz val="9"/>
        <color rgb="FF0000FF"/>
        <rFont val="맑은 고딕"/>
        <family val="3"/>
        <charset val="129"/>
        <scheme val="major"/>
      </rPr>
      <t>( Right og child and Welfare )</t>
    </r>
    <phoneticPr fontId="6" type="noConversion"/>
  </si>
  <si>
    <r>
      <t xml:space="preserve">교육과정
</t>
    </r>
    <r>
      <rPr>
        <sz val="9"/>
        <color rgb="FF0000FF"/>
        <rFont val="맑은 고딕"/>
        <family val="3"/>
        <charset val="129"/>
        <scheme val="major"/>
      </rPr>
      <t>(curriculum)</t>
    </r>
    <phoneticPr fontId="6" type="noConversion"/>
  </si>
  <si>
    <r>
      <t xml:space="preserve">교육과정
</t>
    </r>
    <r>
      <rPr>
        <sz val="9"/>
        <color rgb="FF0000FF"/>
        <rFont val="맑은 고딕"/>
        <family val="3"/>
        <charset val="129"/>
        <scheme val="major"/>
      </rPr>
      <t>(Introduction to eduacion)</t>
    </r>
    <phoneticPr fontId="6" type="noConversion"/>
  </si>
  <si>
    <r>
      <t xml:space="preserve">교육철학 및 교육사
</t>
    </r>
    <r>
      <rPr>
        <sz val="9"/>
        <color rgb="FF0000FF"/>
        <rFont val="맑은 고딕"/>
        <family val="3"/>
        <charset val="129"/>
        <scheme val="major"/>
      </rPr>
      <t>(Educational history&amp;philosophy)</t>
    </r>
    <phoneticPr fontId="6" type="noConversion"/>
  </si>
  <si>
    <r>
      <t xml:space="preserve">교육철학 및 교육사
</t>
    </r>
    <r>
      <rPr>
        <sz val="9"/>
        <color rgb="FF0000FF"/>
        <rFont val="맑은 고딕"/>
        <family val="3"/>
        <charset val="129"/>
        <scheme val="major"/>
      </rPr>
      <t xml:space="preserve">(Education history and philosophy) </t>
    </r>
    <phoneticPr fontId="6" type="noConversion"/>
  </si>
  <si>
    <t>전공 
·
현장
중심</t>
    <phoneticPr fontId="6" type="noConversion"/>
  </si>
  <si>
    <t>교직</t>
    <phoneticPr fontId="6" type="noConversion"/>
  </si>
  <si>
    <t>교육
실습</t>
    <phoneticPr fontId="6" type="noConversion"/>
  </si>
  <si>
    <t>교직
소양</t>
    <phoneticPr fontId="6" type="noConversion"/>
  </si>
  <si>
    <t>전공필수 개설학점</t>
    <phoneticPr fontId="6" type="noConversion"/>
  </si>
  <si>
    <r>
      <t xml:space="preserve">교양E과목(유아인성교육)
</t>
    </r>
    <r>
      <rPr>
        <sz val="9"/>
        <color rgb="FF0000FF"/>
        <rFont val="맑은 고딕"/>
        <family val="3"/>
        <charset val="129"/>
        <scheme val="major"/>
      </rPr>
      <t>(Humanism education for young children)</t>
    </r>
    <phoneticPr fontId="6" type="noConversion"/>
  </si>
  <si>
    <t>교양
·
직업
기초</t>
    <phoneticPr fontId="6" type="noConversion"/>
  </si>
  <si>
    <r>
      <t xml:space="preserve">보육실습
</t>
    </r>
    <r>
      <rPr>
        <sz val="9"/>
        <color rgb="FF0000FF"/>
        <rFont val="맑은 고딕"/>
        <family val="3"/>
        <charset val="129"/>
        <scheme val="major"/>
      </rPr>
      <t>(Edu-care practice)</t>
    </r>
    <phoneticPr fontId="6" type="noConversion"/>
  </si>
  <si>
    <r>
      <t xml:space="preserve">아동문학교육
</t>
    </r>
    <r>
      <rPr>
        <sz val="9"/>
        <color rgb="FF0000FF"/>
        <rFont val="맑은 고딕"/>
        <family val="3"/>
        <charset val="129"/>
        <scheme val="major"/>
      </rPr>
      <t>(Literature education  for children education)</t>
    </r>
    <phoneticPr fontId="6" type="noConversion"/>
  </si>
  <si>
    <r>
      <t xml:space="preserve">유아동작교육
</t>
    </r>
    <r>
      <rPr>
        <sz val="9"/>
        <color rgb="FF0000FF"/>
        <rFont val="맑은 고딕"/>
        <family val="3"/>
        <charset val="129"/>
        <scheme val="major"/>
      </rPr>
      <t>(Action education for  early childhood education)</t>
    </r>
    <phoneticPr fontId="6" type="noConversion"/>
  </si>
  <si>
    <r>
      <t xml:space="preserve">아동과학지도
</t>
    </r>
    <r>
      <rPr>
        <sz val="9"/>
        <color rgb="FF0000FF"/>
        <rFont val="맑은 고딕"/>
        <family val="3"/>
        <charset val="129"/>
        <scheme val="major"/>
      </rPr>
      <t>(Science education for children</t>
    </r>
    <r>
      <rPr>
        <sz val="9"/>
        <color indexed="8"/>
        <rFont val="맑은 고딕"/>
        <family val="3"/>
        <charset val="129"/>
        <scheme val="major"/>
      </rPr>
      <t>)</t>
    </r>
    <phoneticPr fontId="6" type="noConversion"/>
  </si>
  <si>
    <r>
      <t xml:space="preserve">영유아교수방법론
</t>
    </r>
    <r>
      <rPr>
        <sz val="9"/>
        <color rgb="FF0000FF"/>
        <rFont val="맑은 고딕"/>
        <family val="3"/>
        <charset val="129"/>
        <scheme val="major"/>
      </rPr>
      <t>(Teaching-learning method for young children )</t>
    </r>
    <phoneticPr fontId="6" type="noConversion"/>
  </si>
  <si>
    <r>
      <t xml:space="preserve">교육사회
</t>
    </r>
    <r>
      <rPr>
        <sz val="9"/>
        <color rgb="FF0000FF"/>
        <rFont val="맑은 고딕"/>
        <family val="3"/>
        <charset val="129"/>
        <scheme val="major"/>
      </rPr>
      <t>(educative society )</t>
    </r>
    <phoneticPr fontId="6" type="noConversion"/>
  </si>
  <si>
    <r>
      <t xml:space="preserve">학교폭력 예방의 이론과 실제
</t>
    </r>
    <r>
      <rPr>
        <sz val="9"/>
        <color rgb="FF0000FF"/>
        <rFont val="맑은 고딕"/>
        <family val="3"/>
        <charset val="129"/>
        <scheme val="major"/>
      </rPr>
      <t>(Prevention of School  Violenc)</t>
    </r>
    <phoneticPr fontId="6" type="noConversion"/>
  </si>
  <si>
    <t>교양F과목(인문학특강)</t>
    <phoneticPr fontId="6" type="noConversion"/>
  </si>
  <si>
    <r>
      <t xml:space="preserve">아동관찰 및 행동연구
</t>
    </r>
    <r>
      <rPr>
        <sz val="9"/>
        <color rgb="FF0000FF"/>
        <rFont val="맑은 고딕"/>
        <family val="3"/>
        <charset val="129"/>
        <scheme val="major"/>
      </rPr>
      <t>(Child Observation  &amp; Behavior Study)</t>
    </r>
    <phoneticPr fontId="6" type="noConversion"/>
  </si>
  <si>
    <r>
      <t xml:space="preserve">유아사회교육
</t>
    </r>
    <r>
      <rPr>
        <sz val="9"/>
        <color rgb="FF0000FF"/>
        <rFont val="맑은 고딕"/>
        <family val="3"/>
        <charset val="129"/>
        <scheme val="major"/>
      </rPr>
      <t>(Social education for  early childhood education)</t>
    </r>
    <phoneticPr fontId="6" type="noConversion"/>
  </si>
  <si>
    <r>
      <t xml:space="preserve">아동안전관리
</t>
    </r>
    <r>
      <rPr>
        <sz val="9"/>
        <color rgb="FF0000FF"/>
        <rFont val="맑은 고딕"/>
        <family val="3"/>
        <charset val="129"/>
        <scheme val="major"/>
      </rPr>
      <t>(child safety supervision)</t>
    </r>
    <phoneticPr fontId="6" type="noConversion"/>
  </si>
  <si>
    <r>
      <t xml:space="preserve">아동관찰 및 행동연구
</t>
    </r>
    <r>
      <rPr>
        <sz val="9"/>
        <color rgb="FF0000FF"/>
        <rFont val="맑은 고딕"/>
        <family val="3"/>
        <charset val="129"/>
        <scheme val="major"/>
      </rPr>
      <t>(Child Observation  &amp; Behavior Study)</t>
    </r>
    <phoneticPr fontId="6" type="noConversion"/>
  </si>
  <si>
    <r>
      <t xml:space="preserve">교과교육론
</t>
    </r>
    <r>
      <rPr>
        <sz val="9"/>
        <color rgb="FF0000FF"/>
        <rFont val="맑은 고딕"/>
        <family val="3"/>
        <charset val="129"/>
        <scheme val="major"/>
      </rPr>
      <t>(Subject matter  education theory)</t>
    </r>
    <phoneticPr fontId="6" type="noConversion"/>
  </si>
  <si>
    <r>
      <t xml:space="preserve">교육봉사활동
</t>
    </r>
    <r>
      <rPr>
        <sz val="9"/>
        <color rgb="FF0000FF"/>
        <rFont val="맑은 고딕"/>
        <family val="3"/>
        <charset val="129"/>
        <scheme val="minor"/>
      </rPr>
      <t>(Service  for early childhood education)</t>
    </r>
    <phoneticPr fontId="6" type="noConversion"/>
  </si>
  <si>
    <r>
      <t xml:space="preserve">특수교육학개론
</t>
    </r>
    <r>
      <rPr>
        <sz val="9"/>
        <color rgb="FF0000FF"/>
        <rFont val="맑은 고딕"/>
        <family val="3"/>
        <charset val="129"/>
        <scheme val="minor"/>
      </rPr>
      <t>(Educaion for  Exceptional children)</t>
    </r>
    <phoneticPr fontId="6" type="noConversion"/>
  </si>
  <si>
    <r>
      <t xml:space="preserve">교육행정 및 교육경영
</t>
    </r>
    <r>
      <rPr>
        <sz val="9"/>
        <color rgb="FF0000FF"/>
        <rFont val="맑은 고딕"/>
        <family val="3"/>
        <charset val="129"/>
        <scheme val="minor"/>
      </rPr>
      <t>(Education
Administration and Management)</t>
    </r>
    <phoneticPr fontId="6" type="noConversion"/>
  </si>
  <si>
    <t>직업윤리</t>
    <phoneticPr fontId="6" type="noConversion"/>
  </si>
  <si>
    <r>
      <t xml:space="preserve">부모교육
</t>
    </r>
    <r>
      <rPr>
        <sz val="9"/>
        <color rgb="FF0000FF"/>
        <rFont val="맑은 고딕"/>
        <family val="3"/>
        <charset val="129"/>
        <scheme val="minor"/>
      </rPr>
      <t>(Parent's education)</t>
    </r>
    <phoneticPr fontId="6" type="noConversion"/>
  </si>
  <si>
    <r>
      <t xml:space="preserve">영유아 보육프로그램 개발과 평가
</t>
    </r>
    <r>
      <rPr>
        <sz val="9"/>
        <color rgb="FF0000FF"/>
        <rFont val="맑은 고딕"/>
        <family val="3"/>
        <charset val="129"/>
        <scheme val="major"/>
      </rPr>
      <t>(Infant toddlers  program development &amp; evaluation)</t>
    </r>
    <phoneticPr fontId="6" type="noConversion"/>
  </si>
  <si>
    <r>
      <t xml:space="preserve">유아 논리 및 논술 
</t>
    </r>
    <r>
      <rPr>
        <sz val="9"/>
        <color rgb="FF0000FF"/>
        <rFont val="맑은 고딕"/>
        <family val="3"/>
        <charset val="129"/>
        <scheme val="major"/>
      </rPr>
      <t>(Child  systematic logics)</t>
    </r>
    <phoneticPr fontId="6" type="noConversion"/>
  </si>
  <si>
    <r>
      <t xml:space="preserve">유아 논리 및 논술 
</t>
    </r>
    <r>
      <rPr>
        <sz val="9"/>
        <color rgb="FF0000FF"/>
        <rFont val="맑은 고딕"/>
        <family val="3"/>
        <charset val="129"/>
        <scheme val="major"/>
      </rPr>
      <t>(Child  systematic logics)</t>
    </r>
    <phoneticPr fontId="6" type="noConversion"/>
  </si>
  <si>
    <r>
      <t xml:space="preserve">학교현장실습
</t>
    </r>
    <r>
      <rPr>
        <sz val="9"/>
        <color rgb="FF0000FF"/>
        <rFont val="맑은 고딕"/>
        <family val="3"/>
        <charset val="129"/>
        <scheme val="minor"/>
      </rPr>
      <t>(Field practice for  kindergarten)</t>
    </r>
    <phoneticPr fontId="6" type="noConversion"/>
  </si>
  <si>
    <r>
      <t xml:space="preserve">교직실무
</t>
    </r>
    <r>
      <rPr>
        <sz val="9"/>
        <color rgb="FF0000FF"/>
        <rFont val="맑은 고딕"/>
        <family val="3"/>
        <charset val="129"/>
        <scheme val="minor"/>
      </rPr>
      <t>(Teaching practice)</t>
    </r>
    <phoneticPr fontId="6" type="noConversion"/>
  </si>
  <si>
    <r>
      <t>아동관찰 및 행동연구</t>
    </r>
    <r>
      <rPr>
        <sz val="8"/>
        <rFont val="맑은 고딕"/>
        <family val="3"/>
        <charset val="129"/>
        <scheme val="minor"/>
      </rPr>
      <t>(Child Observation  &amp; Behavior Study)</t>
    </r>
    <phoneticPr fontId="6" type="noConversion"/>
  </si>
  <si>
    <r>
      <t xml:space="preserve">다문화교육의 이해와 실제
</t>
    </r>
    <r>
      <rPr>
        <sz val="9"/>
        <color rgb="FF0000FF"/>
        <rFont val="맑은 고딕"/>
        <family val="3"/>
        <charset val="129"/>
        <scheme val="minor"/>
      </rPr>
      <t>(Theory of Multicultural Education)</t>
    </r>
    <phoneticPr fontId="6" type="noConversion"/>
  </si>
  <si>
    <r>
      <t>다문화교육의 이해와 실제</t>
    </r>
    <r>
      <rPr>
        <sz val="8"/>
        <rFont val="맑은 고딕"/>
        <family val="3"/>
        <charset val="129"/>
        <scheme val="minor"/>
      </rPr>
      <t>(Theory of Multicultural Education)</t>
    </r>
    <phoneticPr fontId="6" type="noConversion"/>
  </si>
  <si>
    <t xml:space="preserve">취업.창업준비실무 </t>
    <phoneticPr fontId="6" type="noConversion"/>
  </si>
  <si>
    <t>유아교육론 전공필수--&gt; 전공선택</t>
    <phoneticPr fontId="6" type="noConversion"/>
  </si>
  <si>
    <t>대인관계능력 1학년 1학기 배치</t>
    <phoneticPr fontId="6" type="noConversion"/>
  </si>
  <si>
    <t>유아교육과정 전공필수--&gt; 전공선택</t>
    <phoneticPr fontId="6" type="noConversion"/>
  </si>
  <si>
    <t>직업윤리를 대인관계능력으로대체해서 1학년 1학기에 개설</t>
    <phoneticPr fontId="6" type="noConversion"/>
  </si>
  <si>
    <t>취업.창업준비실무</t>
    <phoneticPr fontId="6" type="noConversion"/>
  </si>
  <si>
    <t>교양교육실 배정</t>
    <phoneticPr fontId="6" type="noConversion"/>
  </si>
  <si>
    <t>선택</t>
  </si>
  <si>
    <t>대학생활과 진로탐색</t>
    <phoneticPr fontId="6" type="noConversion"/>
  </si>
  <si>
    <t>대학생활</t>
    <phoneticPr fontId="6" type="noConversion"/>
  </si>
  <si>
    <t>선택</t>
    <phoneticPr fontId="6" type="noConversion"/>
  </si>
  <si>
    <t>선택에서  필수로 변경</t>
    <phoneticPr fontId="6" type="noConversion"/>
  </si>
  <si>
    <t>이론시수가 1에서 2시수로 편성,
필수에서 선택과목으로 변경</t>
    <phoneticPr fontId="6" type="noConversion"/>
  </si>
  <si>
    <t>필수에서 선택으로 변경</t>
    <phoneticPr fontId="6" type="noConversion"/>
  </si>
  <si>
    <t>선택</t>
    <phoneticPr fontId="6" type="noConversion"/>
  </si>
  <si>
    <t>필수</t>
    <phoneticPr fontId="10" type="noConversion"/>
  </si>
  <si>
    <t>선택에서  필수로 변경</t>
    <phoneticPr fontId="6" type="noConversion"/>
  </si>
  <si>
    <t>X</t>
    <phoneticPr fontId="6" type="noConversion"/>
  </si>
  <si>
    <t>전공.현장중심</t>
    <phoneticPr fontId="6" type="noConversion"/>
  </si>
  <si>
    <t>영유아 창의적 예술지도</t>
    <phoneticPr fontId="6" type="noConversion"/>
  </si>
  <si>
    <t>_</t>
    <phoneticPr fontId="6" type="noConversion"/>
  </si>
  <si>
    <t>유아교육현장세미나</t>
    <phoneticPr fontId="6" type="noConversion"/>
  </si>
  <si>
    <t>통합교육과정의 계획과 운영</t>
    <phoneticPr fontId="6" type="noConversion"/>
  </si>
  <si>
    <t>부모상담사례연구</t>
    <phoneticPr fontId="6" type="noConversion"/>
  </si>
  <si>
    <t>디지털 미디어의 제작과 활용</t>
    <phoneticPr fontId="6" type="noConversion"/>
  </si>
  <si>
    <t>유아교사리더십 계발</t>
    <phoneticPr fontId="6" type="noConversion"/>
  </si>
  <si>
    <t>영유아 생활지도 사례분석</t>
    <phoneticPr fontId="6" type="noConversion"/>
  </si>
  <si>
    <t>장애아통합교육</t>
    <phoneticPr fontId="6" type="noConversion"/>
  </si>
  <si>
    <t>(학)과명(전공명/과정명) : 유아교육학과(학사학위전공심화과정)</t>
    <phoneticPr fontId="6" type="noConversion"/>
  </si>
  <si>
    <t>교과목
코드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</si>
  <si>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</si>
  <si>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교과
구분
1)</t>
    <phoneticPr fontId="6" type="noConversion"/>
  </si>
  <si>
    <t>NCS
관련성2)</t>
    <phoneticPr fontId="6" type="noConversion"/>
  </si>
  <si>
    <t>학습
모듈
3)</t>
    <phoneticPr fontId="6" type="noConversion"/>
  </si>
  <si>
    <t>1 학 년</t>
    <phoneticPr fontId="6" type="noConversion"/>
  </si>
  <si>
    <t>그림책세미나</t>
    <phoneticPr fontId="6" type="noConversion"/>
  </si>
  <si>
    <t>영유아상호작용연구</t>
    <phoneticPr fontId="6" type="noConversion"/>
  </si>
  <si>
    <t>창의융합적영유아교수법연구</t>
    <phoneticPr fontId="6" type="noConversion"/>
  </si>
  <si>
    <t>(학)과명(전공명/과정명) : 유아교육학과 (학사학위전공심화과정)</t>
    <phoneticPr fontId="6" type="noConversion"/>
  </si>
  <si>
    <t>2018학년도 교육과정</t>
    <phoneticPr fontId="10" type="noConversion"/>
  </si>
  <si>
    <t>영유아 상호작용 연구</t>
    <phoneticPr fontId="6" type="noConversion"/>
  </si>
  <si>
    <t>가족지원프로그램의 지원</t>
    <phoneticPr fontId="6" type="noConversion"/>
  </si>
  <si>
    <t>디지털미디어의 제작과 활용</t>
    <phoneticPr fontId="6" type="noConversion"/>
  </si>
  <si>
    <t>학기 계</t>
    <phoneticPr fontId="6" type="noConversion"/>
  </si>
  <si>
    <t>2018 학년도 교육과정</t>
    <phoneticPr fontId="10" type="noConversion"/>
  </si>
  <si>
    <t>전공필수 개설학점</t>
    <phoneticPr fontId="6" type="noConversion"/>
  </si>
  <si>
    <t>교양·직업
기초
ㆍ교직 학점</t>
    <phoneticPr fontId="10" type="noConversion"/>
  </si>
  <si>
    <t>교양·직업기초 개설학점</t>
    <phoneticPr fontId="10" type="noConversion"/>
  </si>
  <si>
    <t>교직 개설학점(계)</t>
    <phoneticPr fontId="6" type="noConversion"/>
  </si>
  <si>
    <t>계</t>
    <phoneticPr fontId="10" type="noConversion"/>
  </si>
  <si>
    <t>총
개설
학점</t>
    <phoneticPr fontId="10" type="noConversion"/>
  </si>
  <si>
    <t>총 개설학점 계</t>
    <phoneticPr fontId="10" type="noConversion"/>
  </si>
  <si>
    <t>교양·
직업기초 과목수</t>
    <phoneticPr fontId="10" type="noConversion"/>
  </si>
  <si>
    <t>전공·
현장중심 과목수</t>
    <phoneticPr fontId="6" type="noConversion"/>
  </si>
  <si>
    <t>교직
과목수</t>
    <phoneticPr fontId="6" type="noConversion"/>
  </si>
  <si>
    <t>전체 과목수</t>
    <phoneticPr fontId="10" type="noConversion"/>
  </si>
  <si>
    <t>2019학년도 교육과정</t>
    <phoneticPr fontId="10" type="noConversion"/>
  </si>
  <si>
    <t>창의융합적 영유아교수법 연구</t>
    <phoneticPr fontId="6" type="noConversion"/>
  </si>
  <si>
    <t>학교현장실습(Field practice for  kindergarten</t>
    <phoneticPr fontId="6" type="noConversion"/>
  </si>
  <si>
    <t>교육봉사는 3학년 1--&gt;2학기,학교현장실습은2--&gt;1학기로배치</t>
    <phoneticPr fontId="6" type="noConversion"/>
  </si>
  <si>
    <t>교육봉사활동
(Service  for early childhood education)</t>
    <phoneticPr fontId="6" type="noConversion"/>
  </si>
  <si>
    <t>학교현장실습은2--&gt;1학기로배치,교육봉사는 3학년1--&gt;2학기로 배치</t>
    <phoneticPr fontId="6" type="noConversion"/>
  </si>
  <si>
    <r>
      <t>동요반주법
(</t>
    </r>
    <r>
      <rPr>
        <sz val="8"/>
        <color theme="1"/>
        <rFont val="맑은 고딕"/>
        <family val="3"/>
        <charset val="129"/>
        <scheme val="minor"/>
      </rPr>
      <t>Children's Song Accompaniment)</t>
    </r>
    <phoneticPr fontId="6" type="noConversion"/>
  </si>
  <si>
    <r>
      <t>보육교사론
(</t>
    </r>
    <r>
      <rPr>
        <sz val="8"/>
        <color theme="1"/>
        <rFont val="맑은 고딕"/>
        <family val="3"/>
        <charset val="129"/>
        <scheme val="minor"/>
      </rPr>
      <t>Theory of Nursery government)</t>
    </r>
    <phoneticPr fontId="6" type="noConversion"/>
  </si>
  <si>
    <r>
      <t>교육봉사활동
(</t>
    </r>
    <r>
      <rPr>
        <sz val="8"/>
        <color theme="1"/>
        <rFont val="맑은 고딕"/>
        <family val="3"/>
        <charset val="129"/>
        <scheme val="minor"/>
      </rPr>
      <t>Service foe early child education)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</si>
</sst>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6"/>
      <color indexed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1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3" tint="0.59996337778862885"/>
      </patternFill>
    </fill>
  </fills>
  <borders count="8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16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1" fillId="0" borderId="19" xfId="2" applyFont="1" applyFill="1" applyBorder="1" applyAlignment="1">
      <alignment vertical="center"/>
    </xf>
    <xf numFmtId="0" fontId="12" fillId="0" borderId="9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/>
    </xf>
    <xf numFmtId="0" fontId="14" fillId="6" borderId="14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7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6" applyFont="1" applyFill="1" applyBorder="1" applyAlignment="1">
      <alignment horizontal="center" vertical="center" wrapText="1"/>
    </xf>
    <xf numFmtId="0" fontId="23" fillId="0" borderId="16" xfId="6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center" vertical="center"/>
    </xf>
    <xf numFmtId="0" fontId="22" fillId="0" borderId="9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1" fillId="5" borderId="5" xfId="6" applyFont="1" applyFill="1" applyBorder="1" applyAlignment="1">
      <alignment horizontal="left" vertical="center" wrapText="1"/>
    </xf>
    <xf numFmtId="0" fontId="21" fillId="5" borderId="5" xfId="6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22" fillId="0" borderId="15" xfId="6" applyFont="1" applyBorder="1" applyAlignment="1">
      <alignment horizontal="center" vertical="center"/>
    </xf>
    <xf numFmtId="0" fontId="21" fillId="0" borderId="15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20" fillId="3" borderId="21" xfId="0" applyFont="1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31" xfId="6" applyFont="1" applyFill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/>
    </xf>
    <xf numFmtId="0" fontId="23" fillId="0" borderId="18" xfId="6" applyFont="1" applyFill="1" applyBorder="1" applyAlignment="1">
      <alignment horizontal="center" vertical="center" wrapText="1"/>
    </xf>
    <xf numFmtId="0" fontId="25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21" fillId="0" borderId="26" xfId="6" applyFont="1" applyFill="1" applyBorder="1" applyAlignment="1">
      <alignment horizontal="center" vertical="center" wrapText="1"/>
    </xf>
    <xf numFmtId="0" fontId="22" fillId="0" borderId="26" xfId="6" applyFont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3" fillId="2" borderId="9" xfId="4" applyFont="1" applyFill="1" applyBorder="1">
      <alignment vertical="center"/>
    </xf>
    <xf numFmtId="0" fontId="13" fillId="2" borderId="5" xfId="4" applyFont="1" applyFill="1" applyBorder="1" applyAlignment="1">
      <alignment horizontal="center" vertical="center"/>
    </xf>
    <xf numFmtId="0" fontId="27" fillId="6" borderId="9" xfId="4" applyFont="1" applyFill="1" applyBorder="1">
      <alignment vertical="center"/>
    </xf>
    <xf numFmtId="0" fontId="12" fillId="6" borderId="21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4" fillId="6" borderId="9" xfId="4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30" fillId="0" borderId="5" xfId="6" quotePrefix="1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vertical="center" wrapText="1"/>
    </xf>
    <xf numFmtId="0" fontId="31" fillId="3" borderId="2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shrinkToFit="1"/>
    </xf>
    <xf numFmtId="0" fontId="30" fillId="3" borderId="21" xfId="0" applyFont="1" applyFill="1" applyBorder="1" applyAlignment="1">
      <alignment horizontal="center" vertical="center" shrinkToFit="1"/>
    </xf>
    <xf numFmtId="0" fontId="31" fillId="3" borderId="14" xfId="0" applyFont="1" applyFill="1" applyBorder="1" applyAlignment="1">
      <alignment horizontal="center" vertical="center" shrinkToFit="1"/>
    </xf>
    <xf numFmtId="0" fontId="17" fillId="2" borderId="35" xfId="0" applyFont="1" applyFill="1" applyBorder="1" applyAlignment="1">
      <alignment vertical="center" shrinkToFit="1"/>
    </xf>
    <xf numFmtId="0" fontId="20" fillId="4" borderId="1" xfId="0" applyFont="1" applyFill="1" applyBorder="1" applyAlignment="1">
      <alignment horizontal="left" vertical="center" shrinkToFit="1"/>
    </xf>
    <xf numFmtId="0" fontId="20" fillId="4" borderId="5" xfId="0" applyFont="1" applyFill="1" applyBorder="1" applyAlignment="1">
      <alignment horizontal="left" vertical="center" shrinkToFit="1"/>
    </xf>
    <xf numFmtId="0" fontId="17" fillId="2" borderId="5" xfId="0" applyFont="1" applyFill="1" applyBorder="1" applyAlignment="1">
      <alignment vertical="center" shrinkToFit="1"/>
    </xf>
    <xf numFmtId="0" fontId="16" fillId="0" borderId="5" xfId="0" applyFont="1" applyFill="1" applyBorder="1" applyAlignment="1">
      <alignment horizontal="left" vertical="center" shrinkToFit="1"/>
    </xf>
    <xf numFmtId="0" fontId="21" fillId="0" borderId="5" xfId="6" applyFont="1" applyFill="1" applyBorder="1" applyAlignment="1">
      <alignment horizontal="left" vertical="center" shrinkToFit="1"/>
    </xf>
    <xf numFmtId="0" fontId="28" fillId="0" borderId="5" xfId="6" applyFont="1" applyFill="1" applyBorder="1" applyAlignment="1">
      <alignment horizontal="left" vertical="center" shrinkToFit="1"/>
    </xf>
    <xf numFmtId="0" fontId="17" fillId="2" borderId="12" xfId="0" applyFont="1" applyFill="1" applyBorder="1" applyAlignment="1">
      <alignment vertical="center" shrinkToFit="1"/>
    </xf>
    <xf numFmtId="0" fontId="20" fillId="4" borderId="15" xfId="0" applyFont="1" applyFill="1" applyBorder="1" applyAlignment="1">
      <alignment horizontal="left" vertical="center" shrinkToFit="1"/>
    </xf>
    <xf numFmtId="0" fontId="20" fillId="4" borderId="5" xfId="0" quotePrefix="1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horizontal="left" vertical="center" shrinkToFit="1"/>
    </xf>
    <xf numFmtId="0" fontId="21" fillId="5" borderId="5" xfId="6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31" fillId="3" borderId="4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1" fillId="0" borderId="21" xfId="6" quotePrefix="1" applyFont="1" applyFill="1" applyBorder="1" applyAlignment="1">
      <alignment horizontal="center" vertical="center" shrinkToFit="1"/>
    </xf>
    <xf numFmtId="0" fontId="31" fillId="3" borderId="21" xfId="0" applyFont="1" applyFill="1" applyBorder="1" applyAlignment="1">
      <alignment horizontal="center" vertical="center" wrapText="1"/>
    </xf>
    <xf numFmtId="0" fontId="32" fillId="3" borderId="2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35" fillId="0" borderId="5" xfId="6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shrinkToFit="1"/>
    </xf>
    <xf numFmtId="0" fontId="13" fillId="0" borderId="9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38" fillId="0" borderId="5" xfId="4" applyFont="1" applyBorder="1" applyAlignment="1">
      <alignment horizontal="center" vertical="center" shrinkToFit="1"/>
    </xf>
    <xf numFmtId="0" fontId="22" fillId="0" borderId="6" xfId="6" applyFont="1" applyFill="1" applyBorder="1" applyAlignment="1">
      <alignment horizontal="center" vertical="center"/>
    </xf>
    <xf numFmtId="0" fontId="22" fillId="0" borderId="5" xfId="6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41" fillId="0" borderId="5" xfId="6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7" xfId="6" applyFont="1" applyFill="1" applyBorder="1" applyAlignment="1">
      <alignment horizontal="center" vertical="center"/>
    </xf>
    <xf numFmtId="0" fontId="22" fillId="0" borderId="26" xfId="6" applyFont="1" applyFill="1" applyBorder="1" applyAlignment="1">
      <alignment horizontal="center" vertical="center"/>
    </xf>
    <xf numFmtId="0" fontId="42" fillId="0" borderId="5" xfId="4" applyFont="1" applyBorder="1" applyAlignment="1">
      <alignment horizontal="center" vertical="center"/>
    </xf>
    <xf numFmtId="0" fontId="20" fillId="0" borderId="5" xfId="6" applyFont="1" applyFill="1" applyBorder="1" applyAlignment="1">
      <alignment horizontal="left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13" fillId="0" borderId="25" xfId="4" applyFont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13" fillId="0" borderId="44" xfId="4" applyFont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12" fillId="0" borderId="46" xfId="4" applyFont="1" applyBorder="1" applyAlignment="1">
      <alignment horizontal="center" vertical="center"/>
    </xf>
    <xf numFmtId="0" fontId="2" fillId="0" borderId="0" xfId="8" applyBorder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2" fillId="0" borderId="1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21" xfId="4" applyFont="1" applyBorder="1" applyAlignment="1">
      <alignment horizontal="center" vertical="center" shrinkToFit="1"/>
    </xf>
    <xf numFmtId="0" fontId="12" fillId="0" borderId="31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2" fillId="6" borderId="21" xfId="4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left" vertical="center" wrapText="1"/>
    </xf>
    <xf numFmtId="0" fontId="45" fillId="5" borderId="5" xfId="6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2" fillId="5" borderId="5" xfId="6" applyFont="1" applyFill="1" applyBorder="1" applyAlignment="1">
      <alignment horizontal="left" vertical="center" wrapText="1"/>
    </xf>
    <xf numFmtId="0" fontId="44" fillId="5" borderId="26" xfId="6" applyFont="1" applyFill="1" applyBorder="1" applyAlignment="1">
      <alignment horizontal="center" vertical="center"/>
    </xf>
    <xf numFmtId="0" fontId="44" fillId="5" borderId="5" xfId="6" applyFont="1" applyFill="1" applyBorder="1" applyAlignment="1">
      <alignment horizontal="center" vertical="center" wrapText="1"/>
    </xf>
    <xf numFmtId="0" fontId="44" fillId="5" borderId="5" xfId="6" applyFont="1" applyFill="1" applyBorder="1" applyAlignment="1">
      <alignment horizontal="center" vertical="center"/>
    </xf>
    <xf numFmtId="0" fontId="44" fillId="5" borderId="9" xfId="6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 shrinkToFit="1"/>
    </xf>
    <xf numFmtId="0" fontId="32" fillId="5" borderId="68" xfId="6" applyFont="1" applyFill="1" applyBorder="1" applyAlignment="1">
      <alignment horizontal="center" vertical="center" wrapText="1"/>
    </xf>
    <xf numFmtId="0" fontId="32" fillId="5" borderId="5" xfId="6" applyFont="1" applyFill="1" applyBorder="1" applyAlignment="1">
      <alignment horizontal="center" vertical="center" wrapText="1"/>
    </xf>
    <xf numFmtId="0" fontId="45" fillId="5" borderId="5" xfId="6" applyFont="1" applyFill="1" applyBorder="1" applyAlignment="1">
      <alignment horizontal="center" vertical="center" wrapText="1"/>
    </xf>
    <xf numFmtId="0" fontId="45" fillId="5" borderId="9" xfId="6" applyFont="1" applyFill="1" applyBorder="1" applyAlignment="1">
      <alignment horizontal="center" vertical="center" wrapText="1"/>
    </xf>
    <xf numFmtId="0" fontId="42" fillId="5" borderId="68" xfId="6" applyFont="1" applyFill="1" applyBorder="1" applyAlignment="1">
      <alignment horizontal="center" vertical="center" wrapText="1"/>
    </xf>
    <xf numFmtId="0" fontId="42" fillId="5" borderId="5" xfId="6" applyFont="1" applyFill="1" applyBorder="1" applyAlignment="1">
      <alignment horizontal="center" vertical="center" wrapText="1"/>
    </xf>
    <xf numFmtId="0" fontId="42" fillId="5" borderId="9" xfId="6" applyFont="1" applyFill="1" applyBorder="1" applyAlignment="1">
      <alignment horizontal="center" vertical="center" wrapText="1"/>
    </xf>
    <xf numFmtId="0" fontId="44" fillId="5" borderId="5" xfId="6" applyFont="1" applyFill="1" applyBorder="1" applyAlignment="1">
      <alignment horizontal="left" vertical="center" wrapText="1"/>
    </xf>
    <xf numFmtId="0" fontId="44" fillId="5" borderId="6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horizontal="center" vertical="center" wrapText="1"/>
    </xf>
    <xf numFmtId="0" fontId="46" fillId="0" borderId="5" xfId="4" applyFont="1" applyBorder="1" applyAlignment="1">
      <alignment horizontal="center" vertical="center"/>
    </xf>
    <xf numFmtId="0" fontId="46" fillId="0" borderId="5" xfId="4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 wrapText="1"/>
    </xf>
    <xf numFmtId="0" fontId="17" fillId="2" borderId="72" xfId="0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center" vertical="center" wrapText="1"/>
    </xf>
    <xf numFmtId="0" fontId="17" fillId="2" borderId="80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2" borderId="28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4" fillId="6" borderId="8" xfId="4" applyFont="1" applyFill="1" applyBorder="1" applyAlignment="1">
      <alignment horizontal="center" vertical="center"/>
    </xf>
    <xf numFmtId="0" fontId="14" fillId="6" borderId="40" xfId="4" applyFont="1" applyFill="1" applyBorder="1" applyAlignment="1">
      <alignment horizontal="center" vertical="center"/>
    </xf>
    <xf numFmtId="0" fontId="14" fillId="6" borderId="7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 wrapText="1"/>
    </xf>
    <xf numFmtId="0" fontId="12" fillId="2" borderId="40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20" xfId="4" applyFont="1" applyBorder="1" applyAlignment="1">
      <alignment horizontal="center" vertical="center"/>
    </xf>
    <xf numFmtId="0" fontId="12" fillId="0" borderId="51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50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shrinkToFit="1"/>
    </xf>
    <xf numFmtId="0" fontId="12" fillId="0" borderId="40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38" fillId="0" borderId="5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40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/>
    </xf>
    <xf numFmtId="0" fontId="12" fillId="2" borderId="40" xfId="4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42" fillId="0" borderId="8" xfId="4" applyFont="1" applyBorder="1" applyAlignment="1">
      <alignment horizontal="center" vertical="center" wrapText="1"/>
    </xf>
    <xf numFmtId="0" fontId="42" fillId="0" borderId="40" xfId="4" applyFont="1" applyBorder="1" applyAlignment="1">
      <alignment horizontal="center" vertical="center" wrapText="1"/>
    </xf>
    <xf numFmtId="0" fontId="42" fillId="0" borderId="7" xfId="4" applyFont="1" applyBorder="1" applyAlignment="1">
      <alignment horizontal="center" vertical="center" wrapText="1"/>
    </xf>
    <xf numFmtId="0" fontId="12" fillId="0" borderId="21" xfId="4" applyFont="1" applyBorder="1" applyAlignment="1">
      <alignment horizontal="center" vertical="center" wrapText="1"/>
    </xf>
    <xf numFmtId="0" fontId="12" fillId="0" borderId="20" xfId="4" applyFont="1" applyBorder="1" applyAlignment="1">
      <alignment horizontal="center" vertical="center" wrapText="1"/>
    </xf>
    <xf numFmtId="0" fontId="12" fillId="0" borderId="15" xfId="4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4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1" xfId="4" applyFont="1" applyFill="1" applyBorder="1" applyAlignment="1">
      <alignment horizontal="center" vertical="center" wrapText="1"/>
    </xf>
    <xf numFmtId="0" fontId="12" fillId="6" borderId="4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2" fillId="6" borderId="23" xfId="4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9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 wrapText="1"/>
    </xf>
    <xf numFmtId="0" fontId="13" fillId="2" borderId="40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 shrinkToFit="1"/>
    </xf>
    <xf numFmtId="0" fontId="13" fillId="0" borderId="9" xfId="4" applyFont="1" applyBorder="1" applyAlignment="1">
      <alignment horizontal="center" vertical="center"/>
    </xf>
    <xf numFmtId="0" fontId="38" fillId="0" borderId="8" xfId="4" applyFont="1" applyBorder="1" applyAlignment="1">
      <alignment horizontal="center" vertical="center"/>
    </xf>
    <xf numFmtId="0" fontId="38" fillId="0" borderId="40" xfId="4" applyFont="1" applyBorder="1" applyAlignment="1">
      <alignment horizontal="center" vertical="center"/>
    </xf>
    <xf numFmtId="0" fontId="38" fillId="0" borderId="7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wrapText="1"/>
    </xf>
    <xf numFmtId="0" fontId="38" fillId="0" borderId="8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 wrapText="1"/>
    </xf>
    <xf numFmtId="0" fontId="39" fillId="0" borderId="5" xfId="4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0" fontId="12" fillId="0" borderId="8" xfId="5" applyFont="1" applyBorder="1" applyAlignment="1">
      <alignment horizontal="center" vertical="center"/>
    </xf>
    <xf numFmtId="0" fontId="12" fillId="0" borderId="40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4" fillId="6" borderId="8" xfId="5" applyFont="1" applyFill="1" applyBorder="1" applyAlignment="1">
      <alignment horizontal="center" vertical="center"/>
    </xf>
    <xf numFmtId="0" fontId="14" fillId="6" borderId="40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 wrapText="1"/>
    </xf>
    <xf numFmtId="0" fontId="12" fillId="0" borderId="18" xfId="4" applyFont="1" applyBorder="1" applyAlignment="1">
      <alignment horizontal="center" vertical="center" wrapText="1"/>
    </xf>
    <xf numFmtId="0" fontId="42" fillId="0" borderId="5" xfId="4" applyFont="1" applyBorder="1" applyAlignment="1">
      <alignment horizontal="center" vertical="center" wrapText="1" shrinkToFit="1"/>
    </xf>
    <xf numFmtId="0" fontId="42" fillId="0" borderId="5" xfId="4" applyFont="1" applyBorder="1" applyAlignment="1">
      <alignment horizontal="center" vertical="center" wrapText="1"/>
    </xf>
    <xf numFmtId="0" fontId="42" fillId="0" borderId="8" xfId="4" applyFont="1" applyBorder="1" applyAlignment="1">
      <alignment horizontal="center" vertical="center"/>
    </xf>
    <xf numFmtId="0" fontId="42" fillId="0" borderId="40" xfId="4" applyFont="1" applyBorder="1" applyAlignment="1">
      <alignment horizontal="center" vertical="center"/>
    </xf>
    <xf numFmtId="0" fontId="42" fillId="0" borderId="7" xfId="4" applyFont="1" applyBorder="1" applyAlignment="1">
      <alignment horizontal="center" vertical="center"/>
    </xf>
    <xf numFmtId="0" fontId="43" fillId="0" borderId="5" xfId="4" applyFont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 wrapText="1"/>
    </xf>
    <xf numFmtId="0" fontId="14" fillId="6" borderId="13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41" xfId="5" applyFont="1" applyFill="1" applyBorder="1" applyAlignment="1">
      <alignment horizontal="center" vertical="center"/>
    </xf>
    <xf numFmtId="0" fontId="14" fillId="6" borderId="26" xfId="4" applyFont="1" applyFill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2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3" fillId="0" borderId="9" xfId="4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2" fillId="0" borderId="16" xfId="4" applyFont="1" applyBorder="1" applyAlignment="1">
      <alignment horizontal="center" vertical="center" shrinkToFi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7" fillId="2" borderId="58" xfId="0" applyFont="1" applyFill="1" applyBorder="1" applyAlignment="1">
      <alignment horizontal="center" vertical="center" wrapText="1"/>
    </xf>
    <xf numFmtId="0" fontId="17" fillId="2" borderId="61" xfId="0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63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46" fillId="0" borderId="8" xfId="4" applyFont="1" applyBorder="1" applyAlignment="1">
      <alignment horizontal="center" vertical="center" shrinkToFit="1"/>
    </xf>
    <xf numFmtId="0" fontId="46" fillId="0" borderId="40" xfId="4" applyFont="1" applyBorder="1" applyAlignment="1">
      <alignment horizontal="center" vertical="center" shrinkToFit="1"/>
    </xf>
    <xf numFmtId="0" fontId="46" fillId="0" borderId="7" xfId="4" applyFont="1" applyBorder="1" applyAlignment="1">
      <alignment horizontal="center" vertical="center" shrinkToFit="1"/>
    </xf>
    <xf numFmtId="0" fontId="47" fillId="0" borderId="21" xfId="4" applyFont="1" applyBorder="1" applyAlignment="1">
      <alignment horizontal="center" vertical="center"/>
    </xf>
    <xf numFmtId="0" fontId="47" fillId="0" borderId="15" xfId="4" applyFont="1" applyBorder="1" applyAlignment="1">
      <alignment horizontal="center" vertical="center"/>
    </xf>
    <xf numFmtId="0" fontId="48" fillId="0" borderId="23" xfId="4" applyFont="1" applyBorder="1" applyAlignment="1">
      <alignment vertical="center" wrapText="1"/>
    </xf>
    <xf numFmtId="0" fontId="48" fillId="0" borderId="16" xfId="4" applyFont="1" applyBorder="1" applyAlignment="1">
      <alignment vertical="center"/>
    </xf>
    <xf numFmtId="0" fontId="46" fillId="0" borderId="8" xfId="4" applyFont="1" applyBorder="1" applyAlignment="1">
      <alignment horizontal="center" vertical="center" wrapText="1" shrinkToFit="1"/>
    </xf>
    <xf numFmtId="0" fontId="46" fillId="0" borderId="23" xfId="4" applyFont="1" applyBorder="1" applyAlignment="1">
      <alignment vertical="center" wrapText="1" shrinkToFit="1"/>
    </xf>
    <xf numFmtId="0" fontId="46" fillId="0" borderId="16" xfId="4" applyFont="1" applyBorder="1" applyAlignment="1">
      <alignment vertical="center" shrinkToFit="1"/>
    </xf>
    <xf numFmtId="0" fontId="46" fillId="0" borderId="8" xfId="4" applyFont="1" applyBorder="1" applyAlignment="1">
      <alignment horizontal="center" vertical="center" wrapText="1"/>
    </xf>
    <xf numFmtId="0" fontId="46" fillId="0" borderId="40" xfId="4" applyFont="1" applyBorder="1" applyAlignment="1">
      <alignment horizontal="center" vertical="center"/>
    </xf>
    <xf numFmtId="0" fontId="46" fillId="0" borderId="7" xfId="4" applyFont="1" applyBorder="1" applyAlignment="1">
      <alignment horizontal="center" vertical="center"/>
    </xf>
    <xf numFmtId="0" fontId="46" fillId="0" borderId="23" xfId="4" applyFont="1" applyBorder="1" applyAlignment="1">
      <alignment vertical="center" shrinkToFit="1"/>
    </xf>
    <xf numFmtId="0" fontId="46" fillId="0" borderId="5" xfId="4" applyFont="1" applyBorder="1" applyAlignment="1">
      <alignment horizontal="center" vertical="center" wrapText="1"/>
    </xf>
    <xf numFmtId="0" fontId="46" fillId="0" borderId="5" xfId="4" applyFont="1" applyBorder="1" applyAlignment="1">
      <alignment horizontal="center" vertical="center"/>
    </xf>
    <xf numFmtId="0" fontId="46" fillId="0" borderId="23" xfId="4" applyFont="1" applyBorder="1" applyAlignment="1">
      <alignment vertical="center" wrapText="1"/>
    </xf>
    <xf numFmtId="0" fontId="46" fillId="0" borderId="16" xfId="4" applyFont="1" applyBorder="1" applyAlignment="1">
      <alignment vertical="center"/>
    </xf>
    <xf numFmtId="0" fontId="46" fillId="0" borderId="5" xfId="4" applyFont="1" applyBorder="1" applyAlignment="1">
      <alignment horizontal="center" vertical="center" shrinkToFit="1"/>
    </xf>
    <xf numFmtId="0" fontId="46" fillId="0" borderId="23" xfId="4" applyFont="1" applyBorder="1" applyAlignment="1">
      <alignment vertical="center"/>
    </xf>
    <xf numFmtId="0" fontId="46" fillId="0" borderId="15" xfId="4" applyFont="1" applyBorder="1" applyAlignment="1">
      <alignment horizontal="center" vertical="center" shrinkToFit="1"/>
    </xf>
    <xf numFmtId="0" fontId="46" fillId="0" borderId="23" xfId="4" applyFont="1" applyBorder="1" applyAlignment="1">
      <alignment horizontal="left" vertical="center"/>
    </xf>
    <xf numFmtId="0" fontId="46" fillId="0" borderId="16" xfId="4" applyFont="1" applyBorder="1" applyAlignment="1">
      <alignment horizontal="left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opLeftCell="A28" zoomScale="73" zoomScaleNormal="73" zoomScaleSheetLayoutView="70" workbookViewId="0">
      <selection activeCell="E37" sqref="E37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16.6640625" style="1" bestFit="1" customWidth="1"/>
    <col min="5" max="5" width="13.21875" style="187" bestFit="1" customWidth="1"/>
    <col min="6" max="6" width="5.6640625" style="1" bestFit="1" customWidth="1"/>
    <col min="7" max="22" width="4.21875" style="1" bestFit="1" customWidth="1"/>
    <col min="23" max="16384" width="8.88671875" style="1"/>
  </cols>
  <sheetData>
    <row r="1" spans="1:22" s="2" customFormat="1" ht="16.5" customHeight="1" thickBot="1" x14ac:dyDescent="0.2">
      <c r="A1" s="327" t="s">
        <v>95</v>
      </c>
      <c r="B1" s="327"/>
      <c r="C1" s="327"/>
      <c r="D1" s="327"/>
      <c r="E1" s="327"/>
      <c r="F1" s="327"/>
      <c r="G1" s="327"/>
      <c r="H1" s="328" t="s">
        <v>80</v>
      </c>
      <c r="I1" s="328"/>
      <c r="J1" s="328"/>
      <c r="K1" s="328"/>
      <c r="L1" s="328"/>
      <c r="M1" s="328"/>
      <c r="N1" s="328"/>
      <c r="O1" s="328"/>
      <c r="P1" s="328"/>
      <c r="Q1" s="314" t="s">
        <v>81</v>
      </c>
      <c r="R1" s="314"/>
      <c r="S1" s="314"/>
      <c r="T1" s="314"/>
      <c r="U1" s="314"/>
      <c r="V1" s="314"/>
    </row>
    <row r="2" spans="1:22" ht="16.5" customHeight="1" x14ac:dyDescent="0.15">
      <c r="A2" s="317" t="s">
        <v>0</v>
      </c>
      <c r="B2" s="315"/>
      <c r="C2" s="315" t="s">
        <v>12</v>
      </c>
      <c r="D2" s="315" t="s">
        <v>41</v>
      </c>
      <c r="E2" s="329" t="s">
        <v>46</v>
      </c>
      <c r="F2" s="315" t="s">
        <v>44</v>
      </c>
      <c r="G2" s="315" t="s">
        <v>45</v>
      </c>
      <c r="H2" s="317" t="s">
        <v>1</v>
      </c>
      <c r="I2" s="315"/>
      <c r="J2" s="315"/>
      <c r="K2" s="315"/>
      <c r="L2" s="315"/>
      <c r="M2" s="318"/>
      <c r="N2" s="319" t="s">
        <v>2</v>
      </c>
      <c r="O2" s="320"/>
      <c r="P2" s="315"/>
      <c r="Q2" s="315"/>
      <c r="R2" s="315"/>
      <c r="S2" s="321"/>
      <c r="T2" s="317" t="s">
        <v>3</v>
      </c>
      <c r="U2" s="315"/>
      <c r="V2" s="318"/>
    </row>
    <row r="3" spans="1:22" ht="16.5" customHeight="1" x14ac:dyDescent="0.15">
      <c r="A3" s="322"/>
      <c r="B3" s="316"/>
      <c r="C3" s="316"/>
      <c r="D3" s="316"/>
      <c r="E3" s="330"/>
      <c r="F3" s="316"/>
      <c r="G3" s="316"/>
      <c r="H3" s="322" t="s">
        <v>4</v>
      </c>
      <c r="I3" s="316"/>
      <c r="J3" s="316"/>
      <c r="K3" s="316" t="s">
        <v>5</v>
      </c>
      <c r="L3" s="316"/>
      <c r="M3" s="323"/>
      <c r="N3" s="324" t="s">
        <v>4</v>
      </c>
      <c r="O3" s="325"/>
      <c r="P3" s="316"/>
      <c r="Q3" s="316" t="s">
        <v>5</v>
      </c>
      <c r="R3" s="316"/>
      <c r="S3" s="326"/>
      <c r="T3" s="322"/>
      <c r="U3" s="316"/>
      <c r="V3" s="323"/>
    </row>
    <row r="4" spans="1:22" ht="16.5" customHeight="1" x14ac:dyDescent="0.15">
      <c r="A4" s="322"/>
      <c r="B4" s="316"/>
      <c r="C4" s="316"/>
      <c r="D4" s="316"/>
      <c r="E4" s="331"/>
      <c r="F4" s="316"/>
      <c r="G4" s="316"/>
      <c r="H4" s="67" t="s">
        <v>6</v>
      </c>
      <c r="I4" s="64" t="s">
        <v>7</v>
      </c>
      <c r="J4" s="64" t="s">
        <v>8</v>
      </c>
      <c r="K4" s="64" t="s">
        <v>6</v>
      </c>
      <c r="L4" s="64" t="s">
        <v>7</v>
      </c>
      <c r="M4" s="66" t="s">
        <v>8</v>
      </c>
      <c r="N4" s="62" t="s">
        <v>6</v>
      </c>
      <c r="O4" s="10" t="s">
        <v>7</v>
      </c>
      <c r="P4" s="10" t="s">
        <v>8</v>
      </c>
      <c r="Q4" s="10" t="s">
        <v>6</v>
      </c>
      <c r="R4" s="10" t="s">
        <v>7</v>
      </c>
      <c r="S4" s="86" t="s">
        <v>8</v>
      </c>
      <c r="T4" s="67" t="s">
        <v>6</v>
      </c>
      <c r="U4" s="64" t="s">
        <v>7</v>
      </c>
      <c r="V4" s="66" t="s">
        <v>8</v>
      </c>
    </row>
    <row r="5" spans="1:22" ht="16.5" customHeight="1" x14ac:dyDescent="0.15">
      <c r="A5" s="333" t="s">
        <v>32</v>
      </c>
      <c r="B5" s="160" t="s">
        <v>72</v>
      </c>
      <c r="C5" s="73"/>
      <c r="D5" s="123" t="s">
        <v>73</v>
      </c>
      <c r="E5" s="172" t="s">
        <v>78</v>
      </c>
      <c r="F5" s="13" t="s">
        <v>55</v>
      </c>
      <c r="G5" s="14" t="s">
        <v>74</v>
      </c>
      <c r="H5" s="127">
        <v>2</v>
      </c>
      <c r="I5" s="125">
        <v>2</v>
      </c>
      <c r="J5" s="125">
        <v>0</v>
      </c>
      <c r="K5" s="125"/>
      <c r="L5" s="125"/>
      <c r="M5" s="128"/>
      <c r="N5" s="130"/>
      <c r="O5" s="125"/>
      <c r="P5" s="125"/>
      <c r="Q5" s="191"/>
      <c r="R5" s="192"/>
      <c r="S5" s="193"/>
      <c r="T5" s="134">
        <f>SUM(H5,K5,N5,Q5)</f>
        <v>2</v>
      </c>
      <c r="U5" s="135">
        <f>SUM(I5,L5,O5,R5)</f>
        <v>2</v>
      </c>
      <c r="V5" s="19">
        <f>SUM(J5,M5,P5,S5)</f>
        <v>0</v>
      </c>
    </row>
    <row r="6" spans="1:22" ht="16.5" customHeight="1" x14ac:dyDescent="0.15">
      <c r="A6" s="333"/>
      <c r="B6" s="344" t="s">
        <v>75</v>
      </c>
      <c r="C6" s="84"/>
      <c r="D6" s="168" t="s">
        <v>83</v>
      </c>
      <c r="E6" s="173" t="s">
        <v>82</v>
      </c>
      <c r="F6" s="85" t="s">
        <v>92</v>
      </c>
      <c r="G6" s="14" t="s">
        <v>93</v>
      </c>
      <c r="H6" s="127">
        <v>2</v>
      </c>
      <c r="I6" s="125">
        <v>2</v>
      </c>
      <c r="J6" s="125">
        <v>0</v>
      </c>
      <c r="K6" s="125"/>
      <c r="L6" s="125"/>
      <c r="M6" s="128"/>
      <c r="N6" s="130"/>
      <c r="O6" s="125"/>
      <c r="P6" s="125"/>
      <c r="Q6" s="125"/>
      <c r="R6" s="125"/>
      <c r="S6" s="194"/>
      <c r="T6" s="134">
        <f t="shared" ref="T6:T11" si="0">SUM(H6,K6,N6,Q6)</f>
        <v>2</v>
      </c>
      <c r="U6" s="135">
        <f t="shared" ref="U6:U11" si="1">SUM(I6,L6,O6,R6)</f>
        <v>2</v>
      </c>
      <c r="V6" s="19">
        <f t="shared" ref="V6:V11" si="2">SUM(J6,M6,P6,S6)</f>
        <v>0</v>
      </c>
    </row>
    <row r="7" spans="1:22" ht="16.5" customHeight="1" thickBot="1" x14ac:dyDescent="0.2">
      <c r="A7" s="333"/>
      <c r="B7" s="345"/>
      <c r="C7" s="84"/>
      <c r="D7" s="168" t="s">
        <v>86</v>
      </c>
      <c r="E7" s="173" t="s">
        <v>87</v>
      </c>
      <c r="F7" s="85"/>
      <c r="G7" s="190"/>
      <c r="H7" s="127">
        <v>1</v>
      </c>
      <c r="I7" s="125">
        <v>1</v>
      </c>
      <c r="J7" s="125">
        <v>0</v>
      </c>
      <c r="K7" s="125"/>
      <c r="L7" s="125"/>
      <c r="M7" s="128"/>
      <c r="N7" s="130"/>
      <c r="O7" s="125"/>
      <c r="P7" s="125"/>
      <c r="Q7" s="125"/>
      <c r="R7" s="125"/>
      <c r="S7" s="194"/>
      <c r="T7" s="169">
        <f t="shared" si="0"/>
        <v>1</v>
      </c>
      <c r="U7" s="170">
        <f t="shared" si="1"/>
        <v>1</v>
      </c>
      <c r="V7" s="19">
        <f t="shared" si="2"/>
        <v>0</v>
      </c>
    </row>
    <row r="8" spans="1:22" ht="16.5" customHeight="1" x14ac:dyDescent="0.15">
      <c r="A8" s="333"/>
      <c r="B8" s="345"/>
      <c r="C8" s="140"/>
      <c r="D8" s="141" t="s">
        <v>85</v>
      </c>
      <c r="E8" s="188" t="s">
        <v>107</v>
      </c>
      <c r="F8" s="153" t="s">
        <v>89</v>
      </c>
      <c r="G8" s="153" t="s">
        <v>89</v>
      </c>
      <c r="H8" s="148">
        <v>2</v>
      </c>
      <c r="I8" s="147">
        <v>2</v>
      </c>
      <c r="J8" s="147">
        <v>0</v>
      </c>
      <c r="K8" s="147"/>
      <c r="L8" s="147"/>
      <c r="M8" s="149"/>
      <c r="N8" s="150"/>
      <c r="O8" s="147"/>
      <c r="P8" s="147"/>
      <c r="Q8" s="147"/>
      <c r="R8" s="147"/>
      <c r="S8" s="151"/>
      <c r="T8" s="163">
        <f t="shared" si="0"/>
        <v>2</v>
      </c>
      <c r="U8" s="171">
        <f t="shared" si="1"/>
        <v>2</v>
      </c>
      <c r="V8" s="164">
        <f t="shared" si="2"/>
        <v>0</v>
      </c>
    </row>
    <row r="9" spans="1:22" ht="16.5" customHeight="1" x14ac:dyDescent="0.15">
      <c r="A9" s="333"/>
      <c r="B9" s="345"/>
      <c r="C9" s="142"/>
      <c r="D9" s="143" t="s">
        <v>85</v>
      </c>
      <c r="E9" s="189" t="s">
        <v>108</v>
      </c>
      <c r="F9" s="146" t="s">
        <v>89</v>
      </c>
      <c r="G9" s="147" t="s">
        <v>90</v>
      </c>
      <c r="H9" s="148"/>
      <c r="I9" s="147"/>
      <c r="J9" s="147"/>
      <c r="K9" s="147">
        <v>2</v>
      </c>
      <c r="L9" s="147">
        <v>2</v>
      </c>
      <c r="M9" s="149">
        <v>0</v>
      </c>
      <c r="N9" s="150"/>
      <c r="O9" s="147"/>
      <c r="P9" s="147"/>
      <c r="Q9" s="147"/>
      <c r="R9" s="147"/>
      <c r="S9" s="152"/>
      <c r="T9" s="163">
        <f t="shared" si="0"/>
        <v>2</v>
      </c>
      <c r="U9" s="171">
        <f t="shared" si="1"/>
        <v>2</v>
      </c>
      <c r="V9" s="164">
        <f t="shared" si="2"/>
        <v>0</v>
      </c>
    </row>
    <row r="10" spans="1:22" ht="16.5" customHeight="1" x14ac:dyDescent="0.15">
      <c r="A10" s="334"/>
      <c r="B10" s="345"/>
      <c r="C10" s="142"/>
      <c r="D10" s="143" t="s">
        <v>85</v>
      </c>
      <c r="E10" s="189" t="s">
        <v>88</v>
      </c>
      <c r="F10" s="153" t="s">
        <v>89</v>
      </c>
      <c r="G10" s="154" t="s">
        <v>89</v>
      </c>
      <c r="H10" s="155"/>
      <c r="I10" s="154"/>
      <c r="J10" s="154"/>
      <c r="K10" s="154">
        <v>2</v>
      </c>
      <c r="L10" s="154">
        <v>2</v>
      </c>
      <c r="M10" s="156">
        <v>0</v>
      </c>
      <c r="N10" s="157"/>
      <c r="O10" s="154"/>
      <c r="P10" s="154"/>
      <c r="Q10" s="154"/>
      <c r="R10" s="154"/>
      <c r="S10" s="158"/>
      <c r="T10" s="163">
        <f t="shared" si="0"/>
        <v>2</v>
      </c>
      <c r="U10" s="171">
        <f t="shared" si="1"/>
        <v>2</v>
      </c>
      <c r="V10" s="164">
        <f t="shared" si="2"/>
        <v>0</v>
      </c>
    </row>
    <row r="11" spans="1:22" ht="16.5" customHeight="1" thickBot="1" x14ac:dyDescent="0.2">
      <c r="A11" s="334"/>
      <c r="B11" s="346"/>
      <c r="C11" s="144"/>
      <c r="D11" s="145" t="s">
        <v>85</v>
      </c>
      <c r="E11" s="174" t="s">
        <v>84</v>
      </c>
      <c r="F11" s="153" t="s">
        <v>91</v>
      </c>
      <c r="G11" s="154" t="s">
        <v>76</v>
      </c>
      <c r="H11" s="166"/>
      <c r="I11" s="165"/>
      <c r="J11" s="165"/>
      <c r="K11" s="154">
        <v>2</v>
      </c>
      <c r="L11" s="154">
        <v>2</v>
      </c>
      <c r="M11" s="156">
        <v>0</v>
      </c>
      <c r="N11" s="157"/>
      <c r="O11" s="154"/>
      <c r="P11" s="154"/>
      <c r="Q11" s="165"/>
      <c r="R11" s="165"/>
      <c r="S11" s="167"/>
      <c r="T11" s="163">
        <f t="shared" si="0"/>
        <v>2</v>
      </c>
      <c r="U11" s="162">
        <f t="shared" si="1"/>
        <v>2</v>
      </c>
      <c r="V11" s="164">
        <f t="shared" si="2"/>
        <v>0</v>
      </c>
    </row>
    <row r="12" spans="1:22" ht="16.5" customHeight="1" thickBot="1" x14ac:dyDescent="0.2">
      <c r="A12" s="335"/>
      <c r="B12" s="137" t="s">
        <v>77</v>
      </c>
      <c r="C12" s="139"/>
      <c r="D12" s="139"/>
      <c r="E12" s="175"/>
      <c r="F12" s="137"/>
      <c r="G12" s="137"/>
      <c r="H12" s="136">
        <f t="shared" ref="H12:V12" si="3">SUM(H5:H11)</f>
        <v>7</v>
      </c>
      <c r="I12" s="137">
        <f t="shared" si="3"/>
        <v>7</v>
      </c>
      <c r="J12" s="137">
        <f t="shared" si="3"/>
        <v>0</v>
      </c>
      <c r="K12" s="137">
        <f t="shared" si="3"/>
        <v>6</v>
      </c>
      <c r="L12" s="137">
        <f t="shared" si="3"/>
        <v>6</v>
      </c>
      <c r="M12" s="24">
        <f t="shared" si="3"/>
        <v>0</v>
      </c>
      <c r="N12" s="23">
        <f t="shared" si="3"/>
        <v>0</v>
      </c>
      <c r="O12" s="137">
        <f t="shared" si="3"/>
        <v>0</v>
      </c>
      <c r="P12" s="137">
        <f t="shared" si="3"/>
        <v>0</v>
      </c>
      <c r="Q12" s="137">
        <f t="shared" si="3"/>
        <v>0</v>
      </c>
      <c r="R12" s="137">
        <f t="shared" si="3"/>
        <v>0</v>
      </c>
      <c r="S12" s="138">
        <f t="shared" si="3"/>
        <v>0</v>
      </c>
      <c r="T12" s="136">
        <f t="shared" si="3"/>
        <v>13</v>
      </c>
      <c r="U12" s="137">
        <f t="shared" si="3"/>
        <v>13</v>
      </c>
      <c r="V12" s="24">
        <f t="shared" si="3"/>
        <v>0</v>
      </c>
    </row>
    <row r="13" spans="1:22" ht="16.5" customHeight="1" x14ac:dyDescent="0.15">
      <c r="A13" s="339" t="s">
        <v>34</v>
      </c>
      <c r="B13" s="341" t="s">
        <v>9</v>
      </c>
      <c r="C13" s="25"/>
      <c r="D13" s="26"/>
      <c r="E13" s="176"/>
      <c r="F13" s="27"/>
      <c r="G13" s="25"/>
      <c r="H13" s="28"/>
      <c r="I13" s="29"/>
      <c r="J13" s="29"/>
      <c r="K13" s="29"/>
      <c r="L13" s="29"/>
      <c r="M13" s="31"/>
      <c r="N13" s="30"/>
      <c r="O13" s="29"/>
      <c r="P13" s="29"/>
      <c r="Q13" s="29"/>
      <c r="R13" s="29"/>
      <c r="S13" s="89"/>
      <c r="T13" s="72">
        <f>SUM(H13,K13,N13,Q13)</f>
        <v>0</v>
      </c>
      <c r="U13" s="32">
        <f>SUM(I13,L13,O13,R13,)</f>
        <v>0</v>
      </c>
      <c r="V13" s="33">
        <f>SUM(J13,M13,P13,S13)</f>
        <v>0</v>
      </c>
    </row>
    <row r="14" spans="1:22" ht="16.5" customHeight="1" x14ac:dyDescent="0.15">
      <c r="A14" s="333"/>
      <c r="B14" s="342"/>
      <c r="C14" s="11"/>
      <c r="D14" s="34"/>
      <c r="E14" s="177"/>
      <c r="F14" s="35"/>
      <c r="G14" s="11"/>
      <c r="H14" s="15"/>
      <c r="I14" s="14"/>
      <c r="J14" s="14"/>
      <c r="K14" s="14"/>
      <c r="L14" s="14"/>
      <c r="M14" s="20"/>
      <c r="N14" s="18"/>
      <c r="O14" s="14"/>
      <c r="P14" s="14"/>
      <c r="Q14" s="14"/>
      <c r="R14" s="14"/>
      <c r="S14" s="87"/>
      <c r="T14" s="68"/>
      <c r="U14" s="69"/>
      <c r="V14" s="19"/>
    </row>
    <row r="15" spans="1:22" ht="16.5" customHeight="1" x14ac:dyDescent="0.15">
      <c r="A15" s="333"/>
      <c r="B15" s="342"/>
      <c r="C15" s="11"/>
      <c r="D15" s="34"/>
      <c r="E15" s="177"/>
      <c r="F15" s="35"/>
      <c r="G15" s="11"/>
      <c r="H15" s="15"/>
      <c r="I15" s="14"/>
      <c r="J15" s="14"/>
      <c r="K15" s="14"/>
      <c r="L15" s="14"/>
      <c r="M15" s="20"/>
      <c r="N15" s="18"/>
      <c r="O15" s="14"/>
      <c r="P15" s="14"/>
      <c r="Q15" s="14"/>
      <c r="R15" s="14"/>
      <c r="S15" s="87"/>
      <c r="T15" s="68"/>
      <c r="U15" s="69"/>
      <c r="V15" s="19"/>
    </row>
    <row r="16" spans="1:22" ht="16.5" customHeight="1" x14ac:dyDescent="0.15">
      <c r="A16" s="333"/>
      <c r="B16" s="36" t="s">
        <v>33</v>
      </c>
      <c r="C16" s="36"/>
      <c r="D16" s="36"/>
      <c r="E16" s="178"/>
      <c r="F16" s="10"/>
      <c r="G16" s="10"/>
      <c r="H16" s="67">
        <f>SUM(H13:H15)</f>
        <v>0</v>
      </c>
      <c r="I16" s="64">
        <f t="shared" ref="I16:V16" si="4">SUM(I13:I15)</f>
        <v>0</v>
      </c>
      <c r="J16" s="64">
        <f t="shared" si="4"/>
        <v>0</v>
      </c>
      <c r="K16" s="64">
        <f t="shared" si="4"/>
        <v>0</v>
      </c>
      <c r="L16" s="64">
        <f t="shared" si="4"/>
        <v>0</v>
      </c>
      <c r="M16" s="66">
        <f t="shared" si="4"/>
        <v>0</v>
      </c>
      <c r="N16" s="62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86">
        <f t="shared" si="4"/>
        <v>0</v>
      </c>
      <c r="T16" s="67">
        <f t="shared" si="4"/>
        <v>0</v>
      </c>
      <c r="U16" s="64">
        <f t="shared" si="4"/>
        <v>0</v>
      </c>
      <c r="V16" s="66">
        <f t="shared" si="4"/>
        <v>0</v>
      </c>
    </row>
    <row r="17" spans="1:22" ht="16.5" customHeight="1" x14ac:dyDescent="0.15">
      <c r="A17" s="333"/>
      <c r="B17" s="336" t="s">
        <v>10</v>
      </c>
      <c r="C17" s="12"/>
      <c r="D17" s="9" t="s">
        <v>37</v>
      </c>
      <c r="E17" s="179" t="s">
        <v>62</v>
      </c>
      <c r="F17" s="14"/>
      <c r="G17" s="14"/>
      <c r="H17" s="15">
        <v>2</v>
      </c>
      <c r="I17" s="14">
        <v>2</v>
      </c>
      <c r="J17" s="14">
        <v>0</v>
      </c>
      <c r="K17" s="14"/>
      <c r="L17" s="14"/>
      <c r="M17" s="20"/>
      <c r="N17" s="18"/>
      <c r="O17" s="14"/>
      <c r="P17" s="14"/>
      <c r="Q17" s="14"/>
      <c r="R17" s="14"/>
      <c r="S17" s="87"/>
      <c r="T17" s="68">
        <f>SUM(H17,K17,N17,Q17)</f>
        <v>2</v>
      </c>
      <c r="U17" s="69">
        <f>SUM(I17,L17,O17,R17)</f>
        <v>2</v>
      </c>
      <c r="V17" s="19">
        <f>SUM(J17,M17,P17,S17)</f>
        <v>0</v>
      </c>
    </row>
    <row r="18" spans="1:22" ht="16.5" customHeight="1" x14ac:dyDescent="0.15">
      <c r="A18" s="333"/>
      <c r="B18" s="336"/>
      <c r="C18" s="12"/>
      <c r="D18" s="37" t="s">
        <v>37</v>
      </c>
      <c r="E18" s="180"/>
      <c r="F18" s="38"/>
      <c r="G18" s="14"/>
      <c r="H18" s="39">
        <v>2</v>
      </c>
      <c r="I18" s="38">
        <v>2</v>
      </c>
      <c r="J18" s="38">
        <v>0</v>
      </c>
      <c r="K18" s="38"/>
      <c r="L18" s="38"/>
      <c r="M18" s="41"/>
      <c r="N18" s="40"/>
      <c r="O18" s="38"/>
      <c r="P18" s="38"/>
      <c r="Q18" s="38"/>
      <c r="R18" s="38"/>
      <c r="S18" s="90"/>
      <c r="T18" s="68">
        <f t="shared" ref="T18:T31" si="5">SUM(H18,K18,N18,Q18)</f>
        <v>2</v>
      </c>
      <c r="U18" s="69">
        <f t="shared" ref="U18:U31" si="6">SUM(I18,L18,O18,R18)</f>
        <v>2</v>
      </c>
      <c r="V18" s="19">
        <f t="shared" ref="V18:V31" si="7">SUM(J18,M18,P18,S18)</f>
        <v>0</v>
      </c>
    </row>
    <row r="19" spans="1:22" ht="16.5" customHeight="1" x14ac:dyDescent="0.15">
      <c r="A19" s="333"/>
      <c r="B19" s="336"/>
      <c r="C19" s="12"/>
      <c r="D19" s="37" t="s">
        <v>37</v>
      </c>
      <c r="E19" s="180"/>
      <c r="F19" s="38"/>
      <c r="G19" s="14"/>
      <c r="H19" s="39">
        <v>3</v>
      </c>
      <c r="I19" s="38">
        <v>3</v>
      </c>
      <c r="J19" s="38">
        <v>0</v>
      </c>
      <c r="K19" s="38"/>
      <c r="L19" s="38"/>
      <c r="M19" s="41"/>
      <c r="N19" s="43"/>
      <c r="O19" s="42"/>
      <c r="P19" s="42"/>
      <c r="Q19" s="42"/>
      <c r="R19" s="42"/>
      <c r="S19" s="90"/>
      <c r="T19" s="68">
        <f t="shared" si="5"/>
        <v>3</v>
      </c>
      <c r="U19" s="69">
        <f t="shared" si="6"/>
        <v>3</v>
      </c>
      <c r="V19" s="19">
        <f t="shared" si="7"/>
        <v>0</v>
      </c>
    </row>
    <row r="20" spans="1:22" ht="16.5" customHeight="1" x14ac:dyDescent="0.15">
      <c r="A20" s="333"/>
      <c r="B20" s="336"/>
      <c r="C20" s="12"/>
      <c r="D20" s="37" t="s">
        <v>79</v>
      </c>
      <c r="E20" s="180"/>
      <c r="F20" s="38"/>
      <c r="G20" s="14"/>
      <c r="H20" s="39">
        <v>3</v>
      </c>
      <c r="I20" s="38">
        <v>0</v>
      </c>
      <c r="J20" s="38">
        <v>3</v>
      </c>
      <c r="K20" s="38"/>
      <c r="L20" s="38"/>
      <c r="M20" s="41"/>
      <c r="N20" s="43"/>
      <c r="O20" s="42"/>
      <c r="P20" s="42"/>
      <c r="Q20" s="42"/>
      <c r="R20" s="42"/>
      <c r="S20" s="90"/>
      <c r="T20" s="68">
        <f t="shared" si="5"/>
        <v>3</v>
      </c>
      <c r="U20" s="69">
        <f t="shared" si="6"/>
        <v>0</v>
      </c>
      <c r="V20" s="19">
        <f t="shared" si="7"/>
        <v>3</v>
      </c>
    </row>
    <row r="21" spans="1:22" ht="16.5" customHeight="1" x14ac:dyDescent="0.15">
      <c r="A21" s="333"/>
      <c r="B21" s="336"/>
      <c r="C21" s="12"/>
      <c r="D21" s="37" t="s">
        <v>37</v>
      </c>
      <c r="E21" s="180"/>
      <c r="F21" s="38"/>
      <c r="G21" s="14"/>
      <c r="H21" s="39">
        <v>3</v>
      </c>
      <c r="I21" s="38">
        <v>1</v>
      </c>
      <c r="J21" s="38">
        <v>2</v>
      </c>
      <c r="K21" s="38"/>
      <c r="L21" s="38"/>
      <c r="M21" s="41"/>
      <c r="N21" s="40"/>
      <c r="O21" s="38"/>
      <c r="P21" s="38"/>
      <c r="Q21" s="38"/>
      <c r="R21" s="38"/>
      <c r="S21" s="90"/>
      <c r="T21" s="68">
        <f t="shared" si="5"/>
        <v>3</v>
      </c>
      <c r="U21" s="69">
        <f t="shared" si="6"/>
        <v>1</v>
      </c>
      <c r="V21" s="19">
        <f t="shared" si="7"/>
        <v>2</v>
      </c>
    </row>
    <row r="22" spans="1:22" ht="16.5" customHeight="1" x14ac:dyDescent="0.15">
      <c r="A22" s="333"/>
      <c r="B22" s="336"/>
      <c r="C22" s="12"/>
      <c r="D22" s="37" t="s">
        <v>37</v>
      </c>
      <c r="E22" s="181" t="s">
        <v>65</v>
      </c>
      <c r="F22" s="38"/>
      <c r="G22" s="14"/>
      <c r="H22" s="39">
        <v>3</v>
      </c>
      <c r="I22" s="38">
        <v>1</v>
      </c>
      <c r="J22" s="38">
        <v>2</v>
      </c>
      <c r="K22" s="38"/>
      <c r="L22" s="42"/>
      <c r="M22" s="53"/>
      <c r="N22" s="40"/>
      <c r="O22" s="38"/>
      <c r="P22" s="38"/>
      <c r="Q22" s="42"/>
      <c r="R22" s="42"/>
      <c r="S22" s="90"/>
      <c r="T22" s="68">
        <f t="shared" si="5"/>
        <v>3</v>
      </c>
      <c r="U22" s="69">
        <f t="shared" si="6"/>
        <v>1</v>
      </c>
      <c r="V22" s="19">
        <f t="shared" si="7"/>
        <v>2</v>
      </c>
    </row>
    <row r="23" spans="1:22" ht="16.5" customHeight="1" x14ac:dyDescent="0.15">
      <c r="A23" s="333"/>
      <c r="B23" s="336"/>
      <c r="C23" s="12"/>
      <c r="D23" s="37"/>
      <c r="E23" s="180"/>
      <c r="F23" s="38"/>
      <c r="G23" s="14"/>
      <c r="H23" s="39"/>
      <c r="I23" s="38"/>
      <c r="J23" s="38"/>
      <c r="K23" s="14">
        <v>2</v>
      </c>
      <c r="L23" s="14">
        <v>2</v>
      </c>
      <c r="M23" s="20">
        <v>0</v>
      </c>
      <c r="N23" s="40"/>
      <c r="O23" s="38"/>
      <c r="P23" s="38"/>
      <c r="Q23" s="38"/>
      <c r="R23" s="38"/>
      <c r="S23" s="90"/>
      <c r="T23" s="68">
        <f t="shared" si="5"/>
        <v>2</v>
      </c>
      <c r="U23" s="69">
        <f t="shared" si="6"/>
        <v>2</v>
      </c>
      <c r="V23" s="19">
        <f t="shared" si="7"/>
        <v>0</v>
      </c>
    </row>
    <row r="24" spans="1:22" ht="16.5" customHeight="1" x14ac:dyDescent="0.15">
      <c r="A24" s="333"/>
      <c r="B24" s="336"/>
      <c r="C24" s="12"/>
      <c r="D24" s="37"/>
      <c r="E24" s="180"/>
      <c r="F24" s="38"/>
      <c r="G24" s="14"/>
      <c r="H24" s="39"/>
      <c r="I24" s="38"/>
      <c r="J24" s="38"/>
      <c r="K24" s="38">
        <v>2</v>
      </c>
      <c r="L24" s="38">
        <v>2</v>
      </c>
      <c r="M24" s="41">
        <v>0</v>
      </c>
      <c r="N24" s="40"/>
      <c r="O24" s="38"/>
      <c r="P24" s="38"/>
      <c r="Q24" s="38"/>
      <c r="R24" s="38"/>
      <c r="S24" s="90"/>
      <c r="T24" s="68">
        <f t="shared" si="5"/>
        <v>2</v>
      </c>
      <c r="U24" s="69">
        <f t="shared" si="6"/>
        <v>2</v>
      </c>
      <c r="V24" s="19">
        <f t="shared" si="7"/>
        <v>0</v>
      </c>
    </row>
    <row r="25" spans="1:22" ht="16.5" customHeight="1" x14ac:dyDescent="0.15">
      <c r="A25" s="333"/>
      <c r="B25" s="336"/>
      <c r="C25" s="12"/>
      <c r="D25" s="37"/>
      <c r="E25" s="180"/>
      <c r="F25" s="38"/>
      <c r="G25" s="14"/>
      <c r="H25" s="39"/>
      <c r="I25" s="38"/>
      <c r="J25" s="38"/>
      <c r="K25" s="38">
        <v>3</v>
      </c>
      <c r="L25" s="38">
        <v>3</v>
      </c>
      <c r="M25" s="41">
        <v>0</v>
      </c>
      <c r="N25" s="40"/>
      <c r="O25" s="38"/>
      <c r="P25" s="38"/>
      <c r="Q25" s="38"/>
      <c r="R25" s="38"/>
      <c r="S25" s="90"/>
      <c r="T25" s="68">
        <f t="shared" si="5"/>
        <v>3</v>
      </c>
      <c r="U25" s="69">
        <f t="shared" si="6"/>
        <v>3</v>
      </c>
      <c r="V25" s="19">
        <f t="shared" si="7"/>
        <v>0</v>
      </c>
    </row>
    <row r="26" spans="1:22" ht="16.5" customHeight="1" x14ac:dyDescent="0.15">
      <c r="A26" s="333"/>
      <c r="B26" s="336"/>
      <c r="C26" s="12"/>
      <c r="D26" s="37"/>
      <c r="E26" s="180"/>
      <c r="F26" s="38"/>
      <c r="G26" s="14"/>
      <c r="H26" s="44"/>
      <c r="I26" s="42"/>
      <c r="J26" s="38"/>
      <c r="K26" s="38">
        <v>3</v>
      </c>
      <c r="L26" s="38">
        <v>0</v>
      </c>
      <c r="M26" s="41">
        <v>3</v>
      </c>
      <c r="N26" s="43"/>
      <c r="O26" s="42"/>
      <c r="P26" s="42"/>
      <c r="Q26" s="38"/>
      <c r="R26" s="38"/>
      <c r="S26" s="90"/>
      <c r="T26" s="68">
        <f t="shared" si="5"/>
        <v>3</v>
      </c>
      <c r="U26" s="69">
        <f t="shared" si="6"/>
        <v>0</v>
      </c>
      <c r="V26" s="19">
        <f t="shared" si="7"/>
        <v>3</v>
      </c>
    </row>
    <row r="27" spans="1:22" ht="16.5" customHeight="1" x14ac:dyDescent="0.15">
      <c r="A27" s="333"/>
      <c r="B27" s="336"/>
      <c r="C27" s="12"/>
      <c r="D27" s="37"/>
      <c r="E27" s="180"/>
      <c r="F27" s="38"/>
      <c r="G27" s="14"/>
      <c r="H27" s="39"/>
      <c r="I27" s="38"/>
      <c r="J27" s="38"/>
      <c r="K27" s="38">
        <v>3</v>
      </c>
      <c r="L27" s="38">
        <v>1</v>
      </c>
      <c r="M27" s="41">
        <v>2</v>
      </c>
      <c r="N27" s="40"/>
      <c r="O27" s="38"/>
      <c r="P27" s="38"/>
      <c r="Q27" s="38"/>
      <c r="R27" s="38"/>
      <c r="S27" s="90"/>
      <c r="T27" s="68">
        <f t="shared" si="5"/>
        <v>3</v>
      </c>
      <c r="U27" s="69">
        <f t="shared" si="6"/>
        <v>1</v>
      </c>
      <c r="V27" s="19">
        <f t="shared" si="7"/>
        <v>2</v>
      </c>
    </row>
    <row r="28" spans="1:22" ht="16.5" customHeight="1" x14ac:dyDescent="0.15">
      <c r="A28" s="333"/>
      <c r="B28" s="336"/>
      <c r="C28" s="12"/>
      <c r="D28" s="37"/>
      <c r="E28" s="180"/>
      <c r="F28" s="38"/>
      <c r="G28" s="14"/>
      <c r="H28" s="44"/>
      <c r="I28" s="38"/>
      <c r="J28" s="38"/>
      <c r="K28" s="38">
        <v>3</v>
      </c>
      <c r="L28" s="38">
        <v>1</v>
      </c>
      <c r="M28" s="41">
        <v>2</v>
      </c>
      <c r="N28" s="40"/>
      <c r="O28" s="38"/>
      <c r="P28" s="38"/>
      <c r="Q28" s="42"/>
      <c r="R28" s="42"/>
      <c r="S28" s="90"/>
      <c r="T28" s="68">
        <f t="shared" si="5"/>
        <v>3</v>
      </c>
      <c r="U28" s="69">
        <f t="shared" si="6"/>
        <v>1</v>
      </c>
      <c r="V28" s="19">
        <f t="shared" si="7"/>
        <v>2</v>
      </c>
    </row>
    <row r="29" spans="1:22" ht="16.5" customHeight="1" x14ac:dyDescent="0.15">
      <c r="A29" s="333"/>
      <c r="B29" s="336"/>
      <c r="C29" s="12"/>
      <c r="D29" s="37"/>
      <c r="E29" s="180"/>
      <c r="F29" s="38"/>
      <c r="G29" s="14"/>
      <c r="H29" s="44"/>
      <c r="I29" s="38"/>
      <c r="J29" s="38"/>
      <c r="K29" s="38"/>
      <c r="L29" s="42"/>
      <c r="M29" s="53"/>
      <c r="N29" s="40"/>
      <c r="O29" s="38"/>
      <c r="P29" s="38"/>
      <c r="Q29" s="42"/>
      <c r="R29" s="42"/>
      <c r="S29" s="90"/>
      <c r="T29" s="68">
        <f t="shared" si="5"/>
        <v>0</v>
      </c>
      <c r="U29" s="69">
        <f t="shared" si="6"/>
        <v>0</v>
      </c>
      <c r="V29" s="19">
        <f t="shared" si="7"/>
        <v>0</v>
      </c>
    </row>
    <row r="30" spans="1:22" ht="16.5" customHeight="1" x14ac:dyDescent="0.15">
      <c r="A30" s="333"/>
      <c r="B30" s="336"/>
      <c r="C30" s="12"/>
      <c r="D30" s="37"/>
      <c r="E30" s="180"/>
      <c r="F30" s="38"/>
      <c r="G30" s="14"/>
      <c r="H30" s="44"/>
      <c r="I30" s="38"/>
      <c r="J30" s="38"/>
      <c r="K30" s="38"/>
      <c r="L30" s="42"/>
      <c r="M30" s="53"/>
      <c r="N30" s="40"/>
      <c r="O30" s="38"/>
      <c r="P30" s="38"/>
      <c r="Q30" s="42"/>
      <c r="R30" s="42"/>
      <c r="S30" s="90"/>
      <c r="T30" s="68">
        <f t="shared" si="5"/>
        <v>0</v>
      </c>
      <c r="U30" s="69">
        <f t="shared" si="6"/>
        <v>0</v>
      </c>
      <c r="V30" s="19">
        <f t="shared" si="7"/>
        <v>0</v>
      </c>
    </row>
    <row r="31" spans="1:22" ht="16.5" customHeight="1" x14ac:dyDescent="0.15">
      <c r="A31" s="333"/>
      <c r="B31" s="336"/>
      <c r="C31" s="12"/>
      <c r="D31" s="37"/>
      <c r="E31" s="180"/>
      <c r="F31" s="38"/>
      <c r="G31" s="14"/>
      <c r="H31" s="44"/>
      <c r="I31" s="42"/>
      <c r="J31" s="38"/>
      <c r="K31" s="38"/>
      <c r="L31" s="42"/>
      <c r="M31" s="53"/>
      <c r="N31" s="40"/>
      <c r="O31" s="38"/>
      <c r="P31" s="38"/>
      <c r="Q31" s="42"/>
      <c r="R31" s="42"/>
      <c r="S31" s="90"/>
      <c r="T31" s="68">
        <f t="shared" si="5"/>
        <v>0</v>
      </c>
      <c r="U31" s="69">
        <f t="shared" si="6"/>
        <v>0</v>
      </c>
      <c r="V31" s="19">
        <f t="shared" si="7"/>
        <v>0</v>
      </c>
    </row>
    <row r="32" spans="1:22" ht="16.5" customHeight="1" thickBot="1" x14ac:dyDescent="0.2">
      <c r="A32" s="335"/>
      <c r="B32" s="22" t="s">
        <v>33</v>
      </c>
      <c r="C32" s="22"/>
      <c r="D32" s="22"/>
      <c r="E32" s="182"/>
      <c r="F32" s="21"/>
      <c r="G32" s="21"/>
      <c r="H32" s="70">
        <f>SUM(H17:H31)</f>
        <v>16</v>
      </c>
      <c r="I32" s="71">
        <f t="shared" ref="I32:V32" si="8">SUM(I17:I31)</f>
        <v>9</v>
      </c>
      <c r="J32" s="71">
        <f t="shared" si="8"/>
        <v>7</v>
      </c>
      <c r="K32" s="71">
        <f t="shared" si="8"/>
        <v>16</v>
      </c>
      <c r="L32" s="71">
        <f t="shared" si="8"/>
        <v>9</v>
      </c>
      <c r="M32" s="24">
        <f t="shared" si="8"/>
        <v>7</v>
      </c>
      <c r="N32" s="23">
        <f t="shared" si="8"/>
        <v>0</v>
      </c>
      <c r="O32" s="21">
        <f t="shared" si="8"/>
        <v>0</v>
      </c>
      <c r="P32" s="21">
        <f t="shared" si="8"/>
        <v>0</v>
      </c>
      <c r="Q32" s="21">
        <f t="shared" si="8"/>
        <v>0</v>
      </c>
      <c r="R32" s="21">
        <f t="shared" si="8"/>
        <v>0</v>
      </c>
      <c r="S32" s="88">
        <f t="shared" si="8"/>
        <v>0</v>
      </c>
      <c r="T32" s="70">
        <f t="shared" si="8"/>
        <v>32</v>
      </c>
      <c r="U32" s="71">
        <f t="shared" si="8"/>
        <v>18</v>
      </c>
      <c r="V32" s="24">
        <f t="shared" si="8"/>
        <v>14</v>
      </c>
    </row>
    <row r="33" spans="1:22" ht="16.5" customHeight="1" x14ac:dyDescent="0.15">
      <c r="A33" s="340" t="s">
        <v>35</v>
      </c>
      <c r="B33" s="343" t="s">
        <v>27</v>
      </c>
      <c r="C33" s="45"/>
      <c r="D33" s="46"/>
      <c r="E33" s="183"/>
      <c r="F33" s="47"/>
      <c r="G33" s="48"/>
      <c r="H33" s="118"/>
      <c r="I33" s="119"/>
      <c r="J33" s="120"/>
      <c r="K33" s="120"/>
      <c r="L33" s="119"/>
      <c r="M33" s="121"/>
      <c r="N33" s="63"/>
      <c r="O33" s="59"/>
      <c r="P33" s="59"/>
      <c r="Q33" s="60"/>
      <c r="R33" s="60"/>
      <c r="S33" s="91"/>
      <c r="T33" s="93">
        <f>SUM(H33,K33,N33,Q33)</f>
        <v>0</v>
      </c>
      <c r="U33" s="49">
        <f>SUM(I33,L33,O33,R33)</f>
        <v>0</v>
      </c>
      <c r="V33" s="50">
        <f>SUM(J33,M33,P33,S33)</f>
        <v>0</v>
      </c>
    </row>
    <row r="34" spans="1:22" ht="16.5" customHeight="1" x14ac:dyDescent="0.15">
      <c r="A34" s="333"/>
      <c r="B34" s="336"/>
      <c r="C34" s="17"/>
      <c r="D34" s="51"/>
      <c r="E34" s="177"/>
      <c r="F34" s="52"/>
      <c r="G34" s="14"/>
      <c r="H34" s="44"/>
      <c r="I34" s="42"/>
      <c r="J34" s="38"/>
      <c r="K34" s="38"/>
      <c r="L34" s="42"/>
      <c r="M34" s="53"/>
      <c r="N34" s="43"/>
      <c r="O34" s="42"/>
      <c r="P34" s="42"/>
      <c r="Q34" s="42"/>
      <c r="R34" s="42"/>
      <c r="S34" s="92"/>
      <c r="T34" s="93">
        <f t="shared" ref="T34:T45" si="9">SUM(H34,K34,N34,Q34)</f>
        <v>0</v>
      </c>
      <c r="U34" s="49">
        <f t="shared" ref="U34:U45" si="10">SUM(I34,L34,O34,R34)</f>
        <v>0</v>
      </c>
      <c r="V34" s="50">
        <f t="shared" ref="V34:V45" si="11">SUM(J34,M34,P34,S34)</f>
        <v>0</v>
      </c>
    </row>
    <row r="35" spans="1:22" ht="16.5" customHeight="1" x14ac:dyDescent="0.15">
      <c r="A35" s="333"/>
      <c r="B35" s="336"/>
      <c r="C35" s="17"/>
      <c r="D35" s="51" t="s">
        <v>36</v>
      </c>
      <c r="E35" s="184" t="s">
        <v>51</v>
      </c>
      <c r="F35" s="52"/>
      <c r="G35" s="14"/>
      <c r="H35" s="44"/>
      <c r="I35" s="42"/>
      <c r="J35" s="38"/>
      <c r="K35" s="38"/>
      <c r="L35" s="42"/>
      <c r="M35" s="53"/>
      <c r="N35" s="43"/>
      <c r="O35" s="42"/>
      <c r="P35" s="42"/>
      <c r="Q35" s="38">
        <v>3</v>
      </c>
      <c r="R35" s="38">
        <v>0</v>
      </c>
      <c r="S35" s="90">
        <v>0</v>
      </c>
      <c r="T35" s="93">
        <f t="shared" si="9"/>
        <v>3</v>
      </c>
      <c r="U35" s="49">
        <f t="shared" si="10"/>
        <v>0</v>
      </c>
      <c r="V35" s="50">
        <f t="shared" si="11"/>
        <v>0</v>
      </c>
    </row>
    <row r="36" spans="1:22" ht="16.5" customHeight="1" x14ac:dyDescent="0.15">
      <c r="A36" s="333"/>
      <c r="B36" s="336" t="s">
        <v>28</v>
      </c>
      <c r="C36" s="17"/>
      <c r="D36" s="161" t="s">
        <v>66</v>
      </c>
      <c r="E36" s="185" t="s">
        <v>43</v>
      </c>
      <c r="F36" s="14"/>
      <c r="G36" s="14"/>
      <c r="H36" s="15"/>
      <c r="I36" s="14"/>
      <c r="J36" s="14"/>
      <c r="K36" s="14"/>
      <c r="L36" s="14"/>
      <c r="M36" s="20"/>
      <c r="N36" s="18"/>
      <c r="O36" s="14"/>
      <c r="P36" s="14"/>
      <c r="Q36" s="147">
        <v>1</v>
      </c>
      <c r="R36" s="147">
        <v>1</v>
      </c>
      <c r="S36" s="152">
        <v>0</v>
      </c>
      <c r="T36" s="93">
        <f t="shared" si="9"/>
        <v>1</v>
      </c>
      <c r="U36" s="49">
        <f t="shared" si="10"/>
        <v>1</v>
      </c>
      <c r="V36" s="50">
        <f t="shared" si="11"/>
        <v>0</v>
      </c>
    </row>
    <row r="37" spans="1:22" ht="16.5" customHeight="1" x14ac:dyDescent="0.15">
      <c r="A37" s="333"/>
      <c r="B37" s="336"/>
      <c r="C37" s="54"/>
      <c r="D37" s="55"/>
      <c r="E37" s="186"/>
      <c r="F37" s="14"/>
      <c r="G37" s="14"/>
      <c r="H37" s="15"/>
      <c r="I37" s="14"/>
      <c r="J37" s="14"/>
      <c r="K37" s="14"/>
      <c r="L37" s="14"/>
      <c r="M37" s="20"/>
      <c r="N37" s="18"/>
      <c r="O37" s="14"/>
      <c r="P37" s="14"/>
      <c r="Q37" s="14">
        <v>1</v>
      </c>
      <c r="R37" s="14">
        <v>1</v>
      </c>
      <c r="S37" s="87">
        <v>0</v>
      </c>
      <c r="T37" s="93">
        <f t="shared" si="9"/>
        <v>1</v>
      </c>
      <c r="U37" s="49">
        <f t="shared" si="10"/>
        <v>1</v>
      </c>
      <c r="V37" s="50">
        <f t="shared" si="11"/>
        <v>0</v>
      </c>
    </row>
    <row r="38" spans="1:22" ht="16.5" customHeight="1" x14ac:dyDescent="0.15">
      <c r="A38" s="333"/>
      <c r="B38" s="336"/>
      <c r="C38" s="54"/>
      <c r="D38" s="94"/>
      <c r="E38" s="180"/>
      <c r="F38" s="56"/>
      <c r="G38" s="14"/>
      <c r="H38" s="39"/>
      <c r="I38" s="38"/>
      <c r="J38" s="38"/>
      <c r="K38" s="43"/>
      <c r="L38" s="42"/>
      <c r="M38" s="53"/>
      <c r="N38" s="43"/>
      <c r="O38" s="42"/>
      <c r="P38" s="42"/>
      <c r="Q38" s="42"/>
      <c r="R38" s="42"/>
      <c r="S38" s="90"/>
      <c r="T38" s="93"/>
      <c r="U38" s="49"/>
      <c r="V38" s="50"/>
    </row>
    <row r="39" spans="1:22" ht="16.5" customHeight="1" x14ac:dyDescent="0.15">
      <c r="A39" s="333"/>
      <c r="B39" s="336"/>
      <c r="C39" s="54"/>
      <c r="D39" s="95" t="s">
        <v>52</v>
      </c>
      <c r="E39" s="180" t="s">
        <v>42</v>
      </c>
      <c r="F39" s="38"/>
      <c r="G39" s="14"/>
      <c r="H39" s="39"/>
      <c r="I39" s="42"/>
      <c r="J39" s="42"/>
      <c r="K39" s="43">
        <v>2</v>
      </c>
      <c r="L39" s="42">
        <v>1</v>
      </c>
      <c r="M39" s="53">
        <v>1</v>
      </c>
      <c r="N39" s="43"/>
      <c r="O39" s="42"/>
      <c r="P39" s="42"/>
      <c r="Q39" s="42"/>
      <c r="R39" s="42"/>
      <c r="S39" s="90"/>
      <c r="T39" s="93">
        <f t="shared" si="9"/>
        <v>2</v>
      </c>
      <c r="U39" s="49">
        <f t="shared" si="10"/>
        <v>1</v>
      </c>
      <c r="V39" s="50">
        <f t="shared" si="11"/>
        <v>1</v>
      </c>
    </row>
    <row r="40" spans="1:22" ht="16.5" customHeight="1" x14ac:dyDescent="0.15">
      <c r="A40" s="333"/>
      <c r="B40" s="336"/>
      <c r="C40" s="54"/>
      <c r="D40" s="95" t="s">
        <v>49</v>
      </c>
      <c r="E40" s="180" t="s">
        <v>50</v>
      </c>
      <c r="F40" s="38"/>
      <c r="G40" s="14"/>
      <c r="H40" s="44"/>
      <c r="I40" s="42"/>
      <c r="J40" s="38"/>
      <c r="K40" s="43">
        <v>2</v>
      </c>
      <c r="L40" s="42">
        <v>2</v>
      </c>
      <c r="M40" s="53">
        <v>0</v>
      </c>
      <c r="N40" s="43"/>
      <c r="O40" s="42"/>
      <c r="P40" s="42"/>
      <c r="Q40" s="38"/>
      <c r="R40" s="38"/>
      <c r="S40" s="90"/>
      <c r="T40" s="93">
        <f t="shared" ref="T40:V41" si="12">SUM(H40,K40,N40,Q40)</f>
        <v>2</v>
      </c>
      <c r="U40" s="49">
        <f t="shared" si="12"/>
        <v>2</v>
      </c>
      <c r="V40" s="50">
        <f t="shared" si="12"/>
        <v>0</v>
      </c>
    </row>
    <row r="41" spans="1:22" ht="16.5" customHeight="1" x14ac:dyDescent="0.15">
      <c r="A41" s="333"/>
      <c r="B41" s="336"/>
      <c r="C41" s="54"/>
      <c r="D41" s="95" t="s">
        <v>94</v>
      </c>
      <c r="E41" s="180" t="s">
        <v>47</v>
      </c>
      <c r="F41" s="38"/>
      <c r="G41" s="14"/>
      <c r="H41" s="44"/>
      <c r="I41" s="42"/>
      <c r="J41" s="38"/>
      <c r="K41" s="43">
        <v>3</v>
      </c>
      <c r="L41" s="42">
        <v>0</v>
      </c>
      <c r="M41" s="53">
        <v>3</v>
      </c>
      <c r="N41" s="43"/>
      <c r="O41" s="42"/>
      <c r="P41" s="42"/>
      <c r="Q41" s="38"/>
      <c r="R41" s="38"/>
      <c r="S41" s="90"/>
      <c r="T41" s="93">
        <f t="shared" si="12"/>
        <v>3</v>
      </c>
      <c r="U41" s="49">
        <f t="shared" si="12"/>
        <v>0</v>
      </c>
      <c r="V41" s="50">
        <f t="shared" si="12"/>
        <v>3</v>
      </c>
    </row>
    <row r="42" spans="1:22" ht="16.5" customHeight="1" x14ac:dyDescent="0.15">
      <c r="A42" s="333"/>
      <c r="B42" s="336"/>
      <c r="C42" s="54"/>
      <c r="D42" s="95"/>
      <c r="E42" s="180"/>
      <c r="F42" s="38"/>
      <c r="G42" s="14"/>
      <c r="H42" s="44"/>
      <c r="I42" s="42"/>
      <c r="J42" s="38"/>
      <c r="K42" s="38"/>
      <c r="L42" s="42"/>
      <c r="M42" s="53"/>
      <c r="N42" s="43"/>
      <c r="O42" s="42"/>
      <c r="P42" s="42"/>
      <c r="Q42" s="38"/>
      <c r="R42" s="38"/>
      <c r="S42" s="90"/>
      <c r="T42" s="93"/>
      <c r="U42" s="49"/>
      <c r="V42" s="50"/>
    </row>
    <row r="43" spans="1:22" ht="16.5" customHeight="1" x14ac:dyDescent="0.15">
      <c r="A43" s="333"/>
      <c r="B43" s="336"/>
      <c r="C43" s="54"/>
      <c r="D43" s="95" t="s">
        <v>79</v>
      </c>
      <c r="E43" s="181" t="s">
        <v>65</v>
      </c>
      <c r="F43" s="38"/>
      <c r="G43" s="14"/>
      <c r="H43" s="44"/>
      <c r="I43" s="42"/>
      <c r="J43" s="38"/>
      <c r="K43" s="38"/>
      <c r="L43" s="42"/>
      <c r="M43" s="53"/>
      <c r="N43" s="43"/>
      <c r="O43" s="42"/>
      <c r="P43" s="42"/>
      <c r="Q43" s="38"/>
      <c r="R43" s="38"/>
      <c r="S43" s="90"/>
      <c r="T43" s="93">
        <f t="shared" si="9"/>
        <v>0</v>
      </c>
      <c r="U43" s="49">
        <f t="shared" si="10"/>
        <v>0</v>
      </c>
      <c r="V43" s="50">
        <f t="shared" si="11"/>
        <v>0</v>
      </c>
    </row>
    <row r="44" spans="1:22" ht="16.5" customHeight="1" x14ac:dyDescent="0.15">
      <c r="A44" s="333"/>
      <c r="B44" s="336"/>
      <c r="C44" s="54"/>
      <c r="D44" s="95"/>
      <c r="E44" s="180"/>
      <c r="F44" s="38"/>
      <c r="G44" s="14"/>
      <c r="H44" s="44"/>
      <c r="I44" s="42"/>
      <c r="J44" s="38"/>
      <c r="K44" s="38"/>
      <c r="L44" s="42"/>
      <c r="M44" s="53"/>
      <c r="N44" s="43"/>
      <c r="O44" s="42"/>
      <c r="P44" s="42"/>
      <c r="Q44" s="38"/>
      <c r="R44" s="38"/>
      <c r="S44" s="90"/>
      <c r="T44" s="93">
        <f t="shared" si="9"/>
        <v>0</v>
      </c>
      <c r="U44" s="49">
        <f t="shared" si="10"/>
        <v>0</v>
      </c>
      <c r="V44" s="50">
        <f t="shared" si="11"/>
        <v>0</v>
      </c>
    </row>
    <row r="45" spans="1:22" ht="16.5" customHeight="1" x14ac:dyDescent="0.15">
      <c r="A45" s="333"/>
      <c r="B45" s="336"/>
      <c r="C45" s="54"/>
      <c r="D45" s="96"/>
      <c r="E45" s="179"/>
      <c r="F45" s="14"/>
      <c r="G45" s="14"/>
      <c r="H45" s="15"/>
      <c r="I45" s="14"/>
      <c r="J45" s="14"/>
      <c r="K45" s="14"/>
      <c r="L45" s="14"/>
      <c r="M45" s="20"/>
      <c r="N45" s="18"/>
      <c r="O45" s="14"/>
      <c r="P45" s="14"/>
      <c r="Q45" s="14"/>
      <c r="R45" s="14"/>
      <c r="S45" s="87"/>
      <c r="T45" s="93">
        <f t="shared" si="9"/>
        <v>0</v>
      </c>
      <c r="U45" s="49">
        <f t="shared" si="10"/>
        <v>0</v>
      </c>
      <c r="V45" s="50">
        <f t="shared" si="11"/>
        <v>0</v>
      </c>
    </row>
    <row r="46" spans="1:22" ht="16.5" customHeight="1" x14ac:dyDescent="0.15">
      <c r="A46" s="333"/>
      <c r="B46" s="10" t="s">
        <v>33</v>
      </c>
      <c r="C46" s="36"/>
      <c r="D46" s="36"/>
      <c r="E46" s="178"/>
      <c r="F46" s="36"/>
      <c r="G46" s="36"/>
      <c r="H46" s="114">
        <f>SUM(H33:H45)</f>
        <v>0</v>
      </c>
      <c r="I46" s="113">
        <f t="shared" ref="I46:S46" si="13">SUM(I33:I45)</f>
        <v>0</v>
      </c>
      <c r="J46" s="113">
        <f t="shared" si="13"/>
        <v>0</v>
      </c>
      <c r="K46" s="113">
        <f t="shared" si="13"/>
        <v>7</v>
      </c>
      <c r="L46" s="113">
        <f t="shared" si="13"/>
        <v>3</v>
      </c>
      <c r="M46" s="115">
        <f t="shared" si="13"/>
        <v>4</v>
      </c>
      <c r="N46" s="62">
        <f t="shared" si="13"/>
        <v>0</v>
      </c>
      <c r="O46" s="10">
        <f t="shared" si="13"/>
        <v>0</v>
      </c>
      <c r="P46" s="10">
        <f t="shared" si="13"/>
        <v>0</v>
      </c>
      <c r="Q46" s="10">
        <f t="shared" si="13"/>
        <v>5</v>
      </c>
      <c r="R46" s="10">
        <f t="shared" si="13"/>
        <v>2</v>
      </c>
      <c r="S46" s="86">
        <f t="shared" si="13"/>
        <v>0</v>
      </c>
      <c r="T46" s="67">
        <f>SUM(T33:T45)</f>
        <v>12</v>
      </c>
      <c r="U46" s="65">
        <f t="shared" ref="U46:V46" si="14">SUM(U33:U45)</f>
        <v>5</v>
      </c>
      <c r="V46" s="57">
        <f t="shared" si="14"/>
        <v>4</v>
      </c>
    </row>
    <row r="47" spans="1:22" ht="16.5" customHeight="1" thickBot="1" x14ac:dyDescent="0.2">
      <c r="A47" s="337" t="s">
        <v>11</v>
      </c>
      <c r="B47" s="338"/>
      <c r="C47" s="338"/>
      <c r="D47" s="338"/>
      <c r="E47" s="338"/>
      <c r="F47" s="338"/>
      <c r="G47" s="338"/>
      <c r="H47" s="116">
        <f>SUM(H12,H16,H32,H46)</f>
        <v>23</v>
      </c>
      <c r="I47" s="117">
        <f t="shared" ref="I47:S47" si="15">SUM(I12,I16,I32,I46)</f>
        <v>16</v>
      </c>
      <c r="J47" s="117">
        <f t="shared" si="15"/>
        <v>7</v>
      </c>
      <c r="K47" s="117">
        <f t="shared" si="15"/>
        <v>29</v>
      </c>
      <c r="L47" s="117">
        <f t="shared" si="15"/>
        <v>18</v>
      </c>
      <c r="M47" s="24">
        <f t="shared" si="15"/>
        <v>11</v>
      </c>
      <c r="N47" s="23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5</v>
      </c>
      <c r="R47" s="21">
        <f t="shared" si="15"/>
        <v>2</v>
      </c>
      <c r="S47" s="88">
        <f t="shared" si="15"/>
        <v>0</v>
      </c>
      <c r="T47" s="70">
        <f>SUM(T12,T16,T32,T46)</f>
        <v>57</v>
      </c>
      <c r="U47" s="23">
        <f t="shared" ref="U47:V47" si="16">SUM(U12,U16,U32,U46)</f>
        <v>36</v>
      </c>
      <c r="V47" s="58">
        <f t="shared" si="16"/>
        <v>18</v>
      </c>
    </row>
    <row r="49" spans="1:22" ht="409.5" customHeight="1" x14ac:dyDescent="0.15">
      <c r="A49" s="332" t="s">
        <v>104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</row>
  </sheetData>
  <mergeCells count="26">
    <mergeCell ref="A49:V49"/>
    <mergeCell ref="F2:F4"/>
    <mergeCell ref="A5:A12"/>
    <mergeCell ref="A2:B4"/>
    <mergeCell ref="D2:D4"/>
    <mergeCell ref="B17:B31"/>
    <mergeCell ref="A47:G47"/>
    <mergeCell ref="A13:A32"/>
    <mergeCell ref="A33:A46"/>
    <mergeCell ref="B13:B15"/>
    <mergeCell ref="B33:B35"/>
    <mergeCell ref="B36:B45"/>
    <mergeCell ref="B6:B11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59" orientation="portrait" r:id="rId1"/>
  <headerFooter>
    <oddHeader>&amp;C&amp;"맑은 고딕,굵게"&amp;20 2019~2020학년도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tabSelected="1" topLeftCell="A31" zoomScaleSheetLayoutView="100" workbookViewId="0">
      <selection activeCell="I40" sqref="I40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customWidth="1"/>
    <col min="3" max="3" width="8.77734375" style="1" customWidth="1"/>
    <col min="4" max="4" width="24.77734375" style="1" customWidth="1"/>
    <col min="5" max="5" width="10.77734375" style="1" customWidth="1"/>
    <col min="6" max="7" width="5.77734375" style="1" customWidth="1"/>
    <col min="8" max="28" width="4.21875" style="1" customWidth="1"/>
    <col min="29" max="16384" width="8.88671875" style="1"/>
  </cols>
  <sheetData>
    <row r="1" spans="1:28" s="2" customFormat="1" ht="16.5" customHeight="1" thickBot="1" x14ac:dyDescent="0.2">
      <c r="A1" s="327" t="s">
        <v>63</v>
      </c>
      <c r="B1" s="327"/>
      <c r="C1" s="327"/>
      <c r="D1" s="327"/>
      <c r="E1" s="327"/>
      <c r="F1" s="327"/>
      <c r="G1" s="327"/>
      <c r="H1" s="328" t="s">
        <v>64</v>
      </c>
      <c r="I1" s="328"/>
      <c r="J1" s="328"/>
      <c r="K1" s="328"/>
      <c r="L1" s="328"/>
      <c r="M1" s="328"/>
      <c r="N1" s="328"/>
      <c r="O1" s="328"/>
      <c r="P1" s="328"/>
      <c r="Q1" s="314" t="s">
        <v>96</v>
      </c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</row>
    <row r="2" spans="1:28" ht="16.5" customHeight="1" x14ac:dyDescent="0.15">
      <c r="A2" s="317" t="s">
        <v>0</v>
      </c>
      <c r="B2" s="315"/>
      <c r="C2" s="315" t="s">
        <v>12</v>
      </c>
      <c r="D2" s="315" t="s">
        <v>41</v>
      </c>
      <c r="E2" s="347" t="s">
        <v>46</v>
      </c>
      <c r="F2" s="315" t="s">
        <v>44</v>
      </c>
      <c r="G2" s="321" t="s">
        <v>45</v>
      </c>
      <c r="H2" s="317" t="s">
        <v>1</v>
      </c>
      <c r="I2" s="315"/>
      <c r="J2" s="315"/>
      <c r="K2" s="315"/>
      <c r="L2" s="315"/>
      <c r="M2" s="318"/>
      <c r="N2" s="317" t="s">
        <v>2</v>
      </c>
      <c r="O2" s="320"/>
      <c r="P2" s="315"/>
      <c r="Q2" s="315"/>
      <c r="R2" s="315"/>
      <c r="S2" s="318"/>
      <c r="T2" s="317" t="s">
        <v>53</v>
      </c>
      <c r="U2" s="320"/>
      <c r="V2" s="315"/>
      <c r="W2" s="315"/>
      <c r="X2" s="315"/>
      <c r="Y2" s="318"/>
      <c r="Z2" s="317" t="s">
        <v>3</v>
      </c>
      <c r="AA2" s="315"/>
      <c r="AB2" s="318"/>
    </row>
    <row r="3" spans="1:28" ht="16.5" customHeight="1" x14ac:dyDescent="0.15">
      <c r="A3" s="322"/>
      <c r="B3" s="316"/>
      <c r="C3" s="316"/>
      <c r="D3" s="316"/>
      <c r="E3" s="348"/>
      <c r="F3" s="316"/>
      <c r="G3" s="326"/>
      <c r="H3" s="322" t="s">
        <v>4</v>
      </c>
      <c r="I3" s="316"/>
      <c r="J3" s="316"/>
      <c r="K3" s="316" t="s">
        <v>5</v>
      </c>
      <c r="L3" s="316"/>
      <c r="M3" s="323"/>
      <c r="N3" s="322" t="s">
        <v>4</v>
      </c>
      <c r="O3" s="325"/>
      <c r="P3" s="316"/>
      <c r="Q3" s="316" t="s">
        <v>5</v>
      </c>
      <c r="R3" s="316"/>
      <c r="S3" s="323"/>
      <c r="T3" s="322" t="s">
        <v>4</v>
      </c>
      <c r="U3" s="325"/>
      <c r="V3" s="316"/>
      <c r="W3" s="316" t="s">
        <v>5</v>
      </c>
      <c r="X3" s="316"/>
      <c r="Y3" s="323"/>
      <c r="Z3" s="322"/>
      <c r="AA3" s="316"/>
      <c r="AB3" s="323"/>
    </row>
    <row r="4" spans="1:28" ht="16.5" customHeight="1" x14ac:dyDescent="0.15">
      <c r="A4" s="322"/>
      <c r="B4" s="316"/>
      <c r="C4" s="316"/>
      <c r="D4" s="316"/>
      <c r="E4" s="349"/>
      <c r="F4" s="316"/>
      <c r="G4" s="326"/>
      <c r="H4" s="76" t="s">
        <v>6</v>
      </c>
      <c r="I4" s="74" t="s">
        <v>7</v>
      </c>
      <c r="J4" s="74" t="s">
        <v>8</v>
      </c>
      <c r="K4" s="74" t="s">
        <v>6</v>
      </c>
      <c r="L4" s="74" t="s">
        <v>7</v>
      </c>
      <c r="M4" s="82" t="s">
        <v>8</v>
      </c>
      <c r="N4" s="76" t="s">
        <v>6</v>
      </c>
      <c r="O4" s="74" t="s">
        <v>7</v>
      </c>
      <c r="P4" s="74" t="s">
        <v>8</v>
      </c>
      <c r="Q4" s="74" t="s">
        <v>6</v>
      </c>
      <c r="R4" s="74" t="s">
        <v>7</v>
      </c>
      <c r="S4" s="82" t="s">
        <v>8</v>
      </c>
      <c r="T4" s="76" t="s">
        <v>6</v>
      </c>
      <c r="U4" s="74" t="s">
        <v>7</v>
      </c>
      <c r="V4" s="74" t="s">
        <v>8</v>
      </c>
      <c r="W4" s="74" t="s">
        <v>6</v>
      </c>
      <c r="X4" s="74" t="s">
        <v>7</v>
      </c>
      <c r="Y4" s="82" t="s">
        <v>150</v>
      </c>
      <c r="Z4" s="76" t="s">
        <v>6</v>
      </c>
      <c r="AA4" s="74" t="s">
        <v>7</v>
      </c>
      <c r="AB4" s="82" t="s">
        <v>8</v>
      </c>
    </row>
    <row r="5" spans="1:28" ht="24.75" customHeight="1" x14ac:dyDescent="0.15">
      <c r="A5" s="333" t="s">
        <v>32</v>
      </c>
      <c r="B5" s="242" t="s">
        <v>9</v>
      </c>
      <c r="C5" s="73"/>
      <c r="D5" s="123" t="s">
        <v>231</v>
      </c>
      <c r="E5" s="126" t="s">
        <v>232</v>
      </c>
      <c r="F5" s="13"/>
      <c r="G5" s="14" t="s">
        <v>240</v>
      </c>
      <c r="H5" s="127">
        <v>1</v>
      </c>
      <c r="I5" s="125">
        <v>1</v>
      </c>
      <c r="J5" s="125">
        <v>0</v>
      </c>
      <c r="K5" s="14"/>
      <c r="L5" s="14"/>
      <c r="M5" s="20"/>
      <c r="N5" s="18"/>
      <c r="O5" s="14"/>
      <c r="P5" s="14"/>
      <c r="Q5" s="16"/>
      <c r="R5" s="132"/>
      <c r="S5" s="19"/>
      <c r="T5" s="15"/>
      <c r="U5" s="14"/>
      <c r="V5" s="14"/>
      <c r="W5" s="16"/>
      <c r="X5" s="77"/>
      <c r="Y5" s="19"/>
      <c r="Z5" s="75">
        <f>SUM(H5,K5,N5,Q5,T5,W5)</f>
        <v>1</v>
      </c>
      <c r="AA5" s="77">
        <f>SUM(I5,L5,O5,R5,U5,X5)</f>
        <v>1</v>
      </c>
      <c r="AB5" s="19">
        <f>SUM(J5,M5,P5,S5,V5,Y5)</f>
        <v>0</v>
      </c>
    </row>
    <row r="6" spans="1:28" ht="24.75" customHeight="1" x14ac:dyDescent="0.15">
      <c r="A6" s="333"/>
      <c r="B6" s="350" t="s">
        <v>230</v>
      </c>
      <c r="C6" s="12"/>
      <c r="D6" s="123" t="s">
        <v>112</v>
      </c>
      <c r="E6" s="124" t="s">
        <v>97</v>
      </c>
      <c r="F6" s="13" t="s">
        <v>55</v>
      </c>
      <c r="G6" s="14" t="s">
        <v>55</v>
      </c>
      <c r="H6" s="127">
        <v>2</v>
      </c>
      <c r="I6" s="125">
        <v>2</v>
      </c>
      <c r="J6" s="125">
        <v>0</v>
      </c>
      <c r="K6" s="14"/>
      <c r="L6" s="14"/>
      <c r="M6" s="20"/>
      <c r="N6" s="18"/>
      <c r="O6" s="14"/>
      <c r="P6" s="14"/>
      <c r="Q6" s="14"/>
      <c r="R6" s="14"/>
      <c r="S6" s="20"/>
      <c r="T6" s="15"/>
      <c r="U6" s="14"/>
      <c r="V6" s="14"/>
      <c r="W6" s="14"/>
      <c r="X6" s="14"/>
      <c r="Y6" s="20"/>
      <c r="Z6" s="75">
        <f t="shared" ref="Z6:AB53" si="0">SUM(H6,K6,N6,Q6,T6,W6)</f>
        <v>2</v>
      </c>
      <c r="AA6" s="77">
        <f t="shared" si="0"/>
        <v>2</v>
      </c>
      <c r="AB6" s="19">
        <f t="shared" si="0"/>
        <v>0</v>
      </c>
    </row>
    <row r="7" spans="1:28" ht="24.75" customHeight="1" x14ac:dyDescent="0.15">
      <c r="A7" s="333"/>
      <c r="B7" s="350"/>
      <c r="C7" s="73">
        <v>12021701</v>
      </c>
      <c r="D7" s="123" t="s">
        <v>154</v>
      </c>
      <c r="E7" s="126" t="s">
        <v>67</v>
      </c>
      <c r="F7" s="13" t="s">
        <v>55</v>
      </c>
      <c r="G7" s="14" t="s">
        <v>55</v>
      </c>
      <c r="H7" s="127">
        <v>2</v>
      </c>
      <c r="I7" s="125">
        <v>2</v>
      </c>
      <c r="J7" s="125">
        <v>0</v>
      </c>
      <c r="K7" s="125"/>
      <c r="L7" s="125"/>
      <c r="M7" s="128"/>
      <c r="N7" s="18"/>
      <c r="O7" s="14"/>
      <c r="P7" s="14"/>
      <c r="Q7" s="14"/>
      <c r="R7" s="14"/>
      <c r="S7" s="20"/>
      <c r="T7" s="15"/>
      <c r="U7" s="14"/>
      <c r="V7" s="14"/>
      <c r="W7" s="14"/>
      <c r="X7" s="14"/>
      <c r="Y7" s="20"/>
      <c r="Z7" s="75">
        <f t="shared" si="0"/>
        <v>2</v>
      </c>
      <c r="AA7" s="77">
        <f t="shared" si="0"/>
        <v>2</v>
      </c>
      <c r="AB7" s="19">
        <f t="shared" si="0"/>
        <v>0</v>
      </c>
    </row>
    <row r="8" spans="1:28" ht="24.75" customHeight="1" x14ac:dyDescent="0.15">
      <c r="A8" s="334"/>
      <c r="B8" s="350"/>
      <c r="C8" s="84"/>
      <c r="D8" s="159" t="s">
        <v>98</v>
      </c>
      <c r="E8" s="197" t="s">
        <v>109</v>
      </c>
      <c r="F8" s="198" t="s">
        <v>99</v>
      </c>
      <c r="G8" s="154" t="s">
        <v>99</v>
      </c>
      <c r="H8" s="155">
        <v>2</v>
      </c>
      <c r="I8" s="154">
        <v>2</v>
      </c>
      <c r="J8" s="154">
        <v>0</v>
      </c>
      <c r="K8" s="154"/>
      <c r="L8" s="154"/>
      <c r="M8" s="156"/>
      <c r="N8" s="157"/>
      <c r="O8" s="154"/>
      <c r="P8" s="154"/>
      <c r="Q8" s="154"/>
      <c r="R8" s="154"/>
      <c r="S8" s="156"/>
      <c r="T8" s="148"/>
      <c r="U8" s="147"/>
      <c r="V8" s="147"/>
      <c r="W8" s="147"/>
      <c r="X8" s="147"/>
      <c r="Y8" s="149"/>
      <c r="Z8" s="195">
        <f t="shared" ref="Z8:Z11" si="1">SUM(H8,K8,N8,Q8,T8,W8)</f>
        <v>2</v>
      </c>
      <c r="AA8" s="196">
        <f t="shared" ref="AA8:AA11" si="2">SUM(I8,L8,O8,R8,U8,X8)</f>
        <v>2</v>
      </c>
      <c r="AB8" s="19">
        <f t="shared" ref="AB8:AB11" si="3">SUM(J8,M8,P8,S8,V8,Y8)</f>
        <v>0</v>
      </c>
    </row>
    <row r="9" spans="1:28" ht="24.75" customHeight="1" x14ac:dyDescent="0.15">
      <c r="A9" s="334"/>
      <c r="B9" s="350"/>
      <c r="C9" s="84"/>
      <c r="D9" s="159" t="s">
        <v>98</v>
      </c>
      <c r="E9" s="197" t="s">
        <v>110</v>
      </c>
      <c r="F9" s="198" t="s">
        <v>99</v>
      </c>
      <c r="G9" s="154" t="s">
        <v>99</v>
      </c>
      <c r="H9" s="155"/>
      <c r="I9" s="154"/>
      <c r="J9" s="154"/>
      <c r="K9" s="154">
        <v>2</v>
      </c>
      <c r="L9" s="154">
        <v>2</v>
      </c>
      <c r="M9" s="156">
        <v>0</v>
      </c>
      <c r="N9" s="157"/>
      <c r="O9" s="154"/>
      <c r="P9" s="154"/>
      <c r="Q9" s="154"/>
      <c r="R9" s="154"/>
      <c r="S9" s="156"/>
      <c r="T9" s="148"/>
      <c r="U9" s="147"/>
      <c r="V9" s="147"/>
      <c r="W9" s="147"/>
      <c r="X9" s="147"/>
      <c r="Y9" s="149"/>
      <c r="Z9" s="195">
        <f t="shared" si="1"/>
        <v>2</v>
      </c>
      <c r="AA9" s="196">
        <f t="shared" si="2"/>
        <v>2</v>
      </c>
      <c r="AB9" s="19">
        <f t="shared" si="3"/>
        <v>0</v>
      </c>
    </row>
    <row r="10" spans="1:28" ht="24.75" customHeight="1" x14ac:dyDescent="0.15">
      <c r="A10" s="334"/>
      <c r="B10" s="350"/>
      <c r="C10" s="84"/>
      <c r="D10" s="159" t="s">
        <v>98</v>
      </c>
      <c r="E10" s="197" t="s">
        <v>111</v>
      </c>
      <c r="F10" s="198" t="s">
        <v>99</v>
      </c>
      <c r="G10" s="154" t="s">
        <v>99</v>
      </c>
      <c r="H10" s="155"/>
      <c r="I10" s="154"/>
      <c r="J10" s="154"/>
      <c r="K10" s="154">
        <v>2</v>
      </c>
      <c r="L10" s="154">
        <v>2</v>
      </c>
      <c r="M10" s="156">
        <v>0</v>
      </c>
      <c r="N10" s="157"/>
      <c r="O10" s="154"/>
      <c r="P10" s="154"/>
      <c r="Q10" s="154"/>
      <c r="R10" s="154"/>
      <c r="S10" s="156"/>
      <c r="T10" s="148"/>
      <c r="U10" s="147"/>
      <c r="V10" s="147"/>
      <c r="W10" s="147"/>
      <c r="X10" s="147"/>
      <c r="Y10" s="149"/>
      <c r="Z10" s="195">
        <f t="shared" si="1"/>
        <v>2</v>
      </c>
      <c r="AA10" s="196">
        <f t="shared" si="2"/>
        <v>2</v>
      </c>
      <c r="AB10" s="19">
        <f t="shared" si="3"/>
        <v>0</v>
      </c>
    </row>
    <row r="11" spans="1:28" ht="24.75" customHeight="1" x14ac:dyDescent="0.15">
      <c r="A11" s="334"/>
      <c r="B11" s="350"/>
      <c r="C11" s="84"/>
      <c r="D11" s="159" t="s">
        <v>98</v>
      </c>
      <c r="E11" s="197" t="s">
        <v>100</v>
      </c>
      <c r="F11" s="198" t="s">
        <v>99</v>
      </c>
      <c r="G11" s="154" t="s">
        <v>99</v>
      </c>
      <c r="H11" s="155"/>
      <c r="I11" s="154"/>
      <c r="J11" s="154"/>
      <c r="K11" s="154">
        <v>2</v>
      </c>
      <c r="L11" s="154">
        <v>2</v>
      </c>
      <c r="M11" s="156">
        <v>0</v>
      </c>
      <c r="N11" s="157"/>
      <c r="O11" s="154"/>
      <c r="P11" s="154"/>
      <c r="Q11" s="154"/>
      <c r="R11" s="154"/>
      <c r="S11" s="156"/>
      <c r="T11" s="148"/>
      <c r="U11" s="147"/>
      <c r="V11" s="147"/>
      <c r="W11" s="147"/>
      <c r="X11" s="147"/>
      <c r="Y11" s="149"/>
      <c r="Z11" s="195">
        <f t="shared" si="1"/>
        <v>2</v>
      </c>
      <c r="AA11" s="196">
        <f t="shared" si="2"/>
        <v>2</v>
      </c>
      <c r="AB11" s="19">
        <f t="shared" si="3"/>
        <v>0</v>
      </c>
    </row>
    <row r="12" spans="1:28" ht="24.75" customHeight="1" x14ac:dyDescent="0.15">
      <c r="A12" s="334"/>
      <c r="B12" s="350"/>
      <c r="C12" s="84"/>
      <c r="D12" s="199" t="s">
        <v>98</v>
      </c>
      <c r="E12" s="197" t="s">
        <v>100</v>
      </c>
      <c r="F12" s="198" t="s">
        <v>99</v>
      </c>
      <c r="G12" s="154" t="s">
        <v>99</v>
      </c>
      <c r="H12" s="155"/>
      <c r="I12" s="154"/>
      <c r="J12" s="154"/>
      <c r="K12" s="154"/>
      <c r="L12" s="154"/>
      <c r="M12" s="156"/>
      <c r="N12" s="157">
        <v>2</v>
      </c>
      <c r="O12" s="154">
        <v>2</v>
      </c>
      <c r="P12" s="154">
        <v>0</v>
      </c>
      <c r="Q12" s="154"/>
      <c r="R12" s="154"/>
      <c r="S12" s="156"/>
      <c r="T12" s="148"/>
      <c r="U12" s="147"/>
      <c r="V12" s="147"/>
      <c r="W12" s="147"/>
      <c r="X12" s="147"/>
      <c r="Y12" s="149"/>
      <c r="Z12" s="75">
        <f t="shared" si="0"/>
        <v>2</v>
      </c>
      <c r="AA12" s="77">
        <f t="shared" si="0"/>
        <v>2</v>
      </c>
      <c r="AB12" s="19">
        <f t="shared" si="0"/>
        <v>0</v>
      </c>
    </row>
    <row r="13" spans="1:28" ht="24.75" customHeight="1" x14ac:dyDescent="0.15">
      <c r="A13" s="334"/>
      <c r="B13" s="351"/>
      <c r="C13" s="84"/>
      <c r="D13" s="199" t="s">
        <v>98</v>
      </c>
      <c r="E13" s="197" t="s">
        <v>100</v>
      </c>
      <c r="F13" s="198" t="s">
        <v>115</v>
      </c>
      <c r="G13" s="154" t="s">
        <v>115</v>
      </c>
      <c r="H13" s="155"/>
      <c r="I13" s="154"/>
      <c r="J13" s="154"/>
      <c r="K13" s="154"/>
      <c r="L13" s="154"/>
      <c r="M13" s="156"/>
      <c r="N13" s="157"/>
      <c r="O13" s="154"/>
      <c r="P13" s="154"/>
      <c r="Q13" s="154">
        <v>2</v>
      </c>
      <c r="R13" s="154">
        <v>2</v>
      </c>
      <c r="S13" s="156">
        <v>0</v>
      </c>
      <c r="T13" s="155"/>
      <c r="U13" s="154"/>
      <c r="V13" s="154"/>
      <c r="W13" s="154"/>
      <c r="X13" s="154"/>
      <c r="Y13" s="156"/>
      <c r="Z13" s="131">
        <f t="shared" ref="Z13" si="4">SUM(H13,K13,N13,Q13,T13,W13)</f>
        <v>2</v>
      </c>
      <c r="AA13" s="133">
        <f t="shared" ref="AA13" si="5">SUM(I13,L13,O13,R13,U13,X13)</f>
        <v>2</v>
      </c>
      <c r="AB13" s="129">
        <f t="shared" ref="AB13" si="6">SUM(J13,M13,P13,S13,V13,Y13)</f>
        <v>0</v>
      </c>
    </row>
    <row r="14" spans="1:28" ht="24.75" customHeight="1" thickBot="1" x14ac:dyDescent="0.2">
      <c r="A14" s="335"/>
      <c r="B14" s="79" t="s">
        <v>33</v>
      </c>
      <c r="C14" s="22"/>
      <c r="D14" s="22"/>
      <c r="E14" s="22"/>
      <c r="F14" s="79"/>
      <c r="G14" s="88"/>
      <c r="H14" s="312">
        <f>SUM(H5:H13)</f>
        <v>7</v>
      </c>
      <c r="I14" s="79">
        <f>SUM(I5:I12)</f>
        <v>7</v>
      </c>
      <c r="J14" s="79">
        <f t="shared" ref="J14:Y14" si="7">SUM(J5:J12)</f>
        <v>0</v>
      </c>
      <c r="K14" s="79">
        <f t="shared" si="7"/>
        <v>6</v>
      </c>
      <c r="L14" s="79">
        <f t="shared" si="7"/>
        <v>6</v>
      </c>
      <c r="M14" s="24">
        <f t="shared" si="7"/>
        <v>0</v>
      </c>
      <c r="N14" s="78">
        <f t="shared" si="7"/>
        <v>2</v>
      </c>
      <c r="O14" s="79">
        <f t="shared" si="7"/>
        <v>2</v>
      </c>
      <c r="P14" s="138">
        <f t="shared" si="7"/>
        <v>0</v>
      </c>
      <c r="Q14" s="313">
        <f>SUM(Q5:Q13)</f>
        <v>2</v>
      </c>
      <c r="R14" s="313">
        <f>SUM(R5:R13)</f>
        <v>2</v>
      </c>
      <c r="S14" s="24">
        <f>SUM(S5:S13)</f>
        <v>0</v>
      </c>
      <c r="T14" s="78">
        <f>SUM(T5:T13)</f>
        <v>0</v>
      </c>
      <c r="U14" s="79">
        <f>SUM(U5:U13)</f>
        <v>0</v>
      </c>
      <c r="V14" s="79">
        <f>SUM(V5:V13)</f>
        <v>0</v>
      </c>
      <c r="W14" s="313">
        <f>SUM(W5:W13)</f>
        <v>0</v>
      </c>
      <c r="X14" s="313">
        <f>SUM(X5:X13)</f>
        <v>0</v>
      </c>
      <c r="Y14" s="313">
        <f>SUM(Y5:Y13)</f>
        <v>0</v>
      </c>
      <c r="Z14" s="78">
        <f>SUM(Z5:Z13)</f>
        <v>17</v>
      </c>
      <c r="AA14" s="79">
        <f>SUM(AA5:AA13)</f>
        <v>17</v>
      </c>
      <c r="AB14" s="24">
        <f>SUM(AB5:AB13)</f>
        <v>0</v>
      </c>
    </row>
    <row r="15" spans="1:28" ht="24.75" customHeight="1" x14ac:dyDescent="0.15">
      <c r="A15" s="339" t="s">
        <v>57</v>
      </c>
      <c r="B15" s="243" t="s">
        <v>9</v>
      </c>
      <c r="C15" s="81">
        <v>12011805</v>
      </c>
      <c r="D15" s="26" t="s">
        <v>113</v>
      </c>
      <c r="E15" s="27" t="s">
        <v>114</v>
      </c>
      <c r="F15" s="27"/>
      <c r="G15" s="98" t="s">
        <v>76</v>
      </c>
      <c r="H15" s="101"/>
      <c r="I15" s="29"/>
      <c r="J15" s="29"/>
      <c r="K15" s="29"/>
      <c r="L15" s="29"/>
      <c r="M15" s="31"/>
      <c r="N15" s="28"/>
      <c r="O15" s="29"/>
      <c r="P15" s="29"/>
      <c r="Q15" s="29"/>
      <c r="R15" s="29"/>
      <c r="S15" s="31"/>
      <c r="T15" s="28"/>
      <c r="U15" s="29"/>
      <c r="V15" s="29"/>
      <c r="W15" s="29">
        <v>1</v>
      </c>
      <c r="X15" s="29">
        <v>1</v>
      </c>
      <c r="Y15" s="31">
        <v>0</v>
      </c>
      <c r="Z15" s="80">
        <f t="shared" si="0"/>
        <v>1</v>
      </c>
      <c r="AA15" s="32">
        <f t="shared" si="0"/>
        <v>1</v>
      </c>
      <c r="AB15" s="33">
        <f t="shared" si="0"/>
        <v>0</v>
      </c>
    </row>
    <row r="16" spans="1:28" ht="24.75" customHeight="1" x14ac:dyDescent="0.15">
      <c r="A16" s="333"/>
      <c r="B16" s="353" t="s">
        <v>233</v>
      </c>
      <c r="C16" s="73">
        <v>12011705</v>
      </c>
      <c r="D16" s="219" t="s">
        <v>129</v>
      </c>
      <c r="E16" s="73" t="s">
        <v>117</v>
      </c>
      <c r="F16" s="73" t="s">
        <v>118</v>
      </c>
      <c r="G16" s="99" t="s">
        <v>99</v>
      </c>
      <c r="H16" s="100">
        <v>3</v>
      </c>
      <c r="I16" s="14">
        <v>3</v>
      </c>
      <c r="J16" s="14">
        <v>0</v>
      </c>
      <c r="K16" s="14"/>
      <c r="L16" s="14"/>
      <c r="M16" s="20"/>
      <c r="N16" s="15"/>
      <c r="O16" s="14"/>
      <c r="P16" s="14"/>
      <c r="Q16" s="14"/>
      <c r="R16" s="14"/>
      <c r="S16" s="20"/>
      <c r="T16" s="15"/>
      <c r="U16" s="14"/>
      <c r="V16" s="14"/>
      <c r="W16" s="14"/>
      <c r="X16" s="14"/>
      <c r="Y16" s="20"/>
      <c r="Z16" s="75">
        <f t="shared" si="0"/>
        <v>3</v>
      </c>
      <c r="AA16" s="77">
        <f t="shared" si="0"/>
        <v>3</v>
      </c>
      <c r="AB16" s="19">
        <f t="shared" si="0"/>
        <v>0</v>
      </c>
    </row>
    <row r="17" spans="1:33" ht="24.75" customHeight="1" x14ac:dyDescent="0.15">
      <c r="A17" s="333"/>
      <c r="B17" s="353"/>
      <c r="C17" s="73">
        <v>12011701</v>
      </c>
      <c r="D17" s="219" t="s">
        <v>128</v>
      </c>
      <c r="E17" s="73" t="s">
        <v>116</v>
      </c>
      <c r="F17" s="73" t="s">
        <v>118</v>
      </c>
      <c r="G17" s="99" t="s">
        <v>99</v>
      </c>
      <c r="H17" s="100">
        <v>3</v>
      </c>
      <c r="I17" s="14">
        <v>3</v>
      </c>
      <c r="J17" s="14">
        <v>0</v>
      </c>
      <c r="K17" s="14"/>
      <c r="L17" s="14"/>
      <c r="M17" s="20"/>
      <c r="N17" s="15"/>
      <c r="O17" s="14"/>
      <c r="P17" s="14"/>
      <c r="Q17" s="14"/>
      <c r="R17" s="14"/>
      <c r="S17" s="20"/>
      <c r="T17" s="15"/>
      <c r="U17" s="14"/>
      <c r="V17" s="14"/>
      <c r="W17" s="14"/>
      <c r="X17" s="14"/>
      <c r="Y17" s="20"/>
      <c r="Z17" s="75">
        <f t="shared" si="0"/>
        <v>3</v>
      </c>
      <c r="AA17" s="77">
        <f t="shared" si="0"/>
        <v>3</v>
      </c>
      <c r="AB17" s="19">
        <f t="shared" si="0"/>
        <v>0</v>
      </c>
    </row>
    <row r="18" spans="1:33" ht="24.75" customHeight="1" x14ac:dyDescent="0.15">
      <c r="A18" s="333"/>
      <c r="B18" s="353"/>
      <c r="C18" s="13">
        <v>12011702</v>
      </c>
      <c r="D18" s="219" t="s">
        <v>286</v>
      </c>
      <c r="E18" s="224" t="s">
        <v>117</v>
      </c>
      <c r="F18" s="73" t="s">
        <v>118</v>
      </c>
      <c r="G18" s="87" t="s">
        <v>99</v>
      </c>
      <c r="H18" s="102">
        <v>3</v>
      </c>
      <c r="I18" s="38">
        <v>3</v>
      </c>
      <c r="J18" s="38">
        <v>0</v>
      </c>
      <c r="K18" s="38"/>
      <c r="L18" s="38"/>
      <c r="M18" s="41"/>
      <c r="N18" s="39"/>
      <c r="O18" s="38"/>
      <c r="P18" s="38"/>
      <c r="Q18" s="38"/>
      <c r="R18" s="38"/>
      <c r="S18" s="41"/>
      <c r="T18" s="39"/>
      <c r="U18" s="38"/>
      <c r="V18" s="38"/>
      <c r="W18" s="38"/>
      <c r="X18" s="38"/>
      <c r="Y18" s="41"/>
      <c r="Z18" s="75">
        <f t="shared" si="0"/>
        <v>3</v>
      </c>
      <c r="AA18" s="77">
        <f t="shared" si="0"/>
        <v>3</v>
      </c>
      <c r="AB18" s="19">
        <f t="shared" si="0"/>
        <v>0</v>
      </c>
    </row>
    <row r="19" spans="1:33" ht="24.75" customHeight="1" x14ac:dyDescent="0.15">
      <c r="A19" s="333"/>
      <c r="B19" s="353"/>
      <c r="C19" s="13">
        <v>12011801</v>
      </c>
      <c r="D19" s="219" t="s">
        <v>285</v>
      </c>
      <c r="E19" s="225"/>
      <c r="F19" s="73" t="s">
        <v>119</v>
      </c>
      <c r="G19" s="87" t="s">
        <v>115</v>
      </c>
      <c r="H19" s="102">
        <v>3</v>
      </c>
      <c r="I19" s="38">
        <v>1</v>
      </c>
      <c r="J19" s="38">
        <v>2</v>
      </c>
      <c r="K19" s="38"/>
      <c r="L19" s="218"/>
      <c r="M19" s="226"/>
      <c r="N19" s="39"/>
      <c r="O19" s="38"/>
      <c r="P19" s="38"/>
      <c r="Q19" s="218"/>
      <c r="R19" s="218"/>
      <c r="S19" s="41"/>
      <c r="T19" s="39"/>
      <c r="U19" s="38"/>
      <c r="V19" s="38"/>
      <c r="W19" s="42"/>
      <c r="X19" s="42"/>
      <c r="Y19" s="41"/>
      <c r="Z19" s="75">
        <f t="shared" si="0"/>
        <v>3</v>
      </c>
      <c r="AA19" s="77">
        <f t="shared" si="0"/>
        <v>1</v>
      </c>
      <c r="AB19" s="19">
        <f t="shared" si="0"/>
        <v>2</v>
      </c>
    </row>
    <row r="20" spans="1:33" ht="24.75" customHeight="1" x14ac:dyDescent="0.15">
      <c r="A20" s="333"/>
      <c r="B20" s="353"/>
      <c r="C20" s="13">
        <v>12011602</v>
      </c>
      <c r="D20" s="96" t="s">
        <v>149</v>
      </c>
      <c r="E20" s="206" t="s">
        <v>117</v>
      </c>
      <c r="F20" s="14" t="s">
        <v>118</v>
      </c>
      <c r="G20" s="14" t="s">
        <v>99</v>
      </c>
      <c r="H20" s="15"/>
      <c r="I20" s="14"/>
      <c r="J20" s="14"/>
      <c r="K20" s="14">
        <v>3</v>
      </c>
      <c r="L20" s="14">
        <v>3</v>
      </c>
      <c r="M20" s="20">
        <v>0</v>
      </c>
      <c r="N20" s="15"/>
      <c r="O20" s="14"/>
      <c r="P20" s="14"/>
      <c r="Q20" s="125"/>
      <c r="R20" s="125"/>
      <c r="S20" s="128"/>
      <c r="T20" s="130"/>
      <c r="U20" s="125"/>
      <c r="V20" s="125"/>
      <c r="W20" s="14"/>
      <c r="X20" s="14"/>
      <c r="Y20" s="87"/>
      <c r="Z20" s="75">
        <f t="shared" si="0"/>
        <v>3</v>
      </c>
      <c r="AA20" s="77">
        <f t="shared" si="0"/>
        <v>3</v>
      </c>
      <c r="AB20" s="19">
        <f t="shared" si="0"/>
        <v>0</v>
      </c>
    </row>
    <row r="21" spans="1:33" ht="24.75" customHeight="1" x14ac:dyDescent="0.15">
      <c r="A21" s="333"/>
      <c r="B21" s="353"/>
      <c r="C21" s="13">
        <v>12011608</v>
      </c>
      <c r="D21" s="95" t="s">
        <v>148</v>
      </c>
      <c r="E21" s="38" t="s">
        <v>116</v>
      </c>
      <c r="F21" s="38" t="s">
        <v>118</v>
      </c>
      <c r="G21" s="14" t="s">
        <v>99</v>
      </c>
      <c r="H21" s="39"/>
      <c r="I21" s="218"/>
      <c r="J21" s="218"/>
      <c r="K21" s="38">
        <v>3</v>
      </c>
      <c r="L21" s="38">
        <v>1</v>
      </c>
      <c r="M21" s="41">
        <v>2</v>
      </c>
      <c r="N21" s="217"/>
      <c r="O21" s="218"/>
      <c r="P21" s="218"/>
      <c r="Q21" s="218"/>
      <c r="R21" s="218"/>
      <c r="S21" s="41"/>
      <c r="T21" s="227"/>
      <c r="U21" s="218"/>
      <c r="V21" s="218"/>
      <c r="W21" s="42"/>
      <c r="X21" s="42"/>
      <c r="Y21" s="90"/>
      <c r="Z21" s="75">
        <f t="shared" si="0"/>
        <v>3</v>
      </c>
      <c r="AA21" s="77">
        <f t="shared" si="0"/>
        <v>1</v>
      </c>
      <c r="AB21" s="19">
        <f t="shared" si="0"/>
        <v>2</v>
      </c>
    </row>
    <row r="22" spans="1:33" ht="24.75" customHeight="1" x14ac:dyDescent="0.15">
      <c r="A22" s="333"/>
      <c r="B22" s="353"/>
      <c r="C22" s="13">
        <v>12011614</v>
      </c>
      <c r="D22" s="95" t="s">
        <v>138</v>
      </c>
      <c r="E22" s="38" t="s">
        <v>117</v>
      </c>
      <c r="F22" s="38" t="s">
        <v>119</v>
      </c>
      <c r="G22" s="14" t="s">
        <v>99</v>
      </c>
      <c r="H22" s="217"/>
      <c r="I22" s="218"/>
      <c r="J22" s="38"/>
      <c r="K22" s="38">
        <v>3</v>
      </c>
      <c r="L22" s="218">
        <v>1</v>
      </c>
      <c r="M22" s="226">
        <v>2</v>
      </c>
      <c r="N22" s="217"/>
      <c r="O22" s="218"/>
      <c r="P22" s="218"/>
      <c r="Q22" s="38"/>
      <c r="R22" s="38"/>
      <c r="S22" s="41"/>
      <c r="T22" s="227"/>
      <c r="U22" s="218"/>
      <c r="V22" s="218"/>
      <c r="W22" s="38"/>
      <c r="X22" s="38"/>
      <c r="Y22" s="90"/>
      <c r="Z22" s="75">
        <f t="shared" si="0"/>
        <v>3</v>
      </c>
      <c r="AA22" s="77">
        <f t="shared" si="0"/>
        <v>1</v>
      </c>
      <c r="AB22" s="19">
        <f t="shared" si="0"/>
        <v>2</v>
      </c>
    </row>
    <row r="23" spans="1:33" ht="24.75" customHeight="1" x14ac:dyDescent="0.15">
      <c r="A23" s="333"/>
      <c r="B23" s="353"/>
      <c r="C23" s="13">
        <v>12011709</v>
      </c>
      <c r="D23" s="95" t="s">
        <v>127</v>
      </c>
      <c r="E23" s="38" t="s">
        <v>116</v>
      </c>
      <c r="F23" s="38" t="s">
        <v>118</v>
      </c>
      <c r="G23" s="14" t="s">
        <v>99</v>
      </c>
      <c r="H23" s="217"/>
      <c r="I23" s="218"/>
      <c r="J23" s="38"/>
      <c r="K23" s="38"/>
      <c r="L23" s="218"/>
      <c r="M23" s="226"/>
      <c r="N23" s="217">
        <v>3</v>
      </c>
      <c r="O23" s="218">
        <v>3</v>
      </c>
      <c r="P23" s="218">
        <v>0</v>
      </c>
      <c r="Q23" s="38"/>
      <c r="R23" s="38"/>
      <c r="S23" s="41"/>
      <c r="T23" s="227"/>
      <c r="U23" s="218"/>
      <c r="V23" s="218"/>
      <c r="W23" s="38"/>
      <c r="X23" s="38"/>
      <c r="Y23" s="90"/>
      <c r="Z23" s="75">
        <f t="shared" si="0"/>
        <v>3</v>
      </c>
      <c r="AA23" s="77">
        <f t="shared" si="0"/>
        <v>3</v>
      </c>
      <c r="AB23" s="19">
        <f t="shared" si="0"/>
        <v>0</v>
      </c>
    </row>
    <row r="24" spans="1:33" ht="24.75" customHeight="1" x14ac:dyDescent="0.15">
      <c r="A24" s="333"/>
      <c r="B24" s="353"/>
      <c r="C24" s="13">
        <v>12011607</v>
      </c>
      <c r="D24" s="95" t="s">
        <v>136</v>
      </c>
      <c r="E24" s="38" t="s">
        <v>117</v>
      </c>
      <c r="F24" s="38" t="s">
        <v>118</v>
      </c>
      <c r="G24" s="14" t="s">
        <v>99</v>
      </c>
      <c r="H24" s="217"/>
      <c r="I24" s="218"/>
      <c r="J24" s="38"/>
      <c r="K24" s="38"/>
      <c r="L24" s="218"/>
      <c r="M24" s="226"/>
      <c r="N24" s="217">
        <v>3</v>
      </c>
      <c r="O24" s="218">
        <v>1</v>
      </c>
      <c r="P24" s="218">
        <v>2</v>
      </c>
      <c r="Q24" s="38"/>
      <c r="R24" s="38"/>
      <c r="S24" s="41"/>
      <c r="T24" s="217"/>
      <c r="U24" s="218"/>
      <c r="V24" s="218"/>
      <c r="W24" s="38"/>
      <c r="X24" s="38"/>
      <c r="Y24" s="90"/>
      <c r="Z24" s="75">
        <f t="shared" si="0"/>
        <v>3</v>
      </c>
      <c r="AA24" s="77">
        <f t="shared" si="0"/>
        <v>1</v>
      </c>
      <c r="AB24" s="19">
        <f t="shared" si="0"/>
        <v>2</v>
      </c>
    </row>
    <row r="25" spans="1:33" ht="24.75" customHeight="1" x14ac:dyDescent="0.15">
      <c r="A25" s="333"/>
      <c r="B25" s="353"/>
      <c r="C25" s="13">
        <v>12011603</v>
      </c>
      <c r="D25" s="95" t="s">
        <v>135</v>
      </c>
      <c r="E25" s="38" t="s">
        <v>117</v>
      </c>
      <c r="F25" s="38" t="s">
        <v>118</v>
      </c>
      <c r="G25" s="87" t="s">
        <v>99</v>
      </c>
      <c r="H25" s="228"/>
      <c r="I25" s="218"/>
      <c r="J25" s="38"/>
      <c r="K25" s="38"/>
      <c r="L25" s="218"/>
      <c r="M25" s="226"/>
      <c r="N25" s="217">
        <v>3</v>
      </c>
      <c r="O25" s="218">
        <v>1</v>
      </c>
      <c r="P25" s="218">
        <v>2</v>
      </c>
      <c r="Q25" s="38"/>
      <c r="R25" s="38"/>
      <c r="S25" s="41"/>
      <c r="T25" s="217"/>
      <c r="U25" s="218"/>
      <c r="V25" s="218"/>
      <c r="W25" s="38"/>
      <c r="X25" s="38"/>
      <c r="Y25" s="41"/>
      <c r="Z25" s="75">
        <f t="shared" si="0"/>
        <v>3</v>
      </c>
      <c r="AA25" s="77">
        <f t="shared" si="0"/>
        <v>1</v>
      </c>
      <c r="AB25" s="19">
        <f t="shared" si="0"/>
        <v>2</v>
      </c>
      <c r="AC25" s="205"/>
    </row>
    <row r="26" spans="1:33" ht="24.75" customHeight="1" x14ac:dyDescent="0.15">
      <c r="A26" s="333"/>
      <c r="B26" s="353"/>
      <c r="C26" s="13">
        <v>12011613</v>
      </c>
      <c r="D26" s="95" t="s">
        <v>137</v>
      </c>
      <c r="E26" s="38" t="s">
        <v>117</v>
      </c>
      <c r="F26" s="38" t="s">
        <v>119</v>
      </c>
      <c r="G26" s="87" t="s">
        <v>115</v>
      </c>
      <c r="H26" s="228"/>
      <c r="I26" s="218"/>
      <c r="J26" s="38"/>
      <c r="K26" s="38"/>
      <c r="L26" s="218"/>
      <c r="M26" s="226"/>
      <c r="N26" s="217">
        <v>3</v>
      </c>
      <c r="O26" s="218">
        <v>1</v>
      </c>
      <c r="P26" s="218">
        <v>2</v>
      </c>
      <c r="Q26" s="38"/>
      <c r="R26" s="38"/>
      <c r="S26" s="41"/>
      <c r="T26" s="217"/>
      <c r="U26" s="218"/>
      <c r="V26" s="218"/>
      <c r="W26" s="38"/>
      <c r="X26" s="38"/>
      <c r="Y26" s="41"/>
      <c r="Z26" s="75">
        <f t="shared" si="0"/>
        <v>3</v>
      </c>
      <c r="AA26" s="77">
        <f t="shared" si="0"/>
        <v>1</v>
      </c>
      <c r="AB26" s="19">
        <f t="shared" si="0"/>
        <v>2</v>
      </c>
    </row>
    <row r="27" spans="1:33" ht="24.75" customHeight="1" x14ac:dyDescent="0.15">
      <c r="A27" s="333"/>
      <c r="B27" s="353"/>
      <c r="C27" s="13">
        <v>12011615</v>
      </c>
      <c r="D27" s="95" t="s">
        <v>139</v>
      </c>
      <c r="E27" s="38" t="s">
        <v>116</v>
      </c>
      <c r="F27" s="38" t="s">
        <v>118</v>
      </c>
      <c r="G27" s="87" t="s">
        <v>99</v>
      </c>
      <c r="H27" s="228"/>
      <c r="I27" s="218"/>
      <c r="J27" s="38"/>
      <c r="K27" s="38"/>
      <c r="L27" s="218"/>
      <c r="M27" s="226"/>
      <c r="N27" s="217">
        <v>3</v>
      </c>
      <c r="O27" s="218">
        <v>1</v>
      </c>
      <c r="P27" s="218">
        <v>2</v>
      </c>
      <c r="Q27" s="38"/>
      <c r="R27" s="38"/>
      <c r="S27" s="41"/>
      <c r="T27" s="217"/>
      <c r="U27" s="218"/>
      <c r="V27" s="218"/>
      <c r="W27" s="38"/>
      <c r="X27" s="38"/>
      <c r="Y27" s="41"/>
      <c r="Z27" s="201">
        <f t="shared" si="0"/>
        <v>3</v>
      </c>
      <c r="AA27" s="202">
        <f t="shared" si="0"/>
        <v>1</v>
      </c>
      <c r="AB27" s="19">
        <f t="shared" si="0"/>
        <v>2</v>
      </c>
    </row>
    <row r="28" spans="1:33" ht="24.75" customHeight="1" x14ac:dyDescent="0.15">
      <c r="A28" s="333"/>
      <c r="B28" s="353"/>
      <c r="C28" s="13">
        <v>12011711</v>
      </c>
      <c r="D28" s="95" t="s">
        <v>126</v>
      </c>
      <c r="E28" s="38" t="s">
        <v>116</v>
      </c>
      <c r="F28" s="38" t="s">
        <v>118</v>
      </c>
      <c r="G28" s="87" t="s">
        <v>99</v>
      </c>
      <c r="H28" s="228"/>
      <c r="I28" s="218"/>
      <c r="J28" s="38"/>
      <c r="K28" s="38"/>
      <c r="L28" s="218"/>
      <c r="M28" s="226"/>
      <c r="N28" s="217"/>
      <c r="O28" s="218"/>
      <c r="P28" s="218"/>
      <c r="Q28" s="38">
        <v>3</v>
      </c>
      <c r="R28" s="38">
        <v>1</v>
      </c>
      <c r="S28" s="41">
        <v>2</v>
      </c>
      <c r="T28" s="217"/>
      <c r="U28" s="218"/>
      <c r="V28" s="218"/>
      <c r="W28" s="38"/>
      <c r="X28" s="38"/>
      <c r="Y28" s="41"/>
      <c r="Z28" s="201">
        <v>3</v>
      </c>
      <c r="AA28" s="202">
        <v>1</v>
      </c>
      <c r="AB28" s="19">
        <v>2</v>
      </c>
      <c r="AF28" s="204"/>
    </row>
    <row r="29" spans="1:33" ht="24.75" customHeight="1" x14ac:dyDescent="0.15">
      <c r="A29" s="333"/>
      <c r="B29" s="353"/>
      <c r="C29" s="13">
        <v>12011618</v>
      </c>
      <c r="D29" s="95" t="s">
        <v>151</v>
      </c>
      <c r="E29" s="38" t="s">
        <v>116</v>
      </c>
      <c r="F29" s="38" t="s">
        <v>118</v>
      </c>
      <c r="G29" s="87" t="s">
        <v>99</v>
      </c>
      <c r="H29" s="228"/>
      <c r="I29" s="218"/>
      <c r="J29" s="38"/>
      <c r="K29" s="38"/>
      <c r="L29" s="218"/>
      <c r="M29" s="226"/>
      <c r="N29" s="217"/>
      <c r="O29" s="218"/>
      <c r="P29" s="218"/>
      <c r="Q29" s="38">
        <v>3</v>
      </c>
      <c r="R29" s="38">
        <v>1</v>
      </c>
      <c r="S29" s="41">
        <v>2</v>
      </c>
      <c r="T29" s="217"/>
      <c r="U29" s="218"/>
      <c r="V29" s="218"/>
      <c r="W29" s="38"/>
      <c r="X29" s="38"/>
      <c r="Y29" s="41"/>
      <c r="Z29" s="201">
        <v>3</v>
      </c>
      <c r="AA29" s="202">
        <v>1</v>
      </c>
      <c r="AB29" s="19">
        <v>2</v>
      </c>
    </row>
    <row r="30" spans="1:33" ht="24.75" customHeight="1" x14ac:dyDescent="0.15">
      <c r="A30" s="333"/>
      <c r="B30" s="353"/>
      <c r="C30" s="13">
        <v>12011619</v>
      </c>
      <c r="D30" s="95" t="s">
        <v>152</v>
      </c>
      <c r="E30" s="38" t="s">
        <v>116</v>
      </c>
      <c r="F30" s="38" t="s">
        <v>118</v>
      </c>
      <c r="G30" s="87" t="s">
        <v>99</v>
      </c>
      <c r="H30" s="228"/>
      <c r="I30" s="218"/>
      <c r="J30" s="38"/>
      <c r="K30" s="38"/>
      <c r="L30" s="218"/>
      <c r="M30" s="226"/>
      <c r="N30" s="217"/>
      <c r="O30" s="218"/>
      <c r="P30" s="218"/>
      <c r="Q30" s="38">
        <v>3</v>
      </c>
      <c r="R30" s="38">
        <v>1</v>
      </c>
      <c r="S30" s="41">
        <v>2</v>
      </c>
      <c r="T30" s="217"/>
      <c r="U30" s="218"/>
      <c r="V30" s="218"/>
      <c r="W30" s="38"/>
      <c r="X30" s="38"/>
      <c r="Y30" s="41"/>
      <c r="Z30" s="201">
        <v>3</v>
      </c>
      <c r="AA30" s="202">
        <v>1</v>
      </c>
      <c r="AB30" s="19">
        <v>2</v>
      </c>
      <c r="AD30" s="204"/>
      <c r="AE30" s="204"/>
      <c r="AF30" s="204"/>
      <c r="AG30" s="204"/>
    </row>
    <row r="31" spans="1:33" ht="24.75" customHeight="1" x14ac:dyDescent="0.15">
      <c r="A31" s="333"/>
      <c r="B31" s="353"/>
      <c r="C31" s="13">
        <v>12011712</v>
      </c>
      <c r="D31" s="95" t="s">
        <v>125</v>
      </c>
      <c r="E31" s="38" t="s">
        <v>116</v>
      </c>
      <c r="F31" s="38" t="s">
        <v>118</v>
      </c>
      <c r="G31" s="87" t="s">
        <v>99</v>
      </c>
      <c r="H31" s="228"/>
      <c r="I31" s="218"/>
      <c r="J31" s="38"/>
      <c r="K31" s="38"/>
      <c r="L31" s="218"/>
      <c r="M31" s="226"/>
      <c r="N31" s="217"/>
      <c r="O31" s="218"/>
      <c r="P31" s="218"/>
      <c r="Q31" s="38">
        <v>3</v>
      </c>
      <c r="R31" s="38">
        <v>1</v>
      </c>
      <c r="S31" s="41">
        <v>2</v>
      </c>
      <c r="T31" s="217"/>
      <c r="U31" s="218"/>
      <c r="V31" s="218"/>
      <c r="W31" s="38"/>
      <c r="X31" s="38"/>
      <c r="Y31" s="41"/>
      <c r="Z31" s="201">
        <v>3</v>
      </c>
      <c r="AA31" s="202">
        <v>1</v>
      </c>
      <c r="AB31" s="19">
        <v>2</v>
      </c>
      <c r="AD31" s="204"/>
      <c r="AE31" s="204"/>
      <c r="AF31" s="204"/>
      <c r="AG31" s="204"/>
    </row>
    <row r="32" spans="1:33" ht="24.75" customHeight="1" x14ac:dyDescent="0.15">
      <c r="A32" s="333"/>
      <c r="B32" s="353"/>
      <c r="C32" s="13">
        <v>12011617</v>
      </c>
      <c r="D32" s="95" t="s">
        <v>133</v>
      </c>
      <c r="E32" s="38" t="s">
        <v>117</v>
      </c>
      <c r="F32" s="38" t="s">
        <v>119</v>
      </c>
      <c r="G32" s="87" t="s">
        <v>115</v>
      </c>
      <c r="H32" s="228"/>
      <c r="I32" s="218"/>
      <c r="J32" s="38"/>
      <c r="K32" s="38"/>
      <c r="L32" s="218"/>
      <c r="M32" s="226"/>
      <c r="N32" s="217"/>
      <c r="O32" s="218"/>
      <c r="P32" s="218"/>
      <c r="Q32" s="38">
        <v>3</v>
      </c>
      <c r="R32" s="38">
        <v>1</v>
      </c>
      <c r="S32" s="41">
        <v>2</v>
      </c>
      <c r="T32" s="217"/>
      <c r="U32" s="218"/>
      <c r="V32" s="218"/>
      <c r="W32" s="38"/>
      <c r="X32" s="38"/>
      <c r="Y32" s="41"/>
      <c r="Z32" s="201">
        <v>3</v>
      </c>
      <c r="AA32" s="202">
        <v>1</v>
      </c>
      <c r="AB32" s="19">
        <v>2</v>
      </c>
      <c r="AD32" s="204"/>
      <c r="AE32" s="204"/>
      <c r="AF32" s="204"/>
      <c r="AG32" s="204"/>
    </row>
    <row r="33" spans="1:33" ht="24.75" customHeight="1" x14ac:dyDescent="0.15">
      <c r="A33" s="333"/>
      <c r="B33" s="353"/>
      <c r="C33" s="13">
        <v>12011802</v>
      </c>
      <c r="D33" s="95" t="s">
        <v>143</v>
      </c>
      <c r="E33" s="38" t="s">
        <v>116</v>
      </c>
      <c r="F33" s="38" t="s">
        <v>118</v>
      </c>
      <c r="G33" s="87" t="s">
        <v>99</v>
      </c>
      <c r="H33" s="228"/>
      <c r="I33" s="218"/>
      <c r="J33" s="38"/>
      <c r="K33" s="38"/>
      <c r="L33" s="218"/>
      <c r="M33" s="226"/>
      <c r="N33" s="217"/>
      <c r="O33" s="218"/>
      <c r="P33" s="218"/>
      <c r="Q33" s="38"/>
      <c r="R33" s="38"/>
      <c r="S33" s="41"/>
      <c r="T33" s="217">
        <v>3</v>
      </c>
      <c r="U33" s="218">
        <v>1</v>
      </c>
      <c r="V33" s="218">
        <v>2</v>
      </c>
      <c r="W33" s="38"/>
      <c r="X33" s="38"/>
      <c r="Y33" s="41"/>
      <c r="Z33" s="201">
        <v>3</v>
      </c>
      <c r="AA33" s="202">
        <v>1</v>
      </c>
      <c r="AB33" s="19">
        <v>2</v>
      </c>
      <c r="AD33" s="204"/>
      <c r="AE33" s="204"/>
      <c r="AF33" s="204"/>
      <c r="AG33" s="204"/>
    </row>
    <row r="34" spans="1:33" ht="24.75" customHeight="1" x14ac:dyDescent="0.15">
      <c r="A34" s="333"/>
      <c r="B34" s="353"/>
      <c r="C34" s="13">
        <v>12011713</v>
      </c>
      <c r="D34" s="95" t="s">
        <v>220</v>
      </c>
      <c r="E34" s="38" t="s">
        <v>116</v>
      </c>
      <c r="F34" s="38" t="s">
        <v>118</v>
      </c>
      <c r="G34" s="87" t="s">
        <v>99</v>
      </c>
      <c r="H34" s="228"/>
      <c r="I34" s="218"/>
      <c r="J34" s="38"/>
      <c r="K34" s="38"/>
      <c r="L34" s="218"/>
      <c r="M34" s="226"/>
      <c r="N34" s="217"/>
      <c r="O34" s="218"/>
      <c r="P34" s="218"/>
      <c r="Q34" s="38"/>
      <c r="R34" s="38"/>
      <c r="S34" s="41"/>
      <c r="T34" s="217">
        <v>3</v>
      </c>
      <c r="U34" s="218">
        <v>1</v>
      </c>
      <c r="V34" s="218">
        <v>2</v>
      </c>
      <c r="W34" s="38"/>
      <c r="X34" s="38"/>
      <c r="Y34" s="41"/>
      <c r="Z34" s="201">
        <v>3</v>
      </c>
      <c r="AA34" s="202">
        <v>1</v>
      </c>
      <c r="AB34" s="19">
        <v>2</v>
      </c>
      <c r="AD34" s="204"/>
      <c r="AE34" s="204"/>
      <c r="AF34" s="204"/>
      <c r="AG34" s="204"/>
    </row>
    <row r="35" spans="1:33" ht="24.75" customHeight="1" x14ac:dyDescent="0.15">
      <c r="A35" s="333"/>
      <c r="B35" s="353"/>
      <c r="C35" s="13">
        <v>12011803</v>
      </c>
      <c r="D35" s="95" t="s">
        <v>144</v>
      </c>
      <c r="E35" s="38" t="s">
        <v>116</v>
      </c>
      <c r="F35" s="38" t="s">
        <v>118</v>
      </c>
      <c r="G35" s="87" t="s">
        <v>99</v>
      </c>
      <c r="H35" s="228"/>
      <c r="I35" s="218"/>
      <c r="J35" s="38"/>
      <c r="K35" s="38"/>
      <c r="L35" s="218"/>
      <c r="M35" s="226"/>
      <c r="N35" s="217"/>
      <c r="O35" s="218"/>
      <c r="P35" s="218"/>
      <c r="Q35" s="38"/>
      <c r="R35" s="38"/>
      <c r="S35" s="41"/>
      <c r="T35" s="217">
        <v>3</v>
      </c>
      <c r="U35" s="218">
        <v>1</v>
      </c>
      <c r="V35" s="218">
        <v>2</v>
      </c>
      <c r="W35" s="38"/>
      <c r="X35" s="38"/>
      <c r="Y35" s="41"/>
      <c r="Z35" s="201">
        <v>3</v>
      </c>
      <c r="AA35" s="202">
        <v>1</v>
      </c>
      <c r="AB35" s="19">
        <v>2</v>
      </c>
      <c r="AD35" s="204"/>
      <c r="AE35" s="204"/>
      <c r="AF35" s="204"/>
      <c r="AG35" s="204"/>
    </row>
    <row r="36" spans="1:33" ht="24.75" customHeight="1" x14ac:dyDescent="0.15">
      <c r="A36" s="333"/>
      <c r="B36" s="353"/>
      <c r="C36" s="13">
        <v>12011622</v>
      </c>
      <c r="D36" s="95" t="s">
        <v>134</v>
      </c>
      <c r="E36" s="207" t="s">
        <v>121</v>
      </c>
      <c r="F36" s="38" t="s">
        <v>118</v>
      </c>
      <c r="G36" s="87" t="s">
        <v>99</v>
      </c>
      <c r="H36" s="228"/>
      <c r="I36" s="218"/>
      <c r="J36" s="38"/>
      <c r="K36" s="38"/>
      <c r="L36" s="218"/>
      <c r="M36" s="226"/>
      <c r="N36" s="217"/>
      <c r="O36" s="218"/>
      <c r="P36" s="218"/>
      <c r="Q36" s="38"/>
      <c r="R36" s="38"/>
      <c r="S36" s="41"/>
      <c r="T36" s="217"/>
      <c r="U36" s="218"/>
      <c r="V36" s="218"/>
      <c r="W36" s="38">
        <v>3</v>
      </c>
      <c r="X36" s="38">
        <v>1</v>
      </c>
      <c r="Y36" s="41">
        <v>2</v>
      </c>
      <c r="Z36" s="201">
        <v>3</v>
      </c>
      <c r="AA36" s="202">
        <v>1</v>
      </c>
      <c r="AB36" s="19">
        <v>2</v>
      </c>
      <c r="AD36" s="204"/>
      <c r="AE36" s="204"/>
      <c r="AF36" s="204"/>
      <c r="AG36" s="204"/>
    </row>
    <row r="37" spans="1:33" ht="24.75" customHeight="1" x14ac:dyDescent="0.15">
      <c r="A37" s="333"/>
      <c r="B37" s="353"/>
      <c r="C37" s="13">
        <v>12011710</v>
      </c>
      <c r="D37" s="95" t="s">
        <v>140</v>
      </c>
      <c r="E37" s="38" t="s">
        <v>117</v>
      </c>
      <c r="F37" s="38" t="s">
        <v>118</v>
      </c>
      <c r="G37" s="87" t="s">
        <v>99</v>
      </c>
      <c r="H37" s="228"/>
      <c r="I37" s="218"/>
      <c r="J37" s="38"/>
      <c r="K37" s="38"/>
      <c r="L37" s="218"/>
      <c r="M37" s="226"/>
      <c r="N37" s="217"/>
      <c r="O37" s="218"/>
      <c r="P37" s="218"/>
      <c r="Q37" s="38"/>
      <c r="R37" s="38"/>
      <c r="S37" s="41"/>
      <c r="T37" s="217"/>
      <c r="U37" s="218"/>
      <c r="V37" s="218"/>
      <c r="W37" s="38">
        <v>3</v>
      </c>
      <c r="X37" s="38">
        <v>1</v>
      </c>
      <c r="Y37" s="41">
        <v>2</v>
      </c>
      <c r="Z37" s="201">
        <v>3</v>
      </c>
      <c r="AA37" s="202">
        <v>1</v>
      </c>
      <c r="AB37" s="19">
        <v>2</v>
      </c>
    </row>
    <row r="38" spans="1:33" ht="24.75" customHeight="1" x14ac:dyDescent="0.15">
      <c r="A38" s="333"/>
      <c r="B38" s="343"/>
      <c r="C38" s="13">
        <v>12011625</v>
      </c>
      <c r="D38" s="95" t="s">
        <v>222</v>
      </c>
      <c r="E38" s="38"/>
      <c r="F38" s="38" t="s">
        <v>118</v>
      </c>
      <c r="G38" s="87" t="s">
        <v>99</v>
      </c>
      <c r="H38" s="228"/>
      <c r="I38" s="218"/>
      <c r="J38" s="38"/>
      <c r="K38" s="38"/>
      <c r="L38" s="218"/>
      <c r="M38" s="226"/>
      <c r="N38" s="217"/>
      <c r="O38" s="218"/>
      <c r="P38" s="218"/>
      <c r="Q38" s="38"/>
      <c r="R38" s="38"/>
      <c r="S38" s="41"/>
      <c r="T38" s="217"/>
      <c r="U38" s="218"/>
      <c r="V38" s="218"/>
      <c r="W38" s="38">
        <v>2</v>
      </c>
      <c r="X38" s="38">
        <v>1</v>
      </c>
      <c r="Y38" s="41">
        <v>1</v>
      </c>
      <c r="Z38" s="201">
        <v>2</v>
      </c>
      <c r="AA38" s="202">
        <v>1</v>
      </c>
      <c r="AB38" s="19">
        <v>1</v>
      </c>
    </row>
    <row r="39" spans="1:33" ht="24.75" customHeight="1" x14ac:dyDescent="0.15">
      <c r="A39" s="333"/>
      <c r="B39" s="352" t="s">
        <v>56</v>
      </c>
      <c r="C39" s="13">
        <v>12011708</v>
      </c>
      <c r="D39" s="95" t="s">
        <v>142</v>
      </c>
      <c r="E39" s="38" t="s">
        <v>116</v>
      </c>
      <c r="F39" s="38" t="s">
        <v>118</v>
      </c>
      <c r="G39" s="87" t="s">
        <v>115</v>
      </c>
      <c r="H39" s="228"/>
      <c r="I39" s="218"/>
      <c r="J39" s="38"/>
      <c r="K39" s="38">
        <v>3</v>
      </c>
      <c r="L39" s="218">
        <v>1</v>
      </c>
      <c r="M39" s="226">
        <v>2</v>
      </c>
      <c r="N39" s="217"/>
      <c r="O39" s="218"/>
      <c r="P39" s="218"/>
      <c r="Q39" s="38"/>
      <c r="R39" s="38"/>
      <c r="S39" s="41"/>
      <c r="T39" s="217"/>
      <c r="U39" s="218"/>
      <c r="V39" s="218"/>
      <c r="W39" s="38"/>
      <c r="X39" s="38"/>
      <c r="Y39" s="41"/>
      <c r="Z39" s="75">
        <f t="shared" si="0"/>
        <v>3</v>
      </c>
      <c r="AA39" s="77">
        <f t="shared" si="0"/>
        <v>1</v>
      </c>
      <c r="AB39" s="19">
        <v>2</v>
      </c>
    </row>
    <row r="40" spans="1:33" ht="24.75" customHeight="1" x14ac:dyDescent="0.15">
      <c r="A40" s="333"/>
      <c r="B40" s="353"/>
      <c r="C40" s="13">
        <v>12011714</v>
      </c>
      <c r="D40" s="37" t="s">
        <v>153</v>
      </c>
      <c r="E40" s="38" t="s">
        <v>116</v>
      </c>
      <c r="F40" s="38" t="s">
        <v>118</v>
      </c>
      <c r="G40" s="87" t="s">
        <v>115</v>
      </c>
      <c r="H40" s="103"/>
      <c r="I40" s="38"/>
      <c r="J40" s="38"/>
      <c r="K40" s="38"/>
      <c r="L40" s="42"/>
      <c r="M40" s="53"/>
      <c r="N40" s="39"/>
      <c r="O40" s="38"/>
      <c r="P40" s="38"/>
      <c r="Q40" s="42"/>
      <c r="R40" s="42"/>
      <c r="S40" s="41"/>
      <c r="T40" s="39">
        <v>3</v>
      </c>
      <c r="U40" s="38">
        <v>3</v>
      </c>
      <c r="V40" s="38">
        <v>0</v>
      </c>
      <c r="W40" s="42"/>
      <c r="X40" s="42"/>
      <c r="Y40" s="41"/>
      <c r="Z40" s="75">
        <f t="shared" si="0"/>
        <v>3</v>
      </c>
      <c r="AA40" s="77">
        <f t="shared" si="0"/>
        <v>3</v>
      </c>
      <c r="AB40" s="19">
        <f t="shared" si="0"/>
        <v>0</v>
      </c>
    </row>
    <row r="41" spans="1:33" ht="24.75" customHeight="1" x14ac:dyDescent="0.15">
      <c r="A41" s="333"/>
      <c r="B41" s="343"/>
      <c r="C41" s="13">
        <v>12011713</v>
      </c>
      <c r="D41" s="37" t="s">
        <v>145</v>
      </c>
      <c r="E41" s="38" t="s">
        <v>117</v>
      </c>
      <c r="F41" s="38" t="s">
        <v>119</v>
      </c>
      <c r="G41" s="87" t="s">
        <v>115</v>
      </c>
      <c r="H41" s="103"/>
      <c r="I41" s="42"/>
      <c r="J41" s="38"/>
      <c r="K41" s="38"/>
      <c r="L41" s="42"/>
      <c r="M41" s="53"/>
      <c r="N41" s="39"/>
      <c r="O41" s="38"/>
      <c r="P41" s="38"/>
      <c r="Q41" s="42"/>
      <c r="R41" s="42"/>
      <c r="S41" s="41"/>
      <c r="T41" s="39"/>
      <c r="U41" s="38"/>
      <c r="V41" s="38"/>
      <c r="W41" s="42">
        <v>2</v>
      </c>
      <c r="X41" s="42">
        <v>2</v>
      </c>
      <c r="Y41" s="41">
        <v>0</v>
      </c>
      <c r="Z41" s="75">
        <f t="shared" si="0"/>
        <v>2</v>
      </c>
      <c r="AA41" s="77">
        <f t="shared" si="0"/>
        <v>2</v>
      </c>
      <c r="AB41" s="19">
        <f t="shared" si="0"/>
        <v>0</v>
      </c>
    </row>
    <row r="42" spans="1:33" ht="24.75" customHeight="1" thickBot="1" x14ac:dyDescent="0.2">
      <c r="A42" s="335"/>
      <c r="B42" s="22" t="s">
        <v>33</v>
      </c>
      <c r="C42" s="22"/>
      <c r="D42" s="22"/>
      <c r="E42" s="203"/>
      <c r="F42" s="79"/>
      <c r="G42" s="88"/>
      <c r="H42" s="292">
        <f>SUM(H15:H41)</f>
        <v>12</v>
      </c>
      <c r="I42" s="291">
        <f t="shared" ref="I42:Y42" si="8">SUM(I15:I41)</f>
        <v>10</v>
      </c>
      <c r="J42" s="294">
        <f t="shared" si="8"/>
        <v>2</v>
      </c>
      <c r="K42" s="294">
        <f t="shared" si="8"/>
        <v>12</v>
      </c>
      <c r="L42" s="294">
        <f t="shared" si="8"/>
        <v>6</v>
      </c>
      <c r="M42" s="293">
        <f t="shared" si="8"/>
        <v>6</v>
      </c>
      <c r="N42" s="292">
        <f t="shared" si="8"/>
        <v>15</v>
      </c>
      <c r="O42" s="291">
        <f t="shared" si="8"/>
        <v>7</v>
      </c>
      <c r="P42" s="294">
        <f t="shared" si="8"/>
        <v>8</v>
      </c>
      <c r="Q42" s="295">
        <f t="shared" si="8"/>
        <v>15</v>
      </c>
      <c r="R42" s="291">
        <f t="shared" si="8"/>
        <v>5</v>
      </c>
      <c r="S42" s="293">
        <f t="shared" si="8"/>
        <v>10</v>
      </c>
      <c r="T42" s="97">
        <f t="shared" si="8"/>
        <v>12</v>
      </c>
      <c r="U42" s="294">
        <f t="shared" si="8"/>
        <v>6</v>
      </c>
      <c r="V42" s="294">
        <f t="shared" si="8"/>
        <v>6</v>
      </c>
      <c r="W42" s="294">
        <f t="shared" si="8"/>
        <v>11</v>
      </c>
      <c r="X42" s="294">
        <f t="shared" si="8"/>
        <v>6</v>
      </c>
      <c r="Y42" s="293">
        <f t="shared" si="8"/>
        <v>5</v>
      </c>
      <c r="Z42" s="97">
        <f>SUM(Z15:Z41)</f>
        <v>77</v>
      </c>
      <c r="AA42" s="294">
        <f t="shared" ref="AA42:AB42" si="9">SUM(AA15:AA41)</f>
        <v>40</v>
      </c>
      <c r="AB42" s="293">
        <f t="shared" si="9"/>
        <v>37</v>
      </c>
    </row>
    <row r="43" spans="1:33" ht="24.75" customHeight="1" x14ac:dyDescent="0.15">
      <c r="A43" s="357" t="s">
        <v>58</v>
      </c>
      <c r="B43" s="354" t="s">
        <v>122</v>
      </c>
      <c r="C43" s="77"/>
      <c r="D43" s="34" t="s">
        <v>287</v>
      </c>
      <c r="E43" s="52" t="s">
        <v>116</v>
      </c>
      <c r="F43" s="52"/>
      <c r="G43" s="87" t="s">
        <v>99</v>
      </c>
      <c r="H43" s="103"/>
      <c r="I43" s="42"/>
      <c r="J43" s="38"/>
      <c r="K43" s="38"/>
      <c r="L43" s="42"/>
      <c r="M43" s="53"/>
      <c r="N43" s="44"/>
      <c r="O43" s="42"/>
      <c r="P43" s="42"/>
      <c r="Q43" s="42"/>
      <c r="R43" s="42"/>
      <c r="S43" s="53"/>
      <c r="T43" s="44"/>
      <c r="U43" s="42"/>
      <c r="V43" s="42"/>
      <c r="W43" s="42">
        <v>2</v>
      </c>
      <c r="X43" s="42">
        <v>0</v>
      </c>
      <c r="Y43" s="53">
        <v>0</v>
      </c>
      <c r="Z43" s="75">
        <f t="shared" si="0"/>
        <v>2</v>
      </c>
      <c r="AA43" s="77">
        <f t="shared" si="0"/>
        <v>0</v>
      </c>
      <c r="AB43" s="19">
        <f t="shared" si="0"/>
        <v>0</v>
      </c>
    </row>
    <row r="44" spans="1:33" ht="24.75" customHeight="1" x14ac:dyDescent="0.15">
      <c r="A44" s="358"/>
      <c r="B44" s="355"/>
      <c r="C44" s="77"/>
      <c r="D44" s="223" t="s">
        <v>124</v>
      </c>
      <c r="E44" s="225" t="s">
        <v>116</v>
      </c>
      <c r="F44" s="224"/>
      <c r="G44" s="87" t="s">
        <v>99</v>
      </c>
      <c r="H44" s="228"/>
      <c r="I44" s="218"/>
      <c r="J44" s="38"/>
      <c r="K44" s="38"/>
      <c r="L44" s="218"/>
      <c r="M44" s="226"/>
      <c r="N44" s="217"/>
      <c r="O44" s="218"/>
      <c r="P44" s="218"/>
      <c r="Q44" s="38"/>
      <c r="R44" s="38"/>
      <c r="S44" s="41"/>
      <c r="T44" s="44">
        <v>2</v>
      </c>
      <c r="U44" s="42">
        <v>0</v>
      </c>
      <c r="V44" s="42">
        <v>0</v>
      </c>
      <c r="W44" s="38"/>
      <c r="X44" s="38"/>
      <c r="Y44" s="41"/>
      <c r="Z44" s="75">
        <f t="shared" si="0"/>
        <v>2</v>
      </c>
      <c r="AA44" s="77">
        <f t="shared" si="0"/>
        <v>0</v>
      </c>
      <c r="AB44" s="19">
        <f t="shared" si="0"/>
        <v>0</v>
      </c>
    </row>
    <row r="45" spans="1:33" ht="24.75" customHeight="1" x14ac:dyDescent="0.15">
      <c r="A45" s="358"/>
      <c r="B45" s="356" t="s">
        <v>59</v>
      </c>
      <c r="C45" s="77"/>
      <c r="D45" s="219" t="s">
        <v>164</v>
      </c>
      <c r="E45" s="73" t="s">
        <v>116</v>
      </c>
      <c r="F45" s="73"/>
      <c r="G45" s="99" t="s">
        <v>99</v>
      </c>
      <c r="H45" s="220">
        <v>3</v>
      </c>
      <c r="I45" s="73">
        <v>3</v>
      </c>
      <c r="J45" s="73">
        <v>0</v>
      </c>
      <c r="K45" s="73"/>
      <c r="L45" s="73"/>
      <c r="M45" s="221"/>
      <c r="N45" s="15"/>
      <c r="O45" s="14"/>
      <c r="P45" s="14"/>
      <c r="Q45" s="14"/>
      <c r="R45" s="14"/>
      <c r="S45" s="20"/>
      <c r="T45" s="15"/>
      <c r="U45" s="14"/>
      <c r="V45" s="14"/>
      <c r="W45" s="14"/>
      <c r="X45" s="14"/>
      <c r="Y45" s="20"/>
      <c r="Z45" s="75">
        <f t="shared" si="0"/>
        <v>3</v>
      </c>
      <c r="AA45" s="77">
        <f t="shared" si="0"/>
        <v>3</v>
      </c>
      <c r="AB45" s="19">
        <f t="shared" si="0"/>
        <v>0</v>
      </c>
    </row>
    <row r="46" spans="1:33" ht="24.75" customHeight="1" x14ac:dyDescent="0.15">
      <c r="A46" s="358"/>
      <c r="B46" s="353"/>
      <c r="C46" s="54"/>
      <c r="D46" s="230" t="s">
        <v>165</v>
      </c>
      <c r="E46" s="231" t="s">
        <v>116</v>
      </c>
      <c r="F46" s="73"/>
      <c r="G46" s="99" t="s">
        <v>99</v>
      </c>
      <c r="H46" s="220"/>
      <c r="I46" s="73"/>
      <c r="J46" s="73"/>
      <c r="K46" s="73">
        <v>2</v>
      </c>
      <c r="L46" s="73">
        <v>2</v>
      </c>
      <c r="M46" s="221">
        <v>0</v>
      </c>
      <c r="N46" s="15"/>
      <c r="O46" s="14"/>
      <c r="P46" s="14"/>
      <c r="Q46" s="14"/>
      <c r="R46" s="14"/>
      <c r="S46" s="20"/>
      <c r="T46" s="15"/>
      <c r="U46" s="14"/>
      <c r="V46" s="14"/>
      <c r="W46" s="14"/>
      <c r="X46" s="14"/>
      <c r="Y46" s="20"/>
      <c r="Z46" s="75">
        <f t="shared" si="0"/>
        <v>2</v>
      </c>
      <c r="AA46" s="77">
        <f t="shared" si="0"/>
        <v>2</v>
      </c>
      <c r="AB46" s="19">
        <f t="shared" si="0"/>
        <v>0</v>
      </c>
    </row>
    <row r="47" spans="1:33" ht="24.75" customHeight="1" x14ac:dyDescent="0.15">
      <c r="A47" s="358"/>
      <c r="B47" s="353"/>
      <c r="C47" s="54"/>
      <c r="D47" s="95" t="s">
        <v>141</v>
      </c>
      <c r="E47" s="38" t="s">
        <v>116</v>
      </c>
      <c r="F47" s="38"/>
      <c r="G47" s="87" t="s">
        <v>99</v>
      </c>
      <c r="H47" s="102"/>
      <c r="I47" s="38"/>
      <c r="J47" s="38"/>
      <c r="K47" s="38"/>
      <c r="L47" s="218"/>
      <c r="M47" s="226"/>
      <c r="N47" s="217">
        <v>2</v>
      </c>
      <c r="O47" s="218">
        <v>2</v>
      </c>
      <c r="P47" s="218">
        <v>0</v>
      </c>
      <c r="Q47" s="218"/>
      <c r="R47" s="42"/>
      <c r="S47" s="41"/>
      <c r="T47" s="44"/>
      <c r="U47" s="42"/>
      <c r="V47" s="42"/>
      <c r="W47" s="42"/>
      <c r="X47" s="42"/>
      <c r="Y47" s="41"/>
      <c r="Z47" s="75">
        <f t="shared" si="0"/>
        <v>2</v>
      </c>
      <c r="AA47" s="77">
        <f t="shared" si="0"/>
        <v>2</v>
      </c>
      <c r="AB47" s="19">
        <f t="shared" si="0"/>
        <v>0</v>
      </c>
    </row>
    <row r="48" spans="1:33" ht="24.75" customHeight="1" x14ac:dyDescent="0.15">
      <c r="A48" s="358"/>
      <c r="B48" s="353"/>
      <c r="C48" s="54"/>
      <c r="D48" s="95" t="s">
        <v>130</v>
      </c>
      <c r="E48" s="38" t="s">
        <v>116</v>
      </c>
      <c r="F48" s="38"/>
      <c r="G48" s="87" t="s">
        <v>99</v>
      </c>
      <c r="H48" s="102"/>
      <c r="I48" s="218"/>
      <c r="J48" s="218"/>
      <c r="K48" s="38"/>
      <c r="L48" s="38"/>
      <c r="M48" s="41"/>
      <c r="N48" s="217">
        <v>2</v>
      </c>
      <c r="O48" s="218">
        <v>2</v>
      </c>
      <c r="P48" s="218">
        <v>0</v>
      </c>
      <c r="Q48" s="218"/>
      <c r="R48" s="42"/>
      <c r="S48" s="41"/>
      <c r="T48" s="44"/>
      <c r="U48" s="42"/>
      <c r="V48" s="42"/>
      <c r="W48" s="42"/>
      <c r="X48" s="42"/>
      <c r="Y48" s="41"/>
      <c r="Z48" s="75">
        <f t="shared" si="0"/>
        <v>2</v>
      </c>
      <c r="AA48" s="77">
        <f t="shared" si="0"/>
        <v>2</v>
      </c>
      <c r="AB48" s="19">
        <f t="shared" si="0"/>
        <v>0</v>
      </c>
    </row>
    <row r="49" spans="1:29" ht="24.75" customHeight="1" x14ac:dyDescent="0.15">
      <c r="A49" s="358"/>
      <c r="B49" s="353"/>
      <c r="C49" s="54"/>
      <c r="D49" s="95" t="s">
        <v>131</v>
      </c>
      <c r="E49" s="38" t="s">
        <v>116</v>
      </c>
      <c r="F49" s="38"/>
      <c r="G49" s="87" t="s">
        <v>99</v>
      </c>
      <c r="H49" s="103"/>
      <c r="I49" s="42"/>
      <c r="J49" s="38"/>
      <c r="K49" s="38"/>
      <c r="L49" s="42"/>
      <c r="M49" s="53"/>
      <c r="N49" s="44"/>
      <c r="O49" s="42"/>
      <c r="P49" s="42"/>
      <c r="Q49" s="38">
        <v>2</v>
      </c>
      <c r="R49" s="38">
        <v>2</v>
      </c>
      <c r="S49" s="41">
        <v>0</v>
      </c>
      <c r="T49" s="44"/>
      <c r="U49" s="42"/>
      <c r="V49" s="42"/>
      <c r="W49" s="38"/>
      <c r="X49" s="38"/>
      <c r="Y49" s="41"/>
      <c r="Z49" s="75">
        <f t="shared" si="0"/>
        <v>2</v>
      </c>
      <c r="AA49" s="77">
        <f t="shared" si="0"/>
        <v>2</v>
      </c>
      <c r="AB49" s="19">
        <f t="shared" si="0"/>
        <v>0</v>
      </c>
    </row>
    <row r="50" spans="1:29" ht="24.75" customHeight="1" x14ac:dyDescent="0.15">
      <c r="A50" s="358"/>
      <c r="B50" s="353"/>
      <c r="C50" s="54"/>
      <c r="D50" s="95" t="s">
        <v>147</v>
      </c>
      <c r="E50" s="38" t="s">
        <v>116</v>
      </c>
      <c r="F50" s="38"/>
      <c r="G50" s="87" t="s">
        <v>99</v>
      </c>
      <c r="H50" s="103"/>
      <c r="I50" s="42"/>
      <c r="J50" s="38"/>
      <c r="K50" s="38"/>
      <c r="L50" s="42"/>
      <c r="M50" s="53"/>
      <c r="N50" s="44"/>
      <c r="O50" s="42"/>
      <c r="P50" s="42"/>
      <c r="Q50" s="38"/>
      <c r="R50" s="38"/>
      <c r="S50" s="41"/>
      <c r="T50" s="44">
        <v>2</v>
      </c>
      <c r="U50" s="42">
        <v>2</v>
      </c>
      <c r="V50" s="42">
        <v>0</v>
      </c>
      <c r="W50" s="38"/>
      <c r="X50" s="38"/>
      <c r="Y50" s="41"/>
      <c r="Z50" s="75">
        <f t="shared" si="0"/>
        <v>2</v>
      </c>
      <c r="AA50" s="77">
        <f t="shared" si="0"/>
        <v>2</v>
      </c>
      <c r="AB50" s="19">
        <f t="shared" si="0"/>
        <v>0</v>
      </c>
    </row>
    <row r="51" spans="1:29" ht="24.75" customHeight="1" x14ac:dyDescent="0.15">
      <c r="A51" s="358"/>
      <c r="B51" s="356" t="s">
        <v>120</v>
      </c>
      <c r="C51" s="54"/>
      <c r="D51" s="95" t="s">
        <v>123</v>
      </c>
      <c r="E51" s="38" t="s">
        <v>116</v>
      </c>
      <c r="F51" s="38"/>
      <c r="G51" s="87" t="s">
        <v>99</v>
      </c>
      <c r="H51" s="103"/>
      <c r="I51" s="42"/>
      <c r="J51" s="38"/>
      <c r="K51" s="38"/>
      <c r="L51" s="42"/>
      <c r="M51" s="53"/>
      <c r="N51" s="44"/>
      <c r="O51" s="42"/>
      <c r="P51" s="42"/>
      <c r="Q51" s="38">
        <v>2</v>
      </c>
      <c r="R51" s="38">
        <v>2</v>
      </c>
      <c r="S51" s="41">
        <v>0</v>
      </c>
      <c r="T51" s="44"/>
      <c r="U51" s="42"/>
      <c r="V51" s="42"/>
      <c r="W51" s="38"/>
      <c r="X51" s="38"/>
      <c r="Y51" s="41"/>
      <c r="Z51" s="75">
        <f t="shared" si="0"/>
        <v>2</v>
      </c>
      <c r="AA51" s="77">
        <f t="shared" si="0"/>
        <v>2</v>
      </c>
      <c r="AB51" s="19">
        <f t="shared" si="0"/>
        <v>0</v>
      </c>
    </row>
    <row r="52" spans="1:29" ht="24.75" customHeight="1" x14ac:dyDescent="0.15">
      <c r="A52" s="358"/>
      <c r="B52" s="353"/>
      <c r="C52" s="54"/>
      <c r="D52" s="95" t="s">
        <v>146</v>
      </c>
      <c r="E52" s="38" t="s">
        <v>116</v>
      </c>
      <c r="F52" s="38"/>
      <c r="G52" s="87" t="s">
        <v>99</v>
      </c>
      <c r="H52" s="103"/>
      <c r="I52" s="42"/>
      <c r="J52" s="38"/>
      <c r="K52" s="38"/>
      <c r="L52" s="42"/>
      <c r="M52" s="53"/>
      <c r="N52" s="44"/>
      <c r="O52" s="42"/>
      <c r="P52" s="42"/>
      <c r="Q52" s="38"/>
      <c r="R52" s="38"/>
      <c r="S52" s="41"/>
      <c r="T52" s="44">
        <v>2</v>
      </c>
      <c r="U52" s="42">
        <v>2</v>
      </c>
      <c r="V52" s="42">
        <v>0</v>
      </c>
      <c r="W52" s="38"/>
      <c r="X52" s="38"/>
      <c r="Y52" s="41"/>
      <c r="Z52" s="75">
        <f t="shared" si="0"/>
        <v>2</v>
      </c>
      <c r="AA52" s="77">
        <f t="shared" si="0"/>
        <v>2</v>
      </c>
      <c r="AB52" s="19">
        <f t="shared" si="0"/>
        <v>0</v>
      </c>
    </row>
    <row r="53" spans="1:29" ht="24.75" customHeight="1" x14ac:dyDescent="0.15">
      <c r="A53" s="358"/>
      <c r="B53" s="343"/>
      <c r="C53" s="54"/>
      <c r="D53" s="96" t="s">
        <v>132</v>
      </c>
      <c r="E53" s="14" t="s">
        <v>116</v>
      </c>
      <c r="F53" s="14"/>
      <c r="G53" s="87" t="s">
        <v>99</v>
      </c>
      <c r="H53" s="100"/>
      <c r="I53" s="14"/>
      <c r="J53" s="14"/>
      <c r="K53" s="14"/>
      <c r="L53" s="14"/>
      <c r="M53" s="20"/>
      <c r="N53" s="15"/>
      <c r="O53" s="14"/>
      <c r="P53" s="14"/>
      <c r="Q53" s="14"/>
      <c r="R53" s="14"/>
      <c r="S53" s="20"/>
      <c r="T53" s="15"/>
      <c r="U53" s="14"/>
      <c r="V53" s="14"/>
      <c r="W53" s="14">
        <v>2</v>
      </c>
      <c r="X53" s="14">
        <v>1</v>
      </c>
      <c r="Y53" s="20">
        <v>1</v>
      </c>
      <c r="Z53" s="75">
        <f t="shared" si="0"/>
        <v>2</v>
      </c>
      <c r="AA53" s="77">
        <f t="shared" si="0"/>
        <v>1</v>
      </c>
      <c r="AB53" s="19">
        <f t="shared" si="0"/>
        <v>1</v>
      </c>
    </row>
    <row r="54" spans="1:29" ht="24.75" customHeight="1" thickBot="1" x14ac:dyDescent="0.2">
      <c r="A54" s="359"/>
      <c r="B54" s="299" t="s">
        <v>33</v>
      </c>
      <c r="C54" s="297"/>
      <c r="D54" s="297"/>
      <c r="E54" s="22"/>
      <c r="F54" s="22"/>
      <c r="G54" s="304"/>
      <c r="H54" s="298">
        <f t="shared" ref="H54:AB54" si="10">SUM(H43:H53)</f>
        <v>3</v>
      </c>
      <c r="I54" s="299">
        <f t="shared" si="10"/>
        <v>3</v>
      </c>
      <c r="J54" s="299">
        <f t="shared" si="10"/>
        <v>0</v>
      </c>
      <c r="K54" s="299">
        <f t="shared" si="10"/>
        <v>2</v>
      </c>
      <c r="L54" s="288">
        <f t="shared" si="10"/>
        <v>2</v>
      </c>
      <c r="M54" s="300">
        <f t="shared" si="10"/>
        <v>0</v>
      </c>
      <c r="N54" s="301">
        <f t="shared" si="10"/>
        <v>4</v>
      </c>
      <c r="O54" s="288">
        <f t="shared" si="10"/>
        <v>4</v>
      </c>
      <c r="P54" s="299">
        <f t="shared" si="10"/>
        <v>0</v>
      </c>
      <c r="Q54" s="299">
        <f t="shared" si="10"/>
        <v>4</v>
      </c>
      <c r="R54" s="299">
        <f t="shared" si="10"/>
        <v>4</v>
      </c>
      <c r="S54" s="24">
        <f t="shared" si="10"/>
        <v>0</v>
      </c>
      <c r="T54" s="301">
        <f t="shared" si="10"/>
        <v>6</v>
      </c>
      <c r="U54" s="299">
        <f t="shared" si="10"/>
        <v>4</v>
      </c>
      <c r="V54" s="299">
        <f t="shared" si="10"/>
        <v>0</v>
      </c>
      <c r="W54" s="299">
        <f t="shared" si="10"/>
        <v>4</v>
      </c>
      <c r="X54" s="288">
        <f t="shared" si="10"/>
        <v>1</v>
      </c>
      <c r="Y54" s="300">
        <f t="shared" si="10"/>
        <v>1</v>
      </c>
      <c r="Z54" s="301">
        <f t="shared" si="10"/>
        <v>23</v>
      </c>
      <c r="AA54" s="299">
        <f t="shared" si="10"/>
        <v>18</v>
      </c>
      <c r="AB54" s="300">
        <f t="shared" si="10"/>
        <v>1</v>
      </c>
    </row>
    <row r="55" spans="1:29" ht="24.75" customHeight="1" thickBot="1" x14ac:dyDescent="0.2">
      <c r="A55" s="296" t="s">
        <v>11</v>
      </c>
      <c r="B55" s="303"/>
      <c r="C55" s="303"/>
      <c r="D55" s="303"/>
      <c r="E55" s="289"/>
      <c r="F55" s="289"/>
      <c r="G55" s="290"/>
      <c r="H55" s="305">
        <f>SUM(H14,H42,H54)</f>
        <v>22</v>
      </c>
      <c r="I55" s="306">
        <f t="shared" ref="I55:Y55" si="11">SUM(I14,I42,I54)</f>
        <v>20</v>
      </c>
      <c r="J55" s="306">
        <f t="shared" si="11"/>
        <v>2</v>
      </c>
      <c r="K55" s="306">
        <f t="shared" si="11"/>
        <v>20</v>
      </c>
      <c r="L55" s="302">
        <f t="shared" si="11"/>
        <v>14</v>
      </c>
      <c r="M55" s="307">
        <f t="shared" si="11"/>
        <v>6</v>
      </c>
      <c r="N55" s="305">
        <f t="shared" si="11"/>
        <v>21</v>
      </c>
      <c r="O55" s="302">
        <f t="shared" si="11"/>
        <v>13</v>
      </c>
      <c r="P55" s="306">
        <f t="shared" si="11"/>
        <v>8</v>
      </c>
      <c r="Q55" s="306">
        <f t="shared" si="11"/>
        <v>21</v>
      </c>
      <c r="R55" s="306">
        <f t="shared" si="11"/>
        <v>11</v>
      </c>
      <c r="S55" s="308">
        <f t="shared" si="11"/>
        <v>10</v>
      </c>
      <c r="T55" s="305">
        <f t="shared" si="11"/>
        <v>18</v>
      </c>
      <c r="U55" s="306">
        <f t="shared" si="11"/>
        <v>10</v>
      </c>
      <c r="V55" s="306">
        <f t="shared" si="11"/>
        <v>6</v>
      </c>
      <c r="W55" s="306">
        <f t="shared" si="11"/>
        <v>15</v>
      </c>
      <c r="X55" s="309">
        <f t="shared" si="11"/>
        <v>7</v>
      </c>
      <c r="Y55" s="307">
        <f t="shared" si="11"/>
        <v>6</v>
      </c>
      <c r="Z55" s="305">
        <f>SUM(Z14,Z42,Z54)</f>
        <v>117</v>
      </c>
      <c r="AA55" s="306">
        <f t="shared" ref="AA55" si="12">SUM(AA14,AA42,AA54)</f>
        <v>75</v>
      </c>
      <c r="AB55" s="307">
        <f t="shared" ref="AB55" si="13">SUM(AB14,AB42,AB54)</f>
        <v>38</v>
      </c>
      <c r="AC55" s="205"/>
    </row>
    <row r="56" spans="1:29" ht="16.5" customHeight="1" x14ac:dyDescent="0.15"/>
    <row r="57" spans="1:29" ht="17.100000000000001" customHeight="1" x14ac:dyDescent="0.15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</row>
    <row r="58" spans="1:29" ht="409.5" customHeight="1" x14ac:dyDescent="0.15">
      <c r="A58" s="332" t="s">
        <v>103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</row>
  </sheetData>
  <mergeCells count="29">
    <mergeCell ref="B39:B41"/>
    <mergeCell ref="A15:A42"/>
    <mergeCell ref="B43:B44"/>
    <mergeCell ref="B51:B53"/>
    <mergeCell ref="B45:B50"/>
    <mergeCell ref="A43:A54"/>
    <mergeCell ref="B16:B38"/>
    <mergeCell ref="N3:P3"/>
    <mergeCell ref="Q3:S3"/>
    <mergeCell ref="T3:V3"/>
    <mergeCell ref="W3:Y3"/>
    <mergeCell ref="A5:A14"/>
    <mergeCell ref="B6:B13"/>
    <mergeCell ref="A58:AB58"/>
    <mergeCell ref="A1:G1"/>
    <mergeCell ref="H1:P1"/>
    <mergeCell ref="Q1:AB1"/>
    <mergeCell ref="A2:B4"/>
    <mergeCell ref="C2:C4"/>
    <mergeCell ref="D2:D4"/>
    <mergeCell ref="E2:E4"/>
    <mergeCell ref="F2:F4"/>
    <mergeCell ref="G2:G4"/>
    <mergeCell ref="H2:M2"/>
    <mergeCell ref="N2:S2"/>
    <mergeCell ref="T2:Y2"/>
    <mergeCell ref="Z2:AB3"/>
    <mergeCell ref="H3:J3"/>
    <mergeCell ref="K3:M3"/>
  </mergeCells>
  <phoneticPr fontId="6" type="noConversion"/>
  <pageMargins left="0.7" right="0.7" top="0.75" bottom="0.75" header="0.3" footer="0.3"/>
  <pageSetup paperSize="9" scale="49" fitToHeight="0" orientation="portrait" r:id="rId1"/>
  <headerFooter>
    <oddHeader>&amp;C&amp;"맑은 고딕,굵게"&amp;20 2019~2021학년도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topLeftCell="A24" zoomScaleSheetLayoutView="75" workbookViewId="0">
      <selection activeCell="L154" sqref="A154:XFD154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4" t="s">
        <v>63</v>
      </c>
      <c r="B1" s="4"/>
      <c r="C1" s="4"/>
      <c r="D1" s="4"/>
      <c r="E1" s="4"/>
      <c r="F1" s="4"/>
      <c r="G1" s="4"/>
      <c r="H1" s="414" t="s">
        <v>64</v>
      </c>
      <c r="I1" s="414"/>
      <c r="J1" s="414"/>
      <c r="K1" s="414"/>
      <c r="L1" s="122" t="s">
        <v>101</v>
      </c>
      <c r="N1" s="415"/>
      <c r="O1" s="415"/>
      <c r="P1" s="415"/>
      <c r="Q1" s="415"/>
      <c r="R1" s="415"/>
      <c r="S1" s="415"/>
      <c r="T1" s="83"/>
      <c r="U1" s="401"/>
      <c r="V1" s="401"/>
      <c r="W1" s="401"/>
      <c r="X1" s="401"/>
      <c r="Y1" s="401"/>
      <c r="Z1" s="401"/>
      <c r="AA1" s="401"/>
    </row>
    <row r="2" spans="1:27" x14ac:dyDescent="0.15">
      <c r="A2" s="402" t="s">
        <v>13</v>
      </c>
      <c r="B2" s="405" t="s">
        <v>14</v>
      </c>
      <c r="C2" s="408" t="s">
        <v>15</v>
      </c>
      <c r="D2" s="408" t="s">
        <v>16</v>
      </c>
      <c r="E2" s="408" t="s">
        <v>12</v>
      </c>
      <c r="F2" s="405" t="s">
        <v>105</v>
      </c>
      <c r="G2" s="405"/>
      <c r="H2" s="405"/>
      <c r="I2" s="405" t="s">
        <v>106</v>
      </c>
      <c r="J2" s="405"/>
      <c r="K2" s="405"/>
      <c r="L2" s="411" t="s">
        <v>17</v>
      </c>
    </row>
    <row r="3" spans="1:27" x14ac:dyDescent="0.15">
      <c r="A3" s="403"/>
      <c r="B3" s="406"/>
      <c r="C3" s="409"/>
      <c r="D3" s="409"/>
      <c r="E3" s="409"/>
      <c r="F3" s="406" t="s">
        <v>39</v>
      </c>
      <c r="G3" s="406"/>
      <c r="H3" s="406"/>
      <c r="I3" s="406" t="s">
        <v>39</v>
      </c>
      <c r="J3" s="406"/>
      <c r="K3" s="406"/>
      <c r="L3" s="412"/>
    </row>
    <row r="4" spans="1:27" x14ac:dyDescent="0.15">
      <c r="A4" s="403"/>
      <c r="B4" s="406"/>
      <c r="C4" s="409"/>
      <c r="D4" s="409"/>
      <c r="E4" s="409"/>
      <c r="F4" s="406" t="s">
        <v>6</v>
      </c>
      <c r="G4" s="406" t="s">
        <v>18</v>
      </c>
      <c r="H4" s="406"/>
      <c r="I4" s="406" t="s">
        <v>6</v>
      </c>
      <c r="J4" s="406" t="s">
        <v>18</v>
      </c>
      <c r="K4" s="406"/>
      <c r="L4" s="412"/>
    </row>
    <row r="5" spans="1:27" ht="17.25" thickBot="1" x14ac:dyDescent="0.2">
      <c r="A5" s="404"/>
      <c r="B5" s="407"/>
      <c r="C5" s="410"/>
      <c r="D5" s="410"/>
      <c r="E5" s="410"/>
      <c r="F5" s="407"/>
      <c r="G5" s="109" t="s">
        <v>7</v>
      </c>
      <c r="H5" s="109" t="s">
        <v>8</v>
      </c>
      <c r="I5" s="407"/>
      <c r="J5" s="109" t="s">
        <v>7</v>
      </c>
      <c r="K5" s="109" t="s">
        <v>8</v>
      </c>
      <c r="L5" s="413"/>
    </row>
    <row r="6" spans="1:27" ht="16.5" customHeight="1" x14ac:dyDescent="0.15">
      <c r="A6" s="387">
        <v>1</v>
      </c>
      <c r="B6" s="389">
        <v>1</v>
      </c>
      <c r="C6" s="389" t="s">
        <v>166</v>
      </c>
      <c r="D6" s="390" t="s">
        <v>19</v>
      </c>
      <c r="E6" s="417"/>
      <c r="F6" s="417" t="s">
        <v>154</v>
      </c>
      <c r="G6" s="417"/>
      <c r="H6" s="417"/>
      <c r="I6" s="417"/>
      <c r="J6" s="417"/>
      <c r="K6" s="417"/>
      <c r="L6" s="426" t="s">
        <v>235</v>
      </c>
    </row>
    <row r="7" spans="1:27" ht="16.5" customHeight="1" x14ac:dyDescent="0.15">
      <c r="A7" s="388"/>
      <c r="B7" s="360"/>
      <c r="C7" s="360"/>
      <c r="D7" s="372"/>
      <c r="E7" s="360"/>
      <c r="F7" s="208">
        <v>2</v>
      </c>
      <c r="G7" s="208">
        <v>1</v>
      </c>
      <c r="H7" s="208">
        <v>1</v>
      </c>
      <c r="I7" s="208"/>
      <c r="J7" s="208"/>
      <c r="K7" s="208"/>
      <c r="L7" s="416"/>
    </row>
    <row r="8" spans="1:27" ht="16.5" customHeight="1" x14ac:dyDescent="0.15">
      <c r="A8" s="388"/>
      <c r="B8" s="360"/>
      <c r="C8" s="360"/>
      <c r="D8" s="372"/>
      <c r="E8" s="361"/>
      <c r="F8" s="379"/>
      <c r="G8" s="380"/>
      <c r="H8" s="381"/>
      <c r="I8" s="371" t="s">
        <v>86</v>
      </c>
      <c r="J8" s="371"/>
      <c r="K8" s="371"/>
      <c r="L8" s="369" t="s">
        <v>234</v>
      </c>
    </row>
    <row r="9" spans="1:27" ht="16.5" customHeight="1" x14ac:dyDescent="0.15">
      <c r="A9" s="388"/>
      <c r="B9" s="360"/>
      <c r="C9" s="360"/>
      <c r="D9" s="362"/>
      <c r="E9" s="362"/>
      <c r="F9" s="245"/>
      <c r="G9" s="245"/>
      <c r="H9" s="245"/>
      <c r="I9" s="246">
        <v>1</v>
      </c>
      <c r="J9" s="246">
        <v>1</v>
      </c>
      <c r="K9" s="246">
        <v>0</v>
      </c>
      <c r="L9" s="370"/>
    </row>
    <row r="10" spans="1:27" ht="16.5" customHeight="1" x14ac:dyDescent="0.15">
      <c r="A10" s="388"/>
      <c r="B10" s="360"/>
      <c r="C10" s="360"/>
      <c r="D10" s="361" t="s">
        <v>20</v>
      </c>
      <c r="E10" s="361"/>
      <c r="F10" s="371" t="s">
        <v>155</v>
      </c>
      <c r="G10" s="371"/>
      <c r="H10" s="371"/>
      <c r="I10" s="376" t="s">
        <v>112</v>
      </c>
      <c r="J10" s="377"/>
      <c r="K10" s="378"/>
      <c r="L10" s="428" t="s">
        <v>156</v>
      </c>
    </row>
    <row r="11" spans="1:27" ht="16.5" customHeight="1" x14ac:dyDescent="0.15">
      <c r="A11" s="388"/>
      <c r="B11" s="360"/>
      <c r="C11" s="360"/>
      <c r="D11" s="372"/>
      <c r="E11" s="362"/>
      <c r="F11" s="210">
        <v>2</v>
      </c>
      <c r="G11" s="210">
        <v>1</v>
      </c>
      <c r="H11" s="210">
        <v>1</v>
      </c>
      <c r="I11" s="210">
        <v>2</v>
      </c>
      <c r="J11" s="210">
        <v>2</v>
      </c>
      <c r="K11" s="210">
        <v>0</v>
      </c>
      <c r="L11" s="416"/>
    </row>
    <row r="12" spans="1:27" ht="16.5" customHeight="1" x14ac:dyDescent="0.15">
      <c r="A12" s="388"/>
      <c r="B12" s="360"/>
      <c r="C12" s="360"/>
      <c r="D12" s="372"/>
      <c r="E12" s="361"/>
      <c r="F12" s="376"/>
      <c r="G12" s="377"/>
      <c r="H12" s="378"/>
      <c r="I12" s="373" t="s">
        <v>48</v>
      </c>
      <c r="J12" s="374"/>
      <c r="K12" s="375"/>
      <c r="L12" s="369" t="s">
        <v>236</v>
      </c>
    </row>
    <row r="13" spans="1:27" ht="16.5" customHeight="1" x14ac:dyDescent="0.15">
      <c r="A13" s="388"/>
      <c r="B13" s="360"/>
      <c r="C13" s="360"/>
      <c r="D13" s="372"/>
      <c r="E13" s="362"/>
      <c r="F13" s="246"/>
      <c r="G13" s="246"/>
      <c r="H13" s="246"/>
      <c r="I13" s="244">
        <v>2</v>
      </c>
      <c r="J13" s="244">
        <v>2</v>
      </c>
      <c r="K13" s="248">
        <v>0</v>
      </c>
      <c r="L13" s="370"/>
    </row>
    <row r="14" spans="1:27" ht="16.5" customHeight="1" x14ac:dyDescent="0.15">
      <c r="A14" s="388"/>
      <c r="B14" s="360"/>
      <c r="C14" s="360"/>
      <c r="D14" s="372"/>
      <c r="E14" s="372"/>
      <c r="F14" s="376"/>
      <c r="G14" s="377"/>
      <c r="H14" s="378"/>
      <c r="I14" s="427" t="s">
        <v>229</v>
      </c>
      <c r="J14" s="377"/>
      <c r="K14" s="378"/>
      <c r="L14" s="369"/>
    </row>
    <row r="15" spans="1:27" ht="16.5" customHeight="1" x14ac:dyDescent="0.15">
      <c r="A15" s="388"/>
      <c r="B15" s="360"/>
      <c r="C15" s="360"/>
      <c r="D15" s="372"/>
      <c r="E15" s="362"/>
      <c r="F15" s="215"/>
      <c r="G15" s="215"/>
      <c r="H15" s="246"/>
      <c r="I15" s="247">
        <v>2</v>
      </c>
      <c r="J15" s="247">
        <v>2</v>
      </c>
      <c r="K15" s="249">
        <v>0</v>
      </c>
      <c r="L15" s="370"/>
    </row>
    <row r="16" spans="1:27" ht="16.5" customHeight="1" x14ac:dyDescent="0.15">
      <c r="A16" s="388"/>
      <c r="B16" s="360"/>
      <c r="C16" s="360"/>
      <c r="D16" s="372"/>
      <c r="E16" s="361"/>
      <c r="F16" s="371" t="s">
        <v>157</v>
      </c>
      <c r="G16" s="371"/>
      <c r="H16" s="371"/>
      <c r="I16" s="373"/>
      <c r="J16" s="374"/>
      <c r="K16" s="375"/>
      <c r="L16" s="369"/>
    </row>
    <row r="17" spans="1:14" ht="16.5" customHeight="1" x14ac:dyDescent="0.15">
      <c r="A17" s="388"/>
      <c r="B17" s="360"/>
      <c r="C17" s="360"/>
      <c r="D17" s="372"/>
      <c r="E17" s="362"/>
      <c r="F17" s="210">
        <v>1</v>
      </c>
      <c r="G17" s="210">
        <v>1</v>
      </c>
      <c r="H17" s="210">
        <v>0</v>
      </c>
      <c r="I17" s="244"/>
      <c r="J17" s="244"/>
      <c r="K17" s="248"/>
      <c r="L17" s="370"/>
    </row>
    <row r="18" spans="1:14" ht="16.5" customHeight="1" x14ac:dyDescent="0.15">
      <c r="A18" s="388"/>
      <c r="B18" s="360"/>
      <c r="C18" s="392" t="s">
        <v>167</v>
      </c>
      <c r="D18" s="393"/>
      <c r="E18" s="394"/>
      <c r="F18" s="105">
        <v>5</v>
      </c>
      <c r="G18" s="105">
        <v>3</v>
      </c>
      <c r="H18" s="105">
        <v>2</v>
      </c>
      <c r="I18" s="105">
        <v>7</v>
      </c>
      <c r="J18" s="105">
        <v>7</v>
      </c>
      <c r="K18" s="105">
        <v>0</v>
      </c>
      <c r="L18" s="110"/>
    </row>
    <row r="19" spans="1:14" ht="16.5" customHeight="1" x14ac:dyDescent="0.15">
      <c r="A19" s="388"/>
      <c r="B19" s="360"/>
      <c r="C19" s="383" t="s">
        <v>38</v>
      </c>
      <c r="D19" s="360" t="s">
        <v>168</v>
      </c>
      <c r="E19" s="360"/>
      <c r="F19" s="383" t="s">
        <v>169</v>
      </c>
      <c r="G19" s="383"/>
      <c r="H19" s="383"/>
      <c r="I19" s="360"/>
      <c r="J19" s="360"/>
      <c r="K19" s="360"/>
      <c r="L19" s="416"/>
      <c r="N19" s="241"/>
    </row>
    <row r="20" spans="1:14" ht="16.5" customHeight="1" x14ac:dyDescent="0.15">
      <c r="A20" s="388"/>
      <c r="B20" s="360"/>
      <c r="C20" s="383"/>
      <c r="D20" s="360"/>
      <c r="E20" s="360"/>
      <c r="F20" s="208">
        <v>3</v>
      </c>
      <c r="G20" s="208">
        <v>3</v>
      </c>
      <c r="H20" s="208">
        <v>0</v>
      </c>
      <c r="I20" s="208"/>
      <c r="J20" s="208"/>
      <c r="K20" s="208"/>
      <c r="L20" s="416"/>
    </row>
    <row r="21" spans="1:14" ht="16.5" customHeight="1" x14ac:dyDescent="0.15">
      <c r="A21" s="388"/>
      <c r="B21" s="360"/>
      <c r="C21" s="383"/>
      <c r="D21" s="361" t="s">
        <v>20</v>
      </c>
      <c r="E21" s="361"/>
      <c r="F21" s="383"/>
      <c r="G21" s="383"/>
      <c r="H21" s="383"/>
      <c r="I21" s="383" t="s">
        <v>169</v>
      </c>
      <c r="J21" s="383"/>
      <c r="K21" s="383"/>
      <c r="L21" s="369" t="s">
        <v>224</v>
      </c>
    </row>
    <row r="22" spans="1:14" ht="16.5" customHeight="1" x14ac:dyDescent="0.15">
      <c r="A22" s="388"/>
      <c r="B22" s="360"/>
      <c r="C22" s="383"/>
      <c r="D22" s="372"/>
      <c r="E22" s="362"/>
      <c r="F22" s="208"/>
      <c r="G22" s="208"/>
      <c r="H22" s="208"/>
      <c r="I22" s="208">
        <v>3</v>
      </c>
      <c r="J22" s="208">
        <v>3</v>
      </c>
      <c r="K22" s="208">
        <v>0</v>
      </c>
      <c r="L22" s="370"/>
    </row>
    <row r="23" spans="1:14" ht="16.5" customHeight="1" x14ac:dyDescent="0.15">
      <c r="A23" s="388"/>
      <c r="B23" s="360"/>
      <c r="C23" s="383"/>
      <c r="D23" s="372"/>
      <c r="E23" s="361"/>
      <c r="F23" s="383" t="s">
        <v>170</v>
      </c>
      <c r="G23" s="429"/>
      <c r="H23" s="429"/>
      <c r="I23" s="383" t="s">
        <v>170</v>
      </c>
      <c r="J23" s="429"/>
      <c r="K23" s="429"/>
      <c r="L23" s="369"/>
    </row>
    <row r="24" spans="1:14" ht="16.5" customHeight="1" x14ac:dyDescent="0.15">
      <c r="A24" s="388"/>
      <c r="B24" s="360"/>
      <c r="C24" s="383"/>
      <c r="D24" s="372"/>
      <c r="E24" s="362"/>
      <c r="F24" s="208">
        <v>3</v>
      </c>
      <c r="G24" s="208">
        <v>3</v>
      </c>
      <c r="H24" s="208">
        <v>0</v>
      </c>
      <c r="I24" s="208">
        <v>3</v>
      </c>
      <c r="J24" s="208">
        <v>3</v>
      </c>
      <c r="K24" s="208">
        <v>0</v>
      </c>
      <c r="L24" s="370"/>
    </row>
    <row r="25" spans="1:14" ht="16.5" customHeight="1" x14ac:dyDescent="0.15">
      <c r="A25" s="388"/>
      <c r="B25" s="360"/>
      <c r="C25" s="383"/>
      <c r="D25" s="372"/>
      <c r="E25" s="361"/>
      <c r="F25" s="384" t="s">
        <v>171</v>
      </c>
      <c r="G25" s="380"/>
      <c r="H25" s="381"/>
      <c r="I25" s="384" t="s">
        <v>171</v>
      </c>
      <c r="J25" s="380"/>
      <c r="K25" s="381"/>
      <c r="L25" s="369"/>
    </row>
    <row r="26" spans="1:14" ht="16.5" customHeight="1" x14ac:dyDescent="0.15">
      <c r="A26" s="388"/>
      <c r="B26" s="360"/>
      <c r="C26" s="383"/>
      <c r="D26" s="372"/>
      <c r="E26" s="362"/>
      <c r="F26" s="208">
        <v>3</v>
      </c>
      <c r="G26" s="208">
        <v>3</v>
      </c>
      <c r="H26" s="208">
        <v>0</v>
      </c>
      <c r="I26" s="208">
        <v>3</v>
      </c>
      <c r="J26" s="208">
        <v>3</v>
      </c>
      <c r="K26" s="208">
        <v>0</v>
      </c>
      <c r="L26" s="370"/>
    </row>
    <row r="27" spans="1:14" ht="16.5" customHeight="1" x14ac:dyDescent="0.15">
      <c r="A27" s="388"/>
      <c r="B27" s="360"/>
      <c r="C27" s="383"/>
      <c r="D27" s="372"/>
      <c r="E27" s="361"/>
      <c r="F27" s="379" t="s">
        <v>158</v>
      </c>
      <c r="G27" s="380"/>
      <c r="H27" s="381"/>
      <c r="I27" s="379" t="s">
        <v>158</v>
      </c>
      <c r="J27" s="380"/>
      <c r="K27" s="381"/>
      <c r="L27" s="369"/>
    </row>
    <row r="28" spans="1:14" ht="16.5" customHeight="1" x14ac:dyDescent="0.15">
      <c r="A28" s="388"/>
      <c r="B28" s="360"/>
      <c r="C28" s="383"/>
      <c r="D28" s="372"/>
      <c r="E28" s="362"/>
      <c r="F28" s="208">
        <v>3</v>
      </c>
      <c r="G28" s="208">
        <v>1</v>
      </c>
      <c r="H28" s="208">
        <v>2</v>
      </c>
      <c r="I28" s="208">
        <v>3</v>
      </c>
      <c r="J28" s="208">
        <v>1</v>
      </c>
      <c r="K28" s="208">
        <v>2</v>
      </c>
      <c r="L28" s="370"/>
    </row>
    <row r="29" spans="1:14" ht="16.5" customHeight="1" x14ac:dyDescent="0.15">
      <c r="A29" s="388"/>
      <c r="B29" s="360"/>
      <c r="C29" s="383"/>
      <c r="D29" s="383" t="s">
        <v>172</v>
      </c>
      <c r="E29" s="360"/>
      <c r="F29" s="383"/>
      <c r="G29" s="383"/>
      <c r="H29" s="383"/>
      <c r="I29" s="383"/>
      <c r="J29" s="360"/>
      <c r="K29" s="360"/>
      <c r="L29" s="416"/>
    </row>
    <row r="30" spans="1:14" ht="16.5" customHeight="1" x14ac:dyDescent="0.15">
      <c r="A30" s="388"/>
      <c r="B30" s="360"/>
      <c r="C30" s="383"/>
      <c r="D30" s="383"/>
      <c r="E30" s="360"/>
      <c r="F30" s="208"/>
      <c r="G30" s="208"/>
      <c r="H30" s="208"/>
      <c r="I30" s="208"/>
      <c r="J30" s="208"/>
      <c r="K30" s="208"/>
      <c r="L30" s="416"/>
    </row>
    <row r="31" spans="1:14" ht="16.5" customHeight="1" x14ac:dyDescent="0.15">
      <c r="A31" s="388"/>
      <c r="B31" s="360"/>
      <c r="C31" s="392" t="s">
        <v>173</v>
      </c>
      <c r="D31" s="393"/>
      <c r="E31" s="394"/>
      <c r="F31" s="105">
        <v>12</v>
      </c>
      <c r="G31" s="105">
        <v>10</v>
      </c>
      <c r="H31" s="105">
        <v>2</v>
      </c>
      <c r="I31" s="105">
        <v>12</v>
      </c>
      <c r="J31" s="105">
        <v>10</v>
      </c>
      <c r="K31" s="105">
        <v>2</v>
      </c>
      <c r="L31" s="110"/>
    </row>
    <row r="32" spans="1:14" ht="16.5" customHeight="1" x14ac:dyDescent="0.15">
      <c r="A32" s="388"/>
      <c r="B32" s="360"/>
      <c r="C32" s="383" t="s">
        <v>163</v>
      </c>
      <c r="D32" s="383" t="s">
        <v>60</v>
      </c>
      <c r="E32" s="360"/>
      <c r="F32" s="383" t="s">
        <v>159</v>
      </c>
      <c r="G32" s="383"/>
      <c r="H32" s="383"/>
      <c r="I32" s="383" t="s">
        <v>159</v>
      </c>
      <c r="J32" s="383"/>
      <c r="K32" s="383"/>
      <c r="L32" s="416"/>
    </row>
    <row r="33" spans="1:12" ht="16.5" customHeight="1" x14ac:dyDescent="0.15">
      <c r="A33" s="388"/>
      <c r="B33" s="360"/>
      <c r="C33" s="383"/>
      <c r="D33" s="383"/>
      <c r="E33" s="360"/>
      <c r="F33" s="208">
        <v>3</v>
      </c>
      <c r="G33" s="208">
        <v>3</v>
      </c>
      <c r="H33" s="208">
        <v>0</v>
      </c>
      <c r="I33" s="208">
        <v>3</v>
      </c>
      <c r="J33" s="208">
        <v>3</v>
      </c>
      <c r="K33" s="208">
        <v>0</v>
      </c>
      <c r="L33" s="416"/>
    </row>
    <row r="34" spans="1:12" ht="16.5" customHeight="1" x14ac:dyDescent="0.15">
      <c r="A34" s="388"/>
      <c r="B34" s="360"/>
      <c r="C34" s="418" t="s">
        <v>61</v>
      </c>
      <c r="D34" s="419"/>
      <c r="E34" s="420"/>
      <c r="F34" s="107">
        <v>3</v>
      </c>
      <c r="G34" s="107">
        <v>3</v>
      </c>
      <c r="H34" s="107">
        <v>0</v>
      </c>
      <c r="I34" s="107">
        <v>3</v>
      </c>
      <c r="J34" s="107">
        <v>3</v>
      </c>
      <c r="K34" s="107">
        <v>0</v>
      </c>
      <c r="L34" s="111"/>
    </row>
    <row r="35" spans="1:12" ht="16.5" customHeight="1" x14ac:dyDescent="0.15">
      <c r="A35" s="388"/>
      <c r="B35" s="363" t="s">
        <v>174</v>
      </c>
      <c r="C35" s="364"/>
      <c r="D35" s="364"/>
      <c r="E35" s="365"/>
      <c r="F35" s="104">
        <v>20</v>
      </c>
      <c r="G35" s="104">
        <v>16</v>
      </c>
      <c r="H35" s="104">
        <v>4</v>
      </c>
      <c r="I35" s="104">
        <v>22</v>
      </c>
      <c r="J35" s="104">
        <v>20</v>
      </c>
      <c r="K35" s="104">
        <v>2</v>
      </c>
      <c r="L35" s="112"/>
    </row>
    <row r="36" spans="1:12" ht="16.5" customHeight="1" x14ac:dyDescent="0.15">
      <c r="A36" s="388"/>
      <c r="B36" s="383">
        <v>2</v>
      </c>
      <c r="C36" s="383" t="s">
        <v>166</v>
      </c>
      <c r="D36" s="361" t="s">
        <v>20</v>
      </c>
      <c r="E36" s="360"/>
      <c r="F36" s="360" t="s">
        <v>160</v>
      </c>
      <c r="G36" s="360"/>
      <c r="H36" s="360"/>
      <c r="I36" s="360"/>
      <c r="J36" s="360"/>
      <c r="K36" s="360"/>
      <c r="L36" s="461" t="s">
        <v>225</v>
      </c>
    </row>
    <row r="37" spans="1:12" ht="16.5" customHeight="1" x14ac:dyDescent="0.15">
      <c r="A37" s="388"/>
      <c r="B37" s="360"/>
      <c r="C37" s="383"/>
      <c r="D37" s="372"/>
      <c r="E37" s="360"/>
      <c r="F37" s="208">
        <v>2</v>
      </c>
      <c r="G37" s="208">
        <v>1</v>
      </c>
      <c r="H37" s="208">
        <v>1</v>
      </c>
      <c r="I37" s="213"/>
      <c r="J37" s="240"/>
      <c r="K37" s="208"/>
      <c r="L37" s="422"/>
    </row>
    <row r="38" spans="1:12" ht="16.5" customHeight="1" x14ac:dyDescent="0.15">
      <c r="A38" s="388"/>
      <c r="B38" s="360"/>
      <c r="C38" s="383"/>
      <c r="D38" s="372"/>
      <c r="E38" s="361"/>
      <c r="F38" s="379"/>
      <c r="G38" s="380"/>
      <c r="H38" s="381"/>
      <c r="I38" s="423" t="s">
        <v>229</v>
      </c>
      <c r="J38" s="424"/>
      <c r="K38" s="425"/>
      <c r="L38" s="211"/>
    </row>
    <row r="39" spans="1:12" ht="16.5" customHeight="1" x14ac:dyDescent="0.15">
      <c r="A39" s="388"/>
      <c r="B39" s="360"/>
      <c r="C39" s="383"/>
      <c r="D39" s="372"/>
      <c r="E39" s="362"/>
      <c r="F39" s="208"/>
      <c r="G39" s="208"/>
      <c r="H39" s="208"/>
      <c r="I39" s="233">
        <v>2</v>
      </c>
      <c r="J39" s="236">
        <v>2</v>
      </c>
      <c r="K39" s="239">
        <v>0</v>
      </c>
      <c r="L39" s="232"/>
    </row>
    <row r="40" spans="1:12" ht="16.5" customHeight="1" x14ac:dyDescent="0.15">
      <c r="A40" s="388"/>
      <c r="B40" s="360"/>
      <c r="C40" s="383"/>
      <c r="D40" s="372"/>
      <c r="E40" s="361"/>
      <c r="F40" s="379"/>
      <c r="G40" s="380"/>
      <c r="H40" s="381"/>
      <c r="I40" s="423" t="s">
        <v>98</v>
      </c>
      <c r="J40" s="424"/>
      <c r="K40" s="425"/>
      <c r="L40" s="211"/>
    </row>
    <row r="41" spans="1:12" ht="16.5" customHeight="1" x14ac:dyDescent="0.15">
      <c r="A41" s="388"/>
      <c r="B41" s="360"/>
      <c r="C41" s="383"/>
      <c r="D41" s="372"/>
      <c r="E41" s="362"/>
      <c r="F41" s="208"/>
      <c r="G41" s="208"/>
      <c r="H41" s="208"/>
      <c r="I41" s="233">
        <v>2</v>
      </c>
      <c r="J41" s="238">
        <v>2</v>
      </c>
      <c r="K41" s="236">
        <v>0</v>
      </c>
      <c r="L41" s="232"/>
    </row>
    <row r="42" spans="1:12" ht="16.5" customHeight="1" x14ac:dyDescent="0.15">
      <c r="A42" s="388"/>
      <c r="B42" s="360"/>
      <c r="C42" s="383"/>
      <c r="D42" s="372"/>
      <c r="E42" s="361"/>
      <c r="F42" s="379"/>
      <c r="G42" s="380"/>
      <c r="H42" s="381"/>
      <c r="I42" s="423" t="s">
        <v>98</v>
      </c>
      <c r="J42" s="424"/>
      <c r="K42" s="425"/>
      <c r="L42" s="211"/>
    </row>
    <row r="43" spans="1:12" ht="16.5" customHeight="1" x14ac:dyDescent="0.15">
      <c r="A43" s="388"/>
      <c r="B43" s="360"/>
      <c r="C43" s="383"/>
      <c r="D43" s="372"/>
      <c r="E43" s="362"/>
      <c r="F43" s="208"/>
      <c r="G43" s="208"/>
      <c r="H43" s="208"/>
      <c r="I43" s="234">
        <v>2</v>
      </c>
      <c r="J43" s="237">
        <v>2</v>
      </c>
      <c r="K43" s="236">
        <v>0</v>
      </c>
      <c r="L43" s="235"/>
    </row>
    <row r="44" spans="1:12" ht="16.5" customHeight="1" x14ac:dyDescent="0.15">
      <c r="A44" s="388"/>
      <c r="B44" s="360"/>
      <c r="C44" s="383"/>
      <c r="D44" s="372"/>
      <c r="E44" s="360"/>
      <c r="F44" s="421" t="s">
        <v>161</v>
      </c>
      <c r="G44" s="421"/>
      <c r="H44" s="421"/>
      <c r="I44" s="371"/>
      <c r="J44" s="371"/>
      <c r="K44" s="371"/>
      <c r="L44" s="422"/>
    </row>
    <row r="45" spans="1:12" ht="16.5" customHeight="1" x14ac:dyDescent="0.15">
      <c r="A45" s="388"/>
      <c r="B45" s="360"/>
      <c r="C45" s="383"/>
      <c r="D45" s="362"/>
      <c r="E45" s="360"/>
      <c r="F45" s="210">
        <v>2</v>
      </c>
      <c r="G45" s="210">
        <v>1</v>
      </c>
      <c r="H45" s="210">
        <v>1</v>
      </c>
      <c r="I45" s="210"/>
      <c r="J45" s="210"/>
      <c r="K45" s="210"/>
      <c r="L45" s="422"/>
    </row>
    <row r="46" spans="1:12" ht="16.5" customHeight="1" x14ac:dyDescent="0.15">
      <c r="A46" s="388"/>
      <c r="B46" s="360"/>
      <c r="C46" s="392" t="s">
        <v>167</v>
      </c>
      <c r="D46" s="393"/>
      <c r="E46" s="394"/>
      <c r="F46" s="105">
        <v>4</v>
      </c>
      <c r="G46" s="105">
        <v>2</v>
      </c>
      <c r="H46" s="105">
        <v>2</v>
      </c>
      <c r="I46" s="105">
        <v>6</v>
      </c>
      <c r="J46" s="105">
        <v>6</v>
      </c>
      <c r="K46" s="105">
        <v>0</v>
      </c>
      <c r="L46" s="106"/>
    </row>
    <row r="47" spans="1:12" ht="16.5" customHeight="1" x14ac:dyDescent="0.15">
      <c r="A47" s="388"/>
      <c r="B47" s="360"/>
      <c r="C47" s="383" t="s">
        <v>38</v>
      </c>
      <c r="D47" s="360" t="s">
        <v>168</v>
      </c>
      <c r="E47" s="360"/>
      <c r="F47" s="383" t="s">
        <v>162</v>
      </c>
      <c r="G47" s="383"/>
      <c r="H47" s="383"/>
      <c r="I47" s="360"/>
      <c r="J47" s="360"/>
      <c r="K47" s="360"/>
      <c r="L47" s="460" t="s">
        <v>226</v>
      </c>
    </row>
    <row r="48" spans="1:12" ht="16.5" customHeight="1" x14ac:dyDescent="0.15">
      <c r="A48" s="388"/>
      <c r="B48" s="360"/>
      <c r="C48" s="383"/>
      <c r="D48" s="360"/>
      <c r="E48" s="360"/>
      <c r="F48" s="208">
        <v>3</v>
      </c>
      <c r="G48" s="208">
        <v>3</v>
      </c>
      <c r="H48" s="208">
        <v>0</v>
      </c>
      <c r="I48" s="208"/>
      <c r="J48" s="208"/>
      <c r="K48" s="208"/>
      <c r="L48" s="460"/>
    </row>
    <row r="49" spans="1:12" ht="16.5" customHeight="1" x14ac:dyDescent="0.15">
      <c r="A49" s="388"/>
      <c r="B49" s="360"/>
      <c r="C49" s="383"/>
      <c r="D49" s="361" t="s">
        <v>20</v>
      </c>
      <c r="E49" s="361"/>
      <c r="F49" s="379"/>
      <c r="G49" s="380"/>
      <c r="H49" s="381"/>
      <c r="I49" s="383" t="s">
        <v>162</v>
      </c>
      <c r="J49" s="383"/>
      <c r="K49" s="383"/>
      <c r="L49" s="209"/>
    </row>
    <row r="50" spans="1:12" ht="16.5" customHeight="1" x14ac:dyDescent="0.15">
      <c r="A50" s="388"/>
      <c r="B50" s="360"/>
      <c r="C50" s="383"/>
      <c r="D50" s="372"/>
      <c r="E50" s="362"/>
      <c r="F50" s="208"/>
      <c r="G50" s="208"/>
      <c r="H50" s="208"/>
      <c r="I50" s="208">
        <v>3</v>
      </c>
      <c r="J50" s="208">
        <v>3</v>
      </c>
      <c r="K50" s="208">
        <v>0</v>
      </c>
      <c r="L50" s="209"/>
    </row>
    <row r="51" spans="1:12" ht="16.5" customHeight="1" x14ac:dyDescent="0.15">
      <c r="A51" s="388"/>
      <c r="B51" s="360"/>
      <c r="C51" s="383"/>
      <c r="D51" s="372"/>
      <c r="E51" s="361"/>
      <c r="F51" s="383" t="s">
        <v>175</v>
      </c>
      <c r="G51" s="383"/>
      <c r="H51" s="383"/>
      <c r="I51" s="383" t="s">
        <v>175</v>
      </c>
      <c r="J51" s="383"/>
      <c r="K51" s="383"/>
      <c r="L51" s="209"/>
    </row>
    <row r="52" spans="1:12" ht="16.5" customHeight="1" x14ac:dyDescent="0.15">
      <c r="A52" s="388"/>
      <c r="B52" s="360"/>
      <c r="C52" s="383"/>
      <c r="D52" s="372"/>
      <c r="E52" s="362"/>
      <c r="F52" s="208">
        <v>3</v>
      </c>
      <c r="G52" s="208">
        <v>1</v>
      </c>
      <c r="H52" s="208">
        <v>2</v>
      </c>
      <c r="I52" s="208">
        <v>3</v>
      </c>
      <c r="J52" s="208">
        <v>1</v>
      </c>
      <c r="K52" s="208">
        <v>2</v>
      </c>
      <c r="L52" s="209"/>
    </row>
    <row r="53" spans="1:12" ht="16.5" customHeight="1" x14ac:dyDescent="0.15">
      <c r="A53" s="388"/>
      <c r="B53" s="360"/>
      <c r="C53" s="383"/>
      <c r="D53" s="372"/>
      <c r="E53" s="360"/>
      <c r="F53" s="383" t="s">
        <v>176</v>
      </c>
      <c r="G53" s="383"/>
      <c r="H53" s="383"/>
      <c r="I53" s="383" t="s">
        <v>177</v>
      </c>
      <c r="J53" s="360"/>
      <c r="K53" s="360"/>
      <c r="L53" s="422"/>
    </row>
    <row r="54" spans="1:12" ht="16.5" customHeight="1" x14ac:dyDescent="0.15">
      <c r="A54" s="388"/>
      <c r="B54" s="360"/>
      <c r="C54" s="383"/>
      <c r="D54" s="362"/>
      <c r="E54" s="360"/>
      <c r="F54" s="208">
        <v>3</v>
      </c>
      <c r="G54" s="208">
        <v>1</v>
      </c>
      <c r="H54" s="208">
        <v>2</v>
      </c>
      <c r="I54" s="208">
        <v>3</v>
      </c>
      <c r="J54" s="208">
        <v>1</v>
      </c>
      <c r="K54" s="208">
        <v>2</v>
      </c>
      <c r="L54" s="422"/>
    </row>
    <row r="55" spans="1:12" ht="16.5" customHeight="1" x14ac:dyDescent="0.15">
      <c r="A55" s="388"/>
      <c r="B55" s="360"/>
      <c r="C55" s="383"/>
      <c r="D55" s="383" t="s">
        <v>172</v>
      </c>
      <c r="E55" s="360"/>
      <c r="F55" s="383" t="s">
        <v>178</v>
      </c>
      <c r="G55" s="383"/>
      <c r="H55" s="383"/>
      <c r="I55" s="383" t="s">
        <v>178</v>
      </c>
      <c r="J55" s="383"/>
      <c r="K55" s="383"/>
      <c r="L55" s="416"/>
    </row>
    <row r="56" spans="1:12" ht="16.5" customHeight="1" x14ac:dyDescent="0.15">
      <c r="A56" s="388"/>
      <c r="B56" s="360"/>
      <c r="C56" s="383"/>
      <c r="D56" s="383"/>
      <c r="E56" s="360"/>
      <c r="F56" s="208">
        <v>3</v>
      </c>
      <c r="G56" s="208">
        <v>1</v>
      </c>
      <c r="H56" s="208">
        <v>2</v>
      </c>
      <c r="I56" s="208">
        <v>3</v>
      </c>
      <c r="J56" s="208">
        <v>1</v>
      </c>
      <c r="K56" s="208">
        <v>2</v>
      </c>
      <c r="L56" s="416"/>
    </row>
    <row r="57" spans="1:12" ht="16.5" customHeight="1" x14ac:dyDescent="0.15">
      <c r="A57" s="388"/>
      <c r="B57" s="360"/>
      <c r="C57" s="392" t="s">
        <v>173</v>
      </c>
      <c r="D57" s="393"/>
      <c r="E57" s="394"/>
      <c r="F57" s="105">
        <v>12</v>
      </c>
      <c r="G57" s="105">
        <v>6</v>
      </c>
      <c r="H57" s="105">
        <v>6</v>
      </c>
      <c r="I57" s="105">
        <v>12</v>
      </c>
      <c r="J57" s="105">
        <v>6</v>
      </c>
      <c r="K57" s="105">
        <v>6</v>
      </c>
      <c r="L57" s="106"/>
    </row>
    <row r="58" spans="1:12" ht="16.5" customHeight="1" x14ac:dyDescent="0.15">
      <c r="A58" s="388"/>
      <c r="B58" s="360"/>
      <c r="C58" s="383" t="s">
        <v>163</v>
      </c>
      <c r="D58" s="383" t="s">
        <v>60</v>
      </c>
      <c r="E58" s="360"/>
      <c r="F58" s="383" t="s">
        <v>179</v>
      </c>
      <c r="G58" s="383"/>
      <c r="H58" s="383"/>
      <c r="I58" s="383" t="s">
        <v>179</v>
      </c>
      <c r="J58" s="383"/>
      <c r="K58" s="383"/>
      <c r="L58" s="416"/>
    </row>
    <row r="59" spans="1:12" ht="16.5" customHeight="1" x14ac:dyDescent="0.15">
      <c r="A59" s="388"/>
      <c r="B59" s="360"/>
      <c r="C59" s="383"/>
      <c r="D59" s="383"/>
      <c r="E59" s="360"/>
      <c r="F59" s="208">
        <v>2</v>
      </c>
      <c r="G59" s="208">
        <v>2</v>
      </c>
      <c r="H59" s="208">
        <v>0</v>
      </c>
      <c r="I59" s="208">
        <v>2</v>
      </c>
      <c r="J59" s="208">
        <v>2</v>
      </c>
      <c r="K59" s="208">
        <v>0</v>
      </c>
      <c r="L59" s="416"/>
    </row>
    <row r="60" spans="1:12" ht="16.5" customHeight="1" x14ac:dyDescent="0.15">
      <c r="A60" s="388"/>
      <c r="B60" s="360"/>
      <c r="C60" s="366" t="s">
        <v>61</v>
      </c>
      <c r="D60" s="367"/>
      <c r="E60" s="368"/>
      <c r="F60" s="105">
        <v>2</v>
      </c>
      <c r="G60" s="105">
        <v>2</v>
      </c>
      <c r="H60" s="105">
        <v>0</v>
      </c>
      <c r="I60" s="105">
        <v>2</v>
      </c>
      <c r="J60" s="105">
        <v>2</v>
      </c>
      <c r="K60" s="105">
        <v>0</v>
      </c>
      <c r="L60" s="110"/>
    </row>
    <row r="61" spans="1:12" ht="16.5" customHeight="1" x14ac:dyDescent="0.15">
      <c r="A61" s="388"/>
      <c r="B61" s="363" t="s">
        <v>174</v>
      </c>
      <c r="C61" s="364"/>
      <c r="D61" s="364"/>
      <c r="E61" s="365"/>
      <c r="F61" s="104">
        <v>14</v>
      </c>
      <c r="G61" s="104">
        <v>8</v>
      </c>
      <c r="H61" s="104">
        <v>6</v>
      </c>
      <c r="I61" s="104">
        <v>20</v>
      </c>
      <c r="J61" s="104">
        <v>14</v>
      </c>
      <c r="K61" s="104">
        <v>6</v>
      </c>
      <c r="L61" s="112"/>
    </row>
    <row r="62" spans="1:12" ht="16.5" customHeight="1" x14ac:dyDescent="0.15">
      <c r="A62" s="391">
        <v>2</v>
      </c>
      <c r="B62" s="360">
        <v>1</v>
      </c>
      <c r="C62" s="383" t="s">
        <v>166</v>
      </c>
      <c r="D62" s="361" t="s">
        <v>20</v>
      </c>
      <c r="E62" s="360"/>
      <c r="F62" s="360" t="s">
        <v>180</v>
      </c>
      <c r="G62" s="360"/>
      <c r="H62" s="360"/>
      <c r="I62" s="360"/>
      <c r="J62" s="360"/>
      <c r="K62" s="360"/>
      <c r="L62" s="416"/>
    </row>
    <row r="63" spans="1:12" ht="16.5" customHeight="1" x14ac:dyDescent="0.15">
      <c r="A63" s="388"/>
      <c r="B63" s="360"/>
      <c r="C63" s="383"/>
      <c r="D63" s="372"/>
      <c r="E63" s="360"/>
      <c r="F63" s="208">
        <v>1</v>
      </c>
      <c r="G63" s="208">
        <v>1</v>
      </c>
      <c r="H63" s="208">
        <v>0</v>
      </c>
      <c r="I63" s="208"/>
      <c r="J63" s="208"/>
      <c r="K63" s="208"/>
      <c r="L63" s="416"/>
    </row>
    <row r="64" spans="1:12" ht="16.5" customHeight="1" x14ac:dyDescent="0.15">
      <c r="A64" s="388"/>
      <c r="B64" s="360"/>
      <c r="C64" s="383"/>
      <c r="D64" s="372"/>
      <c r="E64" s="360"/>
      <c r="F64" s="360"/>
      <c r="G64" s="360"/>
      <c r="H64" s="360"/>
      <c r="I64" s="382" t="s">
        <v>98</v>
      </c>
      <c r="J64" s="382"/>
      <c r="K64" s="382"/>
      <c r="L64" s="416"/>
    </row>
    <row r="65" spans="1:14" ht="16.5" customHeight="1" x14ac:dyDescent="0.15">
      <c r="A65" s="388"/>
      <c r="B65" s="360"/>
      <c r="C65" s="383"/>
      <c r="D65" s="362"/>
      <c r="E65" s="360"/>
      <c r="F65" s="208"/>
      <c r="G65" s="208"/>
      <c r="H65" s="208"/>
      <c r="I65" s="216">
        <v>2</v>
      </c>
      <c r="J65" s="216">
        <v>2</v>
      </c>
      <c r="K65" s="216">
        <v>0</v>
      </c>
      <c r="L65" s="416"/>
    </row>
    <row r="66" spans="1:14" ht="16.5" customHeight="1" x14ac:dyDescent="0.15">
      <c r="A66" s="388"/>
      <c r="B66" s="360"/>
      <c r="C66" s="392" t="s">
        <v>167</v>
      </c>
      <c r="D66" s="393"/>
      <c r="E66" s="394"/>
      <c r="F66" s="105">
        <v>1</v>
      </c>
      <c r="G66" s="105">
        <v>1</v>
      </c>
      <c r="H66" s="105">
        <v>0</v>
      </c>
      <c r="I66" s="105">
        <v>2</v>
      </c>
      <c r="J66" s="105">
        <v>2</v>
      </c>
      <c r="K66" s="105">
        <v>0</v>
      </c>
      <c r="L66" s="110"/>
    </row>
    <row r="67" spans="1:14" ht="16.5" customHeight="1" x14ac:dyDescent="0.15">
      <c r="A67" s="388"/>
      <c r="B67" s="360"/>
      <c r="C67" s="383" t="s">
        <v>38</v>
      </c>
      <c r="D67" s="361" t="s">
        <v>20</v>
      </c>
      <c r="E67" s="360"/>
      <c r="F67" s="383" t="s">
        <v>181</v>
      </c>
      <c r="G67" s="383"/>
      <c r="H67" s="383"/>
      <c r="I67" s="383" t="s">
        <v>181</v>
      </c>
      <c r="J67" s="383"/>
      <c r="K67" s="383"/>
      <c r="L67" s="416"/>
    </row>
    <row r="68" spans="1:14" ht="16.5" customHeight="1" x14ac:dyDescent="0.15">
      <c r="A68" s="388"/>
      <c r="B68" s="360"/>
      <c r="C68" s="383"/>
      <c r="D68" s="372"/>
      <c r="E68" s="360"/>
      <c r="F68" s="208">
        <v>3</v>
      </c>
      <c r="G68" s="208">
        <v>1</v>
      </c>
      <c r="H68" s="213">
        <v>2</v>
      </c>
      <c r="I68" s="222">
        <v>3</v>
      </c>
      <c r="J68" s="222">
        <v>1</v>
      </c>
      <c r="K68" s="222">
        <v>2</v>
      </c>
      <c r="L68" s="416"/>
    </row>
    <row r="69" spans="1:14" ht="16.5" customHeight="1" x14ac:dyDescent="0.15">
      <c r="A69" s="388"/>
      <c r="B69" s="360"/>
      <c r="C69" s="383"/>
      <c r="D69" s="372"/>
      <c r="E69" s="361"/>
      <c r="F69" s="383" t="s">
        <v>182</v>
      </c>
      <c r="G69" s="383"/>
      <c r="H69" s="383"/>
      <c r="I69" s="383" t="s">
        <v>182</v>
      </c>
      <c r="J69" s="383"/>
      <c r="K69" s="383"/>
      <c r="L69" s="212"/>
      <c r="N69" s="241"/>
    </row>
    <row r="70" spans="1:14" ht="16.5" customHeight="1" x14ac:dyDescent="0.15">
      <c r="A70" s="388"/>
      <c r="B70" s="360"/>
      <c r="C70" s="383"/>
      <c r="D70" s="372"/>
      <c r="E70" s="362"/>
      <c r="F70" s="208">
        <v>3</v>
      </c>
      <c r="G70" s="208">
        <v>1</v>
      </c>
      <c r="H70" s="213">
        <v>2</v>
      </c>
      <c r="I70" s="222">
        <v>3</v>
      </c>
      <c r="J70" s="222">
        <v>1</v>
      </c>
      <c r="K70" s="222">
        <v>2</v>
      </c>
      <c r="L70" s="212"/>
      <c r="N70" s="241"/>
    </row>
    <row r="71" spans="1:14" ht="16.5" customHeight="1" x14ac:dyDescent="0.15">
      <c r="A71" s="388"/>
      <c r="B71" s="360"/>
      <c r="C71" s="383"/>
      <c r="D71" s="372"/>
      <c r="E71" s="361"/>
      <c r="F71" s="383" t="s">
        <v>183</v>
      </c>
      <c r="G71" s="383"/>
      <c r="H71" s="383"/>
      <c r="I71" s="383" t="s">
        <v>183</v>
      </c>
      <c r="J71" s="383"/>
      <c r="K71" s="383"/>
      <c r="L71" s="212"/>
      <c r="N71" s="241"/>
    </row>
    <row r="72" spans="1:14" ht="16.5" customHeight="1" x14ac:dyDescent="0.15">
      <c r="A72" s="388"/>
      <c r="B72" s="360"/>
      <c r="C72" s="383"/>
      <c r="D72" s="372"/>
      <c r="E72" s="362"/>
      <c r="F72" s="208">
        <v>3</v>
      </c>
      <c r="G72" s="208">
        <v>1</v>
      </c>
      <c r="H72" s="213">
        <v>2</v>
      </c>
      <c r="I72" s="222">
        <v>3</v>
      </c>
      <c r="J72" s="222">
        <v>1</v>
      </c>
      <c r="K72" s="222">
        <v>2</v>
      </c>
      <c r="L72" s="212"/>
      <c r="N72" s="241"/>
    </row>
    <row r="73" spans="1:14" ht="16.5" customHeight="1" x14ac:dyDescent="0.15">
      <c r="A73" s="388"/>
      <c r="B73" s="360"/>
      <c r="C73" s="383"/>
      <c r="D73" s="372"/>
      <c r="E73" s="361"/>
      <c r="F73" s="383" t="s">
        <v>184</v>
      </c>
      <c r="G73" s="383"/>
      <c r="H73" s="383"/>
      <c r="I73" s="383" t="s">
        <v>184</v>
      </c>
      <c r="J73" s="383"/>
      <c r="K73" s="383"/>
      <c r="L73" s="212"/>
    </row>
    <row r="74" spans="1:14" ht="16.5" customHeight="1" x14ac:dyDescent="0.15">
      <c r="A74" s="388"/>
      <c r="B74" s="360"/>
      <c r="C74" s="383"/>
      <c r="D74" s="372"/>
      <c r="E74" s="362"/>
      <c r="F74" s="208">
        <v>3</v>
      </c>
      <c r="G74" s="208">
        <v>1</v>
      </c>
      <c r="H74" s="213">
        <v>2</v>
      </c>
      <c r="I74" s="222">
        <v>3</v>
      </c>
      <c r="J74" s="222">
        <v>1</v>
      </c>
      <c r="K74" s="222">
        <v>2</v>
      </c>
      <c r="L74" s="212"/>
    </row>
    <row r="75" spans="1:14" ht="16.5" customHeight="1" x14ac:dyDescent="0.15">
      <c r="A75" s="388"/>
      <c r="B75" s="360"/>
      <c r="C75" s="383"/>
      <c r="D75" s="372"/>
      <c r="E75" s="360"/>
      <c r="F75" s="383" t="s">
        <v>185</v>
      </c>
      <c r="G75" s="383"/>
      <c r="H75" s="383"/>
      <c r="I75" s="383" t="s">
        <v>185</v>
      </c>
      <c r="J75" s="383"/>
      <c r="K75" s="383"/>
      <c r="L75" s="416"/>
    </row>
    <row r="76" spans="1:14" ht="16.5" customHeight="1" x14ac:dyDescent="0.15">
      <c r="A76" s="388"/>
      <c r="B76" s="360"/>
      <c r="C76" s="383"/>
      <c r="D76" s="372"/>
      <c r="E76" s="360"/>
      <c r="F76" s="208">
        <v>3</v>
      </c>
      <c r="G76" s="208">
        <v>3</v>
      </c>
      <c r="H76" s="213">
        <v>0</v>
      </c>
      <c r="I76" s="222">
        <v>3</v>
      </c>
      <c r="J76" s="222">
        <v>3</v>
      </c>
      <c r="K76" s="222">
        <v>0</v>
      </c>
      <c r="L76" s="416"/>
    </row>
    <row r="77" spans="1:14" ht="16.5" customHeight="1" x14ac:dyDescent="0.15">
      <c r="A77" s="388"/>
      <c r="B77" s="360"/>
      <c r="C77" s="392" t="s">
        <v>173</v>
      </c>
      <c r="D77" s="393"/>
      <c r="E77" s="394"/>
      <c r="F77" s="105">
        <v>15</v>
      </c>
      <c r="G77" s="105">
        <v>7</v>
      </c>
      <c r="H77" s="105">
        <v>8</v>
      </c>
      <c r="I77" s="105">
        <v>15</v>
      </c>
      <c r="J77" s="105">
        <v>7</v>
      </c>
      <c r="K77" s="105">
        <v>8</v>
      </c>
      <c r="L77" s="110"/>
    </row>
    <row r="78" spans="1:14" ht="16.5" customHeight="1" x14ac:dyDescent="0.15">
      <c r="A78" s="388"/>
      <c r="B78" s="360"/>
      <c r="C78" s="383" t="s">
        <v>163</v>
      </c>
      <c r="D78" s="398" t="s">
        <v>60</v>
      </c>
      <c r="E78" s="360"/>
      <c r="F78" s="383" t="s">
        <v>186</v>
      </c>
      <c r="G78" s="383"/>
      <c r="H78" s="383"/>
      <c r="I78" s="383" t="s">
        <v>187</v>
      </c>
      <c r="J78" s="360"/>
      <c r="K78" s="360"/>
      <c r="L78" s="416"/>
    </row>
    <row r="79" spans="1:14" ht="16.5" customHeight="1" x14ac:dyDescent="0.15">
      <c r="A79" s="388"/>
      <c r="B79" s="360"/>
      <c r="C79" s="383"/>
      <c r="D79" s="399"/>
      <c r="E79" s="360"/>
      <c r="F79" s="208">
        <v>2</v>
      </c>
      <c r="G79" s="208">
        <v>2</v>
      </c>
      <c r="H79" s="208">
        <v>0</v>
      </c>
      <c r="I79" s="208">
        <v>2</v>
      </c>
      <c r="J79" s="208">
        <v>2</v>
      </c>
      <c r="K79" s="208">
        <v>0</v>
      </c>
      <c r="L79" s="416"/>
    </row>
    <row r="80" spans="1:14" ht="16.5" customHeight="1" x14ac:dyDescent="0.15">
      <c r="A80" s="388"/>
      <c r="B80" s="360"/>
      <c r="C80" s="383"/>
      <c r="D80" s="399"/>
      <c r="E80" s="360"/>
      <c r="F80" s="383" t="s">
        <v>188</v>
      </c>
      <c r="G80" s="383"/>
      <c r="H80" s="383"/>
      <c r="I80" s="383" t="s">
        <v>189</v>
      </c>
      <c r="J80" s="360"/>
      <c r="K80" s="360"/>
      <c r="L80" s="416"/>
    </row>
    <row r="81" spans="1:12" ht="16.5" customHeight="1" x14ac:dyDescent="0.15">
      <c r="A81" s="388"/>
      <c r="B81" s="360"/>
      <c r="C81" s="383"/>
      <c r="D81" s="400"/>
      <c r="E81" s="360"/>
      <c r="F81" s="208">
        <v>2</v>
      </c>
      <c r="G81" s="208">
        <v>2</v>
      </c>
      <c r="H81" s="208">
        <v>0</v>
      </c>
      <c r="I81" s="208">
        <v>2</v>
      </c>
      <c r="J81" s="208">
        <v>2</v>
      </c>
      <c r="K81" s="208">
        <v>0</v>
      </c>
      <c r="L81" s="416"/>
    </row>
    <row r="82" spans="1:12" ht="16.5" customHeight="1" x14ac:dyDescent="0.15">
      <c r="A82" s="388"/>
      <c r="B82" s="360"/>
      <c r="C82" s="366" t="s">
        <v>61</v>
      </c>
      <c r="D82" s="367"/>
      <c r="E82" s="368"/>
      <c r="F82" s="105">
        <v>4</v>
      </c>
      <c r="G82" s="105">
        <v>4</v>
      </c>
      <c r="H82" s="105">
        <v>0</v>
      </c>
      <c r="I82" s="105">
        <v>4</v>
      </c>
      <c r="J82" s="105">
        <v>4</v>
      </c>
      <c r="K82" s="105">
        <v>0</v>
      </c>
      <c r="L82" s="110"/>
    </row>
    <row r="83" spans="1:12" ht="16.5" customHeight="1" x14ac:dyDescent="0.15">
      <c r="A83" s="388"/>
      <c r="B83" s="363" t="s">
        <v>174</v>
      </c>
      <c r="C83" s="364"/>
      <c r="D83" s="364"/>
      <c r="E83" s="365"/>
      <c r="F83" s="104">
        <v>19</v>
      </c>
      <c r="G83" s="104">
        <v>11</v>
      </c>
      <c r="H83" s="104">
        <v>8</v>
      </c>
      <c r="I83" s="104">
        <v>21</v>
      </c>
      <c r="J83" s="104">
        <v>13</v>
      </c>
      <c r="K83" s="104">
        <v>8</v>
      </c>
      <c r="L83" s="112"/>
    </row>
    <row r="84" spans="1:12" ht="16.5" customHeight="1" x14ac:dyDescent="0.15">
      <c r="A84" s="388"/>
      <c r="B84" s="360">
        <v>2</v>
      </c>
      <c r="C84" s="383" t="s">
        <v>196</v>
      </c>
      <c r="D84" s="360" t="s">
        <v>20</v>
      </c>
      <c r="E84" s="360"/>
      <c r="F84" s="383" t="s">
        <v>195</v>
      </c>
      <c r="G84" s="383"/>
      <c r="H84" s="383"/>
      <c r="I84" s="371"/>
      <c r="J84" s="371"/>
      <c r="K84" s="371"/>
      <c r="L84" s="422"/>
    </row>
    <row r="85" spans="1:12" ht="16.5" customHeight="1" x14ac:dyDescent="0.15">
      <c r="A85" s="388"/>
      <c r="B85" s="360"/>
      <c r="C85" s="383"/>
      <c r="D85" s="360"/>
      <c r="E85" s="360"/>
      <c r="F85" s="208">
        <v>2</v>
      </c>
      <c r="G85" s="208">
        <v>1</v>
      </c>
      <c r="H85" s="208">
        <v>1</v>
      </c>
      <c r="I85" s="210"/>
      <c r="J85" s="210"/>
      <c r="K85" s="210"/>
      <c r="L85" s="422"/>
    </row>
    <row r="86" spans="1:12" ht="16.5" customHeight="1" x14ac:dyDescent="0.15">
      <c r="A86" s="388"/>
      <c r="B86" s="360"/>
      <c r="C86" s="383"/>
      <c r="D86" s="360"/>
      <c r="E86" s="360"/>
      <c r="F86" s="384"/>
      <c r="G86" s="385"/>
      <c r="H86" s="386"/>
      <c r="I86" s="382" t="s">
        <v>98</v>
      </c>
      <c r="J86" s="382"/>
      <c r="K86" s="382"/>
      <c r="L86" s="422"/>
    </row>
    <row r="87" spans="1:12" ht="16.5" customHeight="1" x14ac:dyDescent="0.15">
      <c r="A87" s="388"/>
      <c r="B87" s="360"/>
      <c r="C87" s="360"/>
      <c r="D87" s="360"/>
      <c r="E87" s="360"/>
      <c r="F87" s="208"/>
      <c r="G87" s="208"/>
      <c r="H87" s="208"/>
      <c r="I87" s="216">
        <v>2</v>
      </c>
      <c r="J87" s="216">
        <v>2</v>
      </c>
      <c r="K87" s="216">
        <v>0</v>
      </c>
      <c r="L87" s="422"/>
    </row>
    <row r="88" spans="1:12" ht="16.5" customHeight="1" x14ac:dyDescent="0.15">
      <c r="A88" s="388"/>
      <c r="B88" s="360"/>
      <c r="C88" s="392" t="s">
        <v>167</v>
      </c>
      <c r="D88" s="393"/>
      <c r="E88" s="394"/>
      <c r="F88" s="105">
        <v>2</v>
      </c>
      <c r="G88" s="105">
        <v>1</v>
      </c>
      <c r="H88" s="105">
        <v>1</v>
      </c>
      <c r="I88" s="105">
        <v>2</v>
      </c>
      <c r="J88" s="105">
        <v>2</v>
      </c>
      <c r="K88" s="105">
        <v>0</v>
      </c>
      <c r="L88" s="106"/>
    </row>
    <row r="89" spans="1:12" ht="16.5" customHeight="1" x14ac:dyDescent="0.15">
      <c r="A89" s="388"/>
      <c r="B89" s="360"/>
      <c r="C89" s="383" t="s">
        <v>190</v>
      </c>
      <c r="D89" s="361" t="s">
        <v>20</v>
      </c>
      <c r="E89" s="360"/>
      <c r="F89" s="383" t="s">
        <v>197</v>
      </c>
      <c r="G89" s="383"/>
      <c r="H89" s="383"/>
      <c r="I89" s="383" t="s">
        <v>197</v>
      </c>
      <c r="J89" s="383"/>
      <c r="K89" s="383"/>
      <c r="L89" s="460"/>
    </row>
    <row r="90" spans="1:12" ht="16.5" customHeight="1" x14ac:dyDescent="0.15">
      <c r="A90" s="388"/>
      <c r="B90" s="360"/>
      <c r="C90" s="383"/>
      <c r="D90" s="372"/>
      <c r="E90" s="360"/>
      <c r="F90" s="208">
        <v>3</v>
      </c>
      <c r="G90" s="208">
        <v>1</v>
      </c>
      <c r="H90" s="208">
        <v>2</v>
      </c>
      <c r="I90" s="208">
        <v>3</v>
      </c>
      <c r="J90" s="208">
        <v>1</v>
      </c>
      <c r="K90" s="208">
        <v>2</v>
      </c>
      <c r="L90" s="460"/>
    </row>
    <row r="91" spans="1:12" ht="16.5" customHeight="1" x14ac:dyDescent="0.15">
      <c r="A91" s="388"/>
      <c r="B91" s="360"/>
      <c r="C91" s="383"/>
      <c r="D91" s="372"/>
      <c r="E91" s="361"/>
      <c r="F91" s="383" t="s">
        <v>198</v>
      </c>
      <c r="G91" s="383"/>
      <c r="H91" s="383"/>
      <c r="I91" s="383" t="s">
        <v>198</v>
      </c>
      <c r="J91" s="383"/>
      <c r="K91" s="383"/>
      <c r="L91" s="209"/>
    </row>
    <row r="92" spans="1:12" ht="16.5" customHeight="1" x14ac:dyDescent="0.15">
      <c r="A92" s="388"/>
      <c r="B92" s="360"/>
      <c r="C92" s="383"/>
      <c r="D92" s="372"/>
      <c r="E92" s="362"/>
      <c r="F92" s="208">
        <v>3</v>
      </c>
      <c r="G92" s="208">
        <v>1</v>
      </c>
      <c r="H92" s="208">
        <v>2</v>
      </c>
      <c r="I92" s="208">
        <v>3</v>
      </c>
      <c r="J92" s="208">
        <v>1</v>
      </c>
      <c r="K92" s="208">
        <v>2</v>
      </c>
      <c r="L92" s="209"/>
    </row>
    <row r="93" spans="1:12" ht="16.5" customHeight="1" x14ac:dyDescent="0.15">
      <c r="A93" s="388"/>
      <c r="B93" s="360"/>
      <c r="C93" s="383"/>
      <c r="D93" s="372"/>
      <c r="E93" s="361"/>
      <c r="F93" s="383" t="s">
        <v>199</v>
      </c>
      <c r="G93" s="383"/>
      <c r="H93" s="383"/>
      <c r="I93" s="383" t="s">
        <v>199</v>
      </c>
      <c r="J93" s="383"/>
      <c r="K93" s="383"/>
      <c r="L93" s="209"/>
    </row>
    <row r="94" spans="1:12" ht="16.5" customHeight="1" x14ac:dyDescent="0.15">
      <c r="A94" s="388"/>
      <c r="B94" s="360"/>
      <c r="C94" s="383"/>
      <c r="D94" s="372"/>
      <c r="E94" s="362"/>
      <c r="F94" s="208">
        <v>3</v>
      </c>
      <c r="G94" s="208">
        <v>1</v>
      </c>
      <c r="H94" s="208">
        <v>2</v>
      </c>
      <c r="I94" s="214">
        <v>3</v>
      </c>
      <c r="J94" s="208">
        <v>1</v>
      </c>
      <c r="K94" s="208">
        <v>2</v>
      </c>
      <c r="L94" s="209"/>
    </row>
    <row r="95" spans="1:12" ht="16.5" customHeight="1" x14ac:dyDescent="0.15">
      <c r="A95" s="388"/>
      <c r="B95" s="360"/>
      <c r="C95" s="383"/>
      <c r="D95" s="372"/>
      <c r="E95" s="360"/>
      <c r="F95" s="383" t="s">
        <v>200</v>
      </c>
      <c r="G95" s="383"/>
      <c r="H95" s="384"/>
      <c r="I95" s="383" t="s">
        <v>200</v>
      </c>
      <c r="J95" s="383"/>
      <c r="K95" s="383"/>
      <c r="L95" s="422"/>
    </row>
    <row r="96" spans="1:12" ht="16.5" customHeight="1" x14ac:dyDescent="0.15">
      <c r="A96" s="388"/>
      <c r="B96" s="360"/>
      <c r="C96" s="383"/>
      <c r="D96" s="372"/>
      <c r="E96" s="360"/>
      <c r="F96" s="208">
        <v>3</v>
      </c>
      <c r="G96" s="208">
        <v>1</v>
      </c>
      <c r="H96" s="213">
        <v>2</v>
      </c>
      <c r="I96" s="208">
        <v>3</v>
      </c>
      <c r="J96" s="208">
        <v>1</v>
      </c>
      <c r="K96" s="208">
        <v>2</v>
      </c>
      <c r="L96" s="422"/>
    </row>
    <row r="97" spans="1:12" ht="16.5" customHeight="1" x14ac:dyDescent="0.15">
      <c r="A97" s="388"/>
      <c r="B97" s="360"/>
      <c r="C97" s="383"/>
      <c r="D97" s="372"/>
      <c r="E97" s="360"/>
      <c r="F97" s="383" t="s">
        <v>201</v>
      </c>
      <c r="G97" s="383"/>
      <c r="H97" s="383"/>
      <c r="I97" s="386" t="s">
        <v>201</v>
      </c>
      <c r="J97" s="383"/>
      <c r="K97" s="383"/>
      <c r="L97" s="416"/>
    </row>
    <row r="98" spans="1:12" ht="16.5" customHeight="1" x14ac:dyDescent="0.15">
      <c r="A98" s="388"/>
      <c r="B98" s="360"/>
      <c r="C98" s="383"/>
      <c r="D98" s="362"/>
      <c r="E98" s="360"/>
      <c r="F98" s="208">
        <v>3</v>
      </c>
      <c r="G98" s="208">
        <v>1</v>
      </c>
      <c r="H98" s="208">
        <v>2</v>
      </c>
      <c r="I98" s="208">
        <v>3</v>
      </c>
      <c r="J98" s="208">
        <v>1</v>
      </c>
      <c r="K98" s="208">
        <v>2</v>
      </c>
      <c r="L98" s="416"/>
    </row>
    <row r="99" spans="1:12" ht="16.5" customHeight="1" x14ac:dyDescent="0.15">
      <c r="A99" s="388"/>
      <c r="B99" s="360"/>
      <c r="C99" s="392" t="s">
        <v>173</v>
      </c>
      <c r="D99" s="393"/>
      <c r="E99" s="394"/>
      <c r="F99" s="105">
        <v>15</v>
      </c>
      <c r="G99" s="105">
        <v>5</v>
      </c>
      <c r="H99" s="105">
        <v>10</v>
      </c>
      <c r="I99" s="105">
        <v>15</v>
      </c>
      <c r="J99" s="105">
        <v>5</v>
      </c>
      <c r="K99" s="105">
        <v>10</v>
      </c>
      <c r="L99" s="106"/>
    </row>
    <row r="100" spans="1:12" ht="16.5" customHeight="1" x14ac:dyDescent="0.15">
      <c r="A100" s="388"/>
      <c r="B100" s="360"/>
      <c r="C100" s="383" t="s">
        <v>163</v>
      </c>
      <c r="D100" s="383" t="s">
        <v>60</v>
      </c>
      <c r="E100" s="360"/>
      <c r="F100" s="383" t="s">
        <v>202</v>
      </c>
      <c r="G100" s="383"/>
      <c r="H100" s="383"/>
      <c r="I100" s="383" t="s">
        <v>202</v>
      </c>
      <c r="J100" s="383"/>
      <c r="K100" s="383"/>
      <c r="L100" s="416"/>
    </row>
    <row r="101" spans="1:12" ht="16.5" customHeight="1" x14ac:dyDescent="0.15">
      <c r="A101" s="388"/>
      <c r="B101" s="360"/>
      <c r="C101" s="383"/>
      <c r="D101" s="383"/>
      <c r="E101" s="360"/>
      <c r="F101" s="208">
        <v>2</v>
      </c>
      <c r="G101" s="208">
        <v>2</v>
      </c>
      <c r="H101" s="208">
        <v>0</v>
      </c>
      <c r="I101" s="208">
        <v>2</v>
      </c>
      <c r="J101" s="208">
        <v>2</v>
      </c>
      <c r="K101" s="208">
        <v>0</v>
      </c>
      <c r="L101" s="416"/>
    </row>
    <row r="102" spans="1:12" ht="16.5" customHeight="1" x14ac:dyDescent="0.15">
      <c r="A102" s="388"/>
      <c r="B102" s="360"/>
      <c r="C102" s="383"/>
      <c r="D102" s="383" t="s">
        <v>193</v>
      </c>
      <c r="E102" s="360"/>
      <c r="F102" s="383" t="s">
        <v>203</v>
      </c>
      <c r="G102" s="383"/>
      <c r="H102" s="383"/>
      <c r="I102" s="383" t="s">
        <v>203</v>
      </c>
      <c r="J102" s="383"/>
      <c r="K102" s="383"/>
      <c r="L102" s="416"/>
    </row>
    <row r="103" spans="1:12" ht="16.5" customHeight="1" x14ac:dyDescent="0.15">
      <c r="A103" s="388"/>
      <c r="B103" s="360"/>
      <c r="C103" s="383"/>
      <c r="D103" s="383"/>
      <c r="E103" s="360"/>
      <c r="F103" s="208">
        <v>2</v>
      </c>
      <c r="G103" s="208">
        <v>2</v>
      </c>
      <c r="H103" s="208">
        <v>0</v>
      </c>
      <c r="I103" s="208">
        <v>2</v>
      </c>
      <c r="J103" s="208">
        <v>2</v>
      </c>
      <c r="K103" s="208">
        <v>0</v>
      </c>
      <c r="L103" s="416"/>
    </row>
    <row r="104" spans="1:12" ht="16.5" customHeight="1" x14ac:dyDescent="0.15">
      <c r="A104" s="388"/>
      <c r="B104" s="360"/>
      <c r="C104" s="366" t="s">
        <v>61</v>
      </c>
      <c r="D104" s="367"/>
      <c r="E104" s="368"/>
      <c r="F104" s="105">
        <v>4</v>
      </c>
      <c r="G104" s="105">
        <v>4</v>
      </c>
      <c r="H104" s="105">
        <v>0</v>
      </c>
      <c r="I104" s="105">
        <v>4</v>
      </c>
      <c r="J104" s="105">
        <v>4</v>
      </c>
      <c r="K104" s="105">
        <v>0</v>
      </c>
      <c r="L104" s="110"/>
    </row>
    <row r="105" spans="1:12" ht="16.5" customHeight="1" x14ac:dyDescent="0.15">
      <c r="A105" s="388"/>
      <c r="B105" s="363" t="s">
        <v>174</v>
      </c>
      <c r="C105" s="364"/>
      <c r="D105" s="364"/>
      <c r="E105" s="365"/>
      <c r="F105" s="104">
        <v>21</v>
      </c>
      <c r="G105" s="104">
        <v>10</v>
      </c>
      <c r="H105" s="104">
        <v>11</v>
      </c>
      <c r="I105" s="104">
        <v>21</v>
      </c>
      <c r="J105" s="104">
        <v>11</v>
      </c>
      <c r="K105" s="104">
        <v>10</v>
      </c>
      <c r="L105" s="112"/>
    </row>
    <row r="106" spans="1:12" ht="16.5" customHeight="1" x14ac:dyDescent="0.15">
      <c r="A106" s="443">
        <v>3</v>
      </c>
      <c r="B106" s="361">
        <v>1</v>
      </c>
      <c r="C106" s="383" t="s">
        <v>166</v>
      </c>
      <c r="D106" s="360" t="s">
        <v>20</v>
      </c>
      <c r="E106" s="360"/>
      <c r="F106" s="360" t="s">
        <v>204</v>
      </c>
      <c r="G106" s="360"/>
      <c r="H106" s="360"/>
      <c r="I106" s="360"/>
      <c r="J106" s="360"/>
      <c r="K106" s="360"/>
      <c r="L106" s="416"/>
    </row>
    <row r="107" spans="1:12" ht="16.5" customHeight="1" x14ac:dyDescent="0.15">
      <c r="A107" s="444"/>
      <c r="B107" s="372"/>
      <c r="C107" s="383"/>
      <c r="D107" s="360"/>
      <c r="E107" s="360"/>
      <c r="F107" s="208">
        <v>2</v>
      </c>
      <c r="G107" s="208">
        <v>2</v>
      </c>
      <c r="H107" s="208">
        <v>0</v>
      </c>
      <c r="I107" s="208"/>
      <c r="J107" s="208"/>
      <c r="K107" s="208"/>
      <c r="L107" s="416"/>
    </row>
    <row r="108" spans="1:12" ht="16.5" customHeight="1" x14ac:dyDescent="0.15">
      <c r="A108" s="444"/>
      <c r="B108" s="372"/>
      <c r="C108" s="392" t="s">
        <v>167</v>
      </c>
      <c r="D108" s="393"/>
      <c r="E108" s="394"/>
      <c r="F108" s="105">
        <v>2</v>
      </c>
      <c r="G108" s="105">
        <v>2</v>
      </c>
      <c r="H108" s="105">
        <v>0</v>
      </c>
      <c r="I108" s="105"/>
      <c r="J108" s="105"/>
      <c r="K108" s="105"/>
      <c r="L108" s="110"/>
    </row>
    <row r="109" spans="1:12" ht="16.5" customHeight="1" x14ac:dyDescent="0.15">
      <c r="A109" s="444"/>
      <c r="B109" s="372"/>
      <c r="C109" s="398" t="s">
        <v>38</v>
      </c>
      <c r="D109" s="361" t="s">
        <v>20</v>
      </c>
      <c r="E109" s="360"/>
      <c r="F109" s="383" t="s">
        <v>206</v>
      </c>
      <c r="G109" s="383"/>
      <c r="H109" s="383"/>
      <c r="I109" s="383" t="s">
        <v>206</v>
      </c>
      <c r="J109" s="383"/>
      <c r="K109" s="383"/>
      <c r="L109" s="416"/>
    </row>
    <row r="110" spans="1:12" ht="16.5" customHeight="1" x14ac:dyDescent="0.15">
      <c r="A110" s="444"/>
      <c r="B110" s="372"/>
      <c r="C110" s="399"/>
      <c r="D110" s="372"/>
      <c r="E110" s="360"/>
      <c r="F110" s="208">
        <v>3</v>
      </c>
      <c r="G110" s="208">
        <v>1</v>
      </c>
      <c r="H110" s="208">
        <v>2</v>
      </c>
      <c r="I110" s="208">
        <v>3</v>
      </c>
      <c r="J110" s="208">
        <v>1</v>
      </c>
      <c r="K110" s="208">
        <v>2</v>
      </c>
      <c r="L110" s="416"/>
    </row>
    <row r="111" spans="1:12" ht="16.5" customHeight="1" x14ac:dyDescent="0.15">
      <c r="A111" s="444"/>
      <c r="B111" s="372"/>
      <c r="C111" s="399"/>
      <c r="D111" s="372"/>
      <c r="E111" s="361"/>
      <c r="F111" s="383" t="s">
        <v>207</v>
      </c>
      <c r="G111" s="383"/>
      <c r="H111" s="383"/>
      <c r="I111" s="383" t="s">
        <v>207</v>
      </c>
      <c r="J111" s="383"/>
      <c r="K111" s="383"/>
      <c r="L111" s="212"/>
    </row>
    <row r="112" spans="1:12" ht="16.5" customHeight="1" x14ac:dyDescent="0.15">
      <c r="A112" s="444"/>
      <c r="B112" s="372"/>
      <c r="C112" s="399"/>
      <c r="D112" s="372"/>
      <c r="E112" s="362"/>
      <c r="F112" s="208">
        <v>3</v>
      </c>
      <c r="G112" s="208">
        <v>1</v>
      </c>
      <c r="H112" s="208">
        <v>2</v>
      </c>
      <c r="I112" s="208">
        <v>3</v>
      </c>
      <c r="J112" s="208">
        <v>1</v>
      </c>
      <c r="K112" s="208">
        <v>2</v>
      </c>
      <c r="L112" s="212"/>
    </row>
    <row r="113" spans="1:12" ht="16.5" customHeight="1" x14ac:dyDescent="0.15">
      <c r="A113" s="444"/>
      <c r="B113" s="372"/>
      <c r="C113" s="399"/>
      <c r="D113" s="372"/>
      <c r="E113" s="360"/>
      <c r="F113" s="384" t="s">
        <v>208</v>
      </c>
      <c r="G113" s="385"/>
      <c r="H113" s="386"/>
      <c r="I113" s="384" t="s">
        <v>205</v>
      </c>
      <c r="J113" s="385"/>
      <c r="K113" s="386"/>
      <c r="L113" s="416"/>
    </row>
    <row r="114" spans="1:12" ht="16.5" customHeight="1" x14ac:dyDescent="0.15">
      <c r="A114" s="444"/>
      <c r="B114" s="372"/>
      <c r="C114" s="399"/>
      <c r="D114" s="362"/>
      <c r="E114" s="360"/>
      <c r="F114" s="208">
        <v>3</v>
      </c>
      <c r="G114" s="208">
        <v>1</v>
      </c>
      <c r="H114" s="208">
        <v>2</v>
      </c>
      <c r="I114" s="208">
        <v>3</v>
      </c>
      <c r="J114" s="208">
        <v>1</v>
      </c>
      <c r="K114" s="208">
        <v>2</v>
      </c>
      <c r="L114" s="416"/>
    </row>
    <row r="115" spans="1:12" ht="16.5" customHeight="1" x14ac:dyDescent="0.15">
      <c r="A115" s="444"/>
      <c r="B115" s="372"/>
      <c r="C115" s="399"/>
      <c r="D115" s="383" t="s">
        <v>172</v>
      </c>
      <c r="E115" s="360"/>
      <c r="F115" s="383" t="s">
        <v>209</v>
      </c>
      <c r="G115" s="383"/>
      <c r="H115" s="383"/>
      <c r="I115" s="383" t="s">
        <v>209</v>
      </c>
      <c r="J115" s="383"/>
      <c r="K115" s="383"/>
      <c r="L115" s="416"/>
    </row>
    <row r="116" spans="1:12" ht="16.5" customHeight="1" x14ac:dyDescent="0.15">
      <c r="A116" s="444"/>
      <c r="B116" s="372"/>
      <c r="C116" s="400"/>
      <c r="D116" s="383"/>
      <c r="E116" s="360"/>
      <c r="F116" s="208">
        <v>3</v>
      </c>
      <c r="G116" s="208">
        <v>3</v>
      </c>
      <c r="H116" s="208">
        <v>0</v>
      </c>
      <c r="I116" s="208">
        <v>3</v>
      </c>
      <c r="J116" s="208">
        <v>3</v>
      </c>
      <c r="K116" s="208">
        <v>0</v>
      </c>
      <c r="L116" s="416"/>
    </row>
    <row r="117" spans="1:12" ht="16.5" customHeight="1" x14ac:dyDescent="0.15">
      <c r="A117" s="444"/>
      <c r="B117" s="372"/>
      <c r="C117" s="392" t="s">
        <v>173</v>
      </c>
      <c r="D117" s="393"/>
      <c r="E117" s="394"/>
      <c r="F117" s="105">
        <v>12</v>
      </c>
      <c r="G117" s="105">
        <v>6</v>
      </c>
      <c r="H117" s="105">
        <v>6</v>
      </c>
      <c r="I117" s="105">
        <v>12</v>
      </c>
      <c r="J117" s="105">
        <v>6</v>
      </c>
      <c r="K117" s="105">
        <v>6</v>
      </c>
      <c r="L117" s="110"/>
    </row>
    <row r="118" spans="1:12" ht="16.5" customHeight="1" x14ac:dyDescent="0.15">
      <c r="A118" s="444"/>
      <c r="B118" s="372"/>
      <c r="C118" s="383" t="s">
        <v>191</v>
      </c>
      <c r="D118" s="383" t="s">
        <v>192</v>
      </c>
      <c r="E118" s="360"/>
      <c r="F118" s="395" t="s">
        <v>210</v>
      </c>
      <c r="G118" s="396"/>
      <c r="H118" s="397"/>
      <c r="I118" s="395" t="s">
        <v>281</v>
      </c>
      <c r="J118" s="396"/>
      <c r="K118" s="397"/>
      <c r="L118" s="416" t="s">
        <v>282</v>
      </c>
    </row>
    <row r="119" spans="1:12" ht="16.5" customHeight="1" x14ac:dyDescent="0.15">
      <c r="A119" s="444"/>
      <c r="B119" s="372"/>
      <c r="C119" s="383"/>
      <c r="D119" s="383"/>
      <c r="E119" s="360"/>
      <c r="F119" s="229">
        <v>2</v>
      </c>
      <c r="G119" s="229">
        <v>0</v>
      </c>
      <c r="H119" s="229">
        <v>0</v>
      </c>
      <c r="I119" s="229">
        <v>2</v>
      </c>
      <c r="J119" s="229">
        <v>0</v>
      </c>
      <c r="K119" s="229">
        <v>0</v>
      </c>
      <c r="L119" s="416"/>
    </row>
    <row r="120" spans="1:12" ht="16.5" customHeight="1" x14ac:dyDescent="0.15">
      <c r="A120" s="444"/>
      <c r="B120" s="372"/>
      <c r="C120" s="383"/>
      <c r="D120" s="383" t="s">
        <v>60</v>
      </c>
      <c r="E120" s="360"/>
      <c r="F120" s="447" t="s">
        <v>212</v>
      </c>
      <c r="G120" s="447"/>
      <c r="H120" s="447"/>
      <c r="I120" s="447" t="s">
        <v>212</v>
      </c>
      <c r="J120" s="447"/>
      <c r="K120" s="447"/>
      <c r="L120" s="416"/>
    </row>
    <row r="121" spans="1:12" ht="16.5" customHeight="1" x14ac:dyDescent="0.15">
      <c r="A121" s="444"/>
      <c r="B121" s="372"/>
      <c r="C121" s="383"/>
      <c r="D121" s="383"/>
      <c r="E121" s="360"/>
      <c r="F121" s="229">
        <v>2</v>
      </c>
      <c r="G121" s="229">
        <v>2</v>
      </c>
      <c r="H121" s="229">
        <v>0</v>
      </c>
      <c r="I121" s="229">
        <v>2</v>
      </c>
      <c r="J121" s="229">
        <v>2</v>
      </c>
      <c r="K121" s="229">
        <v>0</v>
      </c>
      <c r="L121" s="416"/>
    </row>
    <row r="122" spans="1:12" ht="16.5" customHeight="1" x14ac:dyDescent="0.15">
      <c r="A122" s="444"/>
      <c r="B122" s="372"/>
      <c r="C122" s="383"/>
      <c r="D122" s="383" t="s">
        <v>193</v>
      </c>
      <c r="E122" s="360"/>
      <c r="F122" s="447" t="s">
        <v>211</v>
      </c>
      <c r="G122" s="447"/>
      <c r="H122" s="447"/>
      <c r="I122" s="447" t="s">
        <v>211</v>
      </c>
      <c r="J122" s="447"/>
      <c r="K122" s="447"/>
      <c r="L122" s="416"/>
    </row>
    <row r="123" spans="1:12" ht="16.5" customHeight="1" x14ac:dyDescent="0.15">
      <c r="A123" s="444"/>
      <c r="B123" s="372"/>
      <c r="C123" s="383"/>
      <c r="D123" s="383"/>
      <c r="E123" s="360"/>
      <c r="F123" s="229">
        <v>2</v>
      </c>
      <c r="G123" s="229">
        <v>2</v>
      </c>
      <c r="H123" s="229">
        <v>0</v>
      </c>
      <c r="I123" s="229">
        <v>2</v>
      </c>
      <c r="J123" s="229">
        <v>2</v>
      </c>
      <c r="K123" s="229">
        <v>0</v>
      </c>
      <c r="L123" s="416"/>
    </row>
    <row r="124" spans="1:12" ht="16.5" customHeight="1" x14ac:dyDescent="0.15">
      <c r="A124" s="444"/>
      <c r="B124" s="362"/>
      <c r="C124" s="366" t="s">
        <v>61</v>
      </c>
      <c r="D124" s="367"/>
      <c r="E124" s="368"/>
      <c r="F124" s="105">
        <f>SUM(F119,F121,F123)</f>
        <v>6</v>
      </c>
      <c r="G124" s="105">
        <f t="shared" ref="G124:H124" si="0">SUM(G119,G121,G123)</f>
        <v>4</v>
      </c>
      <c r="H124" s="105">
        <f t="shared" si="0"/>
        <v>0</v>
      </c>
      <c r="I124" s="105">
        <v>6</v>
      </c>
      <c r="J124" s="105">
        <v>4</v>
      </c>
      <c r="K124" s="105">
        <v>0</v>
      </c>
      <c r="L124" s="110"/>
    </row>
    <row r="125" spans="1:12" ht="16.5" customHeight="1" x14ac:dyDescent="0.15">
      <c r="A125" s="444"/>
      <c r="B125" s="363" t="s">
        <v>174</v>
      </c>
      <c r="C125" s="364"/>
      <c r="D125" s="364"/>
      <c r="E125" s="365"/>
      <c r="F125" s="104">
        <v>20</v>
      </c>
      <c r="G125" s="104">
        <v>12</v>
      </c>
      <c r="H125" s="104">
        <f t="shared" ref="H125" si="1">SUM(H104,H117,H124)</f>
        <v>6</v>
      </c>
      <c r="I125" s="104">
        <v>18</v>
      </c>
      <c r="J125" s="104">
        <v>10</v>
      </c>
      <c r="K125" s="104">
        <v>6</v>
      </c>
      <c r="L125" s="112"/>
    </row>
    <row r="126" spans="1:12" ht="16.5" customHeight="1" x14ac:dyDescent="0.15">
      <c r="A126" s="444"/>
      <c r="B126" s="360">
        <v>2</v>
      </c>
      <c r="C126" s="383" t="s">
        <v>166</v>
      </c>
      <c r="D126" s="360" t="s">
        <v>20</v>
      </c>
      <c r="E126" s="360"/>
      <c r="F126" s="379" t="s">
        <v>213</v>
      </c>
      <c r="G126" s="380"/>
      <c r="H126" s="381"/>
      <c r="I126" s="379"/>
      <c r="J126" s="380"/>
      <c r="K126" s="381"/>
      <c r="L126" s="461" t="s">
        <v>227</v>
      </c>
    </row>
    <row r="127" spans="1:12" ht="16.5" customHeight="1" x14ac:dyDescent="0.15">
      <c r="A127" s="444"/>
      <c r="B127" s="360"/>
      <c r="C127" s="360"/>
      <c r="D127" s="360"/>
      <c r="E127" s="360"/>
      <c r="F127" s="208">
        <v>2</v>
      </c>
      <c r="G127" s="208">
        <v>1</v>
      </c>
      <c r="H127" s="208">
        <v>1</v>
      </c>
      <c r="I127" s="208"/>
      <c r="J127" s="208"/>
      <c r="K127" s="208"/>
      <c r="L127" s="422"/>
    </row>
    <row r="128" spans="1:12" ht="16.5" customHeight="1" x14ac:dyDescent="0.15">
      <c r="A128" s="444"/>
      <c r="B128" s="360"/>
      <c r="C128" s="392" t="s">
        <v>167</v>
      </c>
      <c r="D128" s="393"/>
      <c r="E128" s="394"/>
      <c r="F128" s="105">
        <f>SUM(F127)</f>
        <v>2</v>
      </c>
      <c r="G128" s="105">
        <f>SUM(G127)</f>
        <v>1</v>
      </c>
      <c r="H128" s="105">
        <f>SUM(H127)</f>
        <v>1</v>
      </c>
      <c r="I128" s="105"/>
      <c r="J128" s="105"/>
      <c r="K128" s="105"/>
      <c r="L128" s="106"/>
    </row>
    <row r="129" spans="1:12" ht="16.5" customHeight="1" x14ac:dyDescent="0.15">
      <c r="A129" s="444"/>
      <c r="B129" s="360"/>
      <c r="C129" s="383" t="s">
        <v>190</v>
      </c>
      <c r="D129" s="361" t="s">
        <v>238</v>
      </c>
      <c r="E129" s="360"/>
      <c r="F129" s="360"/>
      <c r="G129" s="360"/>
      <c r="H129" s="360"/>
      <c r="I129" s="447" t="s">
        <v>228</v>
      </c>
      <c r="J129" s="447"/>
      <c r="K129" s="447"/>
      <c r="L129" s="460" t="s">
        <v>239</v>
      </c>
    </row>
    <row r="130" spans="1:12" ht="16.5" customHeight="1" x14ac:dyDescent="0.15">
      <c r="A130" s="444"/>
      <c r="B130" s="360"/>
      <c r="C130" s="383"/>
      <c r="D130" s="372"/>
      <c r="E130" s="360"/>
      <c r="F130" s="208"/>
      <c r="G130" s="208"/>
      <c r="H130" s="208"/>
      <c r="I130" s="229">
        <v>1</v>
      </c>
      <c r="J130" s="229">
        <v>1</v>
      </c>
      <c r="K130" s="229">
        <v>0</v>
      </c>
      <c r="L130" s="460"/>
    </row>
    <row r="131" spans="1:12" ht="16.5" customHeight="1" x14ac:dyDescent="0.15">
      <c r="A131" s="444"/>
      <c r="B131" s="360"/>
      <c r="C131" s="383"/>
      <c r="D131" s="372" t="s">
        <v>237</v>
      </c>
      <c r="E131" s="361"/>
      <c r="F131" s="360" t="s">
        <v>223</v>
      </c>
      <c r="G131" s="360"/>
      <c r="H131" s="360"/>
      <c r="I131" s="448"/>
      <c r="J131" s="449"/>
      <c r="K131" s="450"/>
      <c r="L131" s="462"/>
    </row>
    <row r="132" spans="1:12" ht="16.5" customHeight="1" x14ac:dyDescent="0.15">
      <c r="A132" s="444"/>
      <c r="B132" s="360"/>
      <c r="C132" s="383"/>
      <c r="D132" s="372"/>
      <c r="E132" s="362"/>
      <c r="F132" s="245">
        <v>1</v>
      </c>
      <c r="G132" s="245">
        <v>1</v>
      </c>
      <c r="H132" s="245">
        <v>0</v>
      </c>
      <c r="I132" s="229"/>
      <c r="J132" s="229"/>
      <c r="K132" s="229"/>
      <c r="L132" s="463"/>
    </row>
    <row r="133" spans="1:12" ht="16.5" customHeight="1" x14ac:dyDescent="0.15">
      <c r="A133" s="444"/>
      <c r="B133" s="360"/>
      <c r="C133" s="383"/>
      <c r="D133" s="372"/>
      <c r="E133" s="361"/>
      <c r="F133" s="447" t="s">
        <v>214</v>
      </c>
      <c r="G133" s="447"/>
      <c r="H133" s="447"/>
      <c r="I133" s="447" t="s">
        <v>214</v>
      </c>
      <c r="J133" s="447"/>
      <c r="K133" s="447"/>
      <c r="L133" s="209"/>
    </row>
    <row r="134" spans="1:12" ht="16.5" customHeight="1" x14ac:dyDescent="0.15">
      <c r="A134" s="444"/>
      <c r="B134" s="360"/>
      <c r="C134" s="383"/>
      <c r="D134" s="372"/>
      <c r="E134" s="362"/>
      <c r="F134" s="229">
        <v>3</v>
      </c>
      <c r="G134" s="229">
        <v>1</v>
      </c>
      <c r="H134" s="229">
        <v>2</v>
      </c>
      <c r="I134" s="229">
        <v>3</v>
      </c>
      <c r="J134" s="229">
        <v>1</v>
      </c>
      <c r="K134" s="229">
        <v>2</v>
      </c>
      <c r="L134" s="209"/>
    </row>
    <row r="135" spans="1:12" ht="16.5" customHeight="1" x14ac:dyDescent="0.15">
      <c r="A135" s="444"/>
      <c r="B135" s="360"/>
      <c r="C135" s="383"/>
      <c r="D135" s="372"/>
      <c r="E135" s="361"/>
      <c r="F135" s="446" t="s">
        <v>221</v>
      </c>
      <c r="G135" s="446"/>
      <c r="H135" s="446"/>
      <c r="I135" s="446" t="s">
        <v>221</v>
      </c>
      <c r="J135" s="446"/>
      <c r="K135" s="446"/>
      <c r="L135" s="209"/>
    </row>
    <row r="136" spans="1:12" ht="16.5" customHeight="1" x14ac:dyDescent="0.15">
      <c r="A136" s="444"/>
      <c r="B136" s="360"/>
      <c r="C136" s="383"/>
      <c r="D136" s="372"/>
      <c r="E136" s="362"/>
      <c r="F136" s="229">
        <v>2</v>
      </c>
      <c r="G136" s="229">
        <v>1</v>
      </c>
      <c r="H136" s="229">
        <v>1</v>
      </c>
      <c r="I136" s="229">
        <v>2</v>
      </c>
      <c r="J136" s="229">
        <v>1</v>
      </c>
      <c r="K136" s="229">
        <v>1</v>
      </c>
      <c r="L136" s="209"/>
    </row>
    <row r="137" spans="1:12" ht="16.5" customHeight="1" x14ac:dyDescent="0.15">
      <c r="A137" s="444"/>
      <c r="B137" s="360"/>
      <c r="C137" s="383"/>
      <c r="D137" s="372"/>
      <c r="E137" s="360"/>
      <c r="F137" s="383" t="s">
        <v>215</v>
      </c>
      <c r="G137" s="383"/>
      <c r="H137" s="383"/>
      <c r="I137" s="383" t="s">
        <v>215</v>
      </c>
      <c r="J137" s="383"/>
      <c r="K137" s="383"/>
      <c r="L137" s="422"/>
    </row>
    <row r="138" spans="1:12" ht="16.5" customHeight="1" x14ac:dyDescent="0.15">
      <c r="A138" s="444"/>
      <c r="B138" s="360"/>
      <c r="C138" s="383"/>
      <c r="D138" s="362"/>
      <c r="E138" s="360"/>
      <c r="F138" s="208">
        <v>3</v>
      </c>
      <c r="G138" s="208">
        <v>1</v>
      </c>
      <c r="H138" s="208">
        <v>2</v>
      </c>
      <c r="I138" s="208">
        <v>3</v>
      </c>
      <c r="J138" s="208">
        <v>1</v>
      </c>
      <c r="K138" s="208">
        <v>2</v>
      </c>
      <c r="L138" s="422"/>
    </row>
    <row r="139" spans="1:12" ht="16.5" customHeight="1" x14ac:dyDescent="0.15">
      <c r="A139" s="444"/>
      <c r="B139" s="360"/>
      <c r="C139" s="383"/>
      <c r="D139" s="398" t="s">
        <v>172</v>
      </c>
      <c r="E139" s="360"/>
      <c r="F139" s="383" t="s">
        <v>217</v>
      </c>
      <c r="G139" s="383"/>
      <c r="H139" s="383"/>
      <c r="I139" s="383" t="s">
        <v>216</v>
      </c>
      <c r="J139" s="383"/>
      <c r="K139" s="383"/>
      <c r="L139" s="416"/>
    </row>
    <row r="140" spans="1:12" ht="16.5" customHeight="1" x14ac:dyDescent="0.15">
      <c r="A140" s="444"/>
      <c r="B140" s="360"/>
      <c r="C140" s="383"/>
      <c r="D140" s="400"/>
      <c r="E140" s="360"/>
      <c r="F140" s="208">
        <v>2</v>
      </c>
      <c r="G140" s="208">
        <v>2</v>
      </c>
      <c r="H140" s="208">
        <v>0</v>
      </c>
      <c r="I140" s="208">
        <v>2</v>
      </c>
      <c r="J140" s="208">
        <v>2</v>
      </c>
      <c r="K140" s="208">
        <v>0</v>
      </c>
      <c r="L140" s="416"/>
    </row>
    <row r="141" spans="1:12" ht="16.5" customHeight="1" x14ac:dyDescent="0.15">
      <c r="A141" s="444"/>
      <c r="B141" s="360"/>
      <c r="C141" s="392" t="s">
        <v>173</v>
      </c>
      <c r="D141" s="393"/>
      <c r="E141" s="394"/>
      <c r="F141" s="105">
        <v>11</v>
      </c>
      <c r="G141" s="105">
        <v>6</v>
      </c>
      <c r="H141" s="105">
        <v>5</v>
      </c>
      <c r="I141" s="105">
        <v>11</v>
      </c>
      <c r="J141" s="105">
        <v>6</v>
      </c>
      <c r="K141" s="105">
        <v>5</v>
      </c>
      <c r="L141" s="106"/>
    </row>
    <row r="142" spans="1:12" ht="16.5" customHeight="1" x14ac:dyDescent="0.15">
      <c r="A142" s="444"/>
      <c r="B142" s="360"/>
      <c r="C142" s="383" t="s">
        <v>191</v>
      </c>
      <c r="D142" s="383" t="s">
        <v>192</v>
      </c>
      <c r="E142" s="360"/>
      <c r="F142" s="447" t="s">
        <v>218</v>
      </c>
      <c r="G142" s="447"/>
      <c r="H142" s="447"/>
      <c r="I142" s="451" t="s">
        <v>283</v>
      </c>
      <c r="J142" s="447"/>
      <c r="K142" s="447"/>
      <c r="L142" s="416" t="s">
        <v>284</v>
      </c>
    </row>
    <row r="143" spans="1:12" ht="16.5" customHeight="1" x14ac:dyDescent="0.15">
      <c r="A143" s="444"/>
      <c r="B143" s="360"/>
      <c r="C143" s="383"/>
      <c r="D143" s="383"/>
      <c r="E143" s="360"/>
      <c r="F143" s="229">
        <v>2</v>
      </c>
      <c r="G143" s="229">
        <v>0</v>
      </c>
      <c r="H143" s="229">
        <v>0</v>
      </c>
      <c r="I143" s="229">
        <v>2</v>
      </c>
      <c r="J143" s="229">
        <v>0</v>
      </c>
      <c r="K143" s="229">
        <v>0</v>
      </c>
      <c r="L143" s="416"/>
    </row>
    <row r="144" spans="1:12" ht="16.5" customHeight="1" x14ac:dyDescent="0.15">
      <c r="A144" s="444"/>
      <c r="B144" s="360"/>
      <c r="C144" s="383"/>
      <c r="D144" s="383" t="s">
        <v>193</v>
      </c>
      <c r="E144" s="360"/>
      <c r="F144" s="447" t="s">
        <v>219</v>
      </c>
      <c r="G144" s="447"/>
      <c r="H144" s="447"/>
      <c r="I144" s="447" t="s">
        <v>219</v>
      </c>
      <c r="J144" s="447"/>
      <c r="K144" s="447"/>
      <c r="L144" s="416"/>
    </row>
    <row r="145" spans="1:12" ht="16.5" customHeight="1" x14ac:dyDescent="0.15">
      <c r="A145" s="444"/>
      <c r="B145" s="360"/>
      <c r="C145" s="383"/>
      <c r="D145" s="383"/>
      <c r="E145" s="360"/>
      <c r="F145" s="229">
        <v>2</v>
      </c>
      <c r="G145" s="229">
        <v>1</v>
      </c>
      <c r="H145" s="229">
        <v>1</v>
      </c>
      <c r="I145" s="229">
        <v>2</v>
      </c>
      <c r="J145" s="229">
        <v>1</v>
      </c>
      <c r="K145" s="229">
        <v>1</v>
      </c>
      <c r="L145" s="416"/>
    </row>
    <row r="146" spans="1:12" ht="16.5" customHeight="1" x14ac:dyDescent="0.15">
      <c r="A146" s="444"/>
      <c r="B146" s="360"/>
      <c r="C146" s="366" t="s">
        <v>61</v>
      </c>
      <c r="D146" s="367"/>
      <c r="E146" s="368"/>
      <c r="F146" s="105">
        <v>4</v>
      </c>
      <c r="G146" s="105">
        <v>1</v>
      </c>
      <c r="H146" s="105">
        <v>1</v>
      </c>
      <c r="I146" s="105">
        <v>4</v>
      </c>
      <c r="J146" s="105">
        <v>1</v>
      </c>
      <c r="K146" s="105">
        <v>1</v>
      </c>
      <c r="L146" s="110"/>
    </row>
    <row r="147" spans="1:12" ht="16.5" customHeight="1" x14ac:dyDescent="0.15">
      <c r="A147" s="445"/>
      <c r="B147" s="363" t="s">
        <v>174</v>
      </c>
      <c r="C147" s="364"/>
      <c r="D147" s="364"/>
      <c r="E147" s="365"/>
      <c r="F147" s="104">
        <v>17</v>
      </c>
      <c r="G147" s="104">
        <v>8</v>
      </c>
      <c r="H147" s="104">
        <v>7</v>
      </c>
      <c r="I147" s="104">
        <v>15</v>
      </c>
      <c r="J147" s="104">
        <v>7</v>
      </c>
      <c r="K147" s="104">
        <v>6</v>
      </c>
      <c r="L147" s="112"/>
    </row>
    <row r="148" spans="1:12" ht="16.5" customHeight="1" x14ac:dyDescent="0.15">
      <c r="A148" s="456" t="s">
        <v>21</v>
      </c>
      <c r="B148" s="364"/>
      <c r="C148" s="364"/>
      <c r="D148" s="364"/>
      <c r="E148" s="365"/>
      <c r="F148" s="104">
        <v>116</v>
      </c>
      <c r="G148" s="104">
        <v>68</v>
      </c>
      <c r="H148" s="104">
        <v>44</v>
      </c>
      <c r="I148" s="104">
        <v>117</v>
      </c>
      <c r="J148" s="104">
        <v>75</v>
      </c>
      <c r="K148" s="104">
        <v>38</v>
      </c>
      <c r="L148" s="108"/>
    </row>
    <row r="149" spans="1:12" x14ac:dyDescent="0.15">
      <c r="A149" s="457" t="s">
        <v>102</v>
      </c>
      <c r="B149" s="433"/>
      <c r="C149" s="433"/>
      <c r="D149" s="433"/>
      <c r="E149" s="433"/>
      <c r="F149" s="433"/>
      <c r="G149" s="433"/>
      <c r="H149" s="433"/>
      <c r="I149" s="433"/>
      <c r="J149" s="433"/>
      <c r="K149" s="433"/>
      <c r="L149" s="458"/>
    </row>
    <row r="150" spans="1:12" ht="20.100000000000001" customHeight="1" x14ac:dyDescent="0.15">
      <c r="A150" s="459" t="s">
        <v>22</v>
      </c>
      <c r="B150" s="435"/>
      <c r="C150" s="432" t="s">
        <v>194</v>
      </c>
      <c r="D150" s="433"/>
      <c r="E150" s="433"/>
      <c r="F150" s="433"/>
      <c r="G150" s="434"/>
      <c r="H150" s="435" t="s">
        <v>23</v>
      </c>
      <c r="I150" s="435"/>
      <c r="J150" s="435"/>
      <c r="K150" s="435"/>
      <c r="L150" s="5" t="s">
        <v>24</v>
      </c>
    </row>
    <row r="151" spans="1:12" ht="20.100000000000001" customHeight="1" x14ac:dyDescent="0.15">
      <c r="A151" s="459"/>
      <c r="B151" s="435"/>
      <c r="C151" s="432">
        <v>0</v>
      </c>
      <c r="D151" s="433"/>
      <c r="E151" s="433"/>
      <c r="F151" s="433"/>
      <c r="G151" s="434"/>
      <c r="H151" s="435">
        <v>77</v>
      </c>
      <c r="I151" s="435"/>
      <c r="J151" s="435"/>
      <c r="K151" s="435"/>
      <c r="L151" s="6">
        <v>77</v>
      </c>
    </row>
    <row r="152" spans="1:12" ht="19.5" customHeight="1" x14ac:dyDescent="0.15">
      <c r="A152" s="430" t="s">
        <v>29</v>
      </c>
      <c r="B152" s="431"/>
      <c r="C152" s="432" t="s">
        <v>68</v>
      </c>
      <c r="D152" s="433"/>
      <c r="E152" s="433"/>
      <c r="F152" s="433"/>
      <c r="G152" s="434"/>
      <c r="H152" s="435" t="s">
        <v>26</v>
      </c>
      <c r="I152" s="435"/>
      <c r="J152" s="435"/>
      <c r="K152" s="435"/>
      <c r="L152" s="5" t="s">
        <v>71</v>
      </c>
    </row>
    <row r="153" spans="1:12" ht="20.100000000000001" customHeight="1" x14ac:dyDescent="0.15">
      <c r="A153" s="430"/>
      <c r="B153" s="431"/>
      <c r="C153" s="432">
        <v>17</v>
      </c>
      <c r="D153" s="433"/>
      <c r="E153" s="433"/>
      <c r="F153" s="433"/>
      <c r="G153" s="434"/>
      <c r="H153" s="435">
        <v>23</v>
      </c>
      <c r="I153" s="435"/>
      <c r="J153" s="435"/>
      <c r="K153" s="435"/>
      <c r="L153" s="5">
        <v>40</v>
      </c>
    </row>
    <row r="154" spans="1:12" ht="39.950000000000003" customHeight="1" x14ac:dyDescent="0.15">
      <c r="A154" s="436" t="s">
        <v>25</v>
      </c>
      <c r="B154" s="437"/>
      <c r="C154" s="440" t="s">
        <v>69</v>
      </c>
      <c r="D154" s="441"/>
      <c r="E154" s="442"/>
      <c r="F154" s="452" t="s">
        <v>54</v>
      </c>
      <c r="G154" s="452"/>
      <c r="H154" s="452" t="s">
        <v>31</v>
      </c>
      <c r="I154" s="452"/>
      <c r="J154" s="452" t="s">
        <v>30</v>
      </c>
      <c r="K154" s="452"/>
      <c r="L154" s="7" t="s">
        <v>70</v>
      </c>
    </row>
    <row r="155" spans="1:12" ht="39.950000000000003" customHeight="1" thickBot="1" x14ac:dyDescent="0.2">
      <c r="A155" s="438"/>
      <c r="B155" s="439"/>
      <c r="C155" s="453">
        <v>47</v>
      </c>
      <c r="D155" s="455"/>
      <c r="E155" s="454"/>
      <c r="F155" s="439">
        <v>9</v>
      </c>
      <c r="G155" s="439"/>
      <c r="H155" s="453">
        <v>27</v>
      </c>
      <c r="I155" s="454"/>
      <c r="J155" s="439">
        <v>11</v>
      </c>
      <c r="K155" s="439"/>
      <c r="L155" s="8">
        <v>117</v>
      </c>
    </row>
    <row r="157" spans="1:12" x14ac:dyDescent="0.15">
      <c r="A157" s="61" t="s">
        <v>40</v>
      </c>
    </row>
  </sheetData>
  <mergeCells count="340">
    <mergeCell ref="I139:K139"/>
    <mergeCell ref="L139:L140"/>
    <mergeCell ref="F129:H129"/>
    <mergeCell ref="I129:K129"/>
    <mergeCell ref="I95:K95"/>
    <mergeCell ref="L95:L96"/>
    <mergeCell ref="L47:L48"/>
    <mergeCell ref="L53:L54"/>
    <mergeCell ref="L36:L37"/>
    <mergeCell ref="F36:H36"/>
    <mergeCell ref="L64:L65"/>
    <mergeCell ref="L131:L132"/>
    <mergeCell ref="I40:K40"/>
    <mergeCell ref="I42:K42"/>
    <mergeCell ref="I100:K100"/>
    <mergeCell ref="L137:L138"/>
    <mergeCell ref="L129:L130"/>
    <mergeCell ref="F109:H109"/>
    <mergeCell ref="I36:K36"/>
    <mergeCell ref="I118:K118"/>
    <mergeCell ref="L118:L119"/>
    <mergeCell ref="L106:L107"/>
    <mergeCell ref="L120:L121"/>
    <mergeCell ref="I75:K75"/>
    <mergeCell ref="L109:L110"/>
    <mergeCell ref="L89:L90"/>
    <mergeCell ref="L80:L81"/>
    <mergeCell ref="L113:L114"/>
    <mergeCell ref="L122:L123"/>
    <mergeCell ref="L126:L127"/>
    <mergeCell ref="L115:L116"/>
    <mergeCell ref="L100:L101"/>
    <mergeCell ref="L102:L103"/>
    <mergeCell ref="I58:K58"/>
    <mergeCell ref="L55:L56"/>
    <mergeCell ref="L58:L59"/>
    <mergeCell ref="I144:K144"/>
    <mergeCell ref="C155:E155"/>
    <mergeCell ref="A148:E148"/>
    <mergeCell ref="A149:L149"/>
    <mergeCell ref="A150:B151"/>
    <mergeCell ref="D144:D145"/>
    <mergeCell ref="E144:E145"/>
    <mergeCell ref="F144:H144"/>
    <mergeCell ref="L144:L145"/>
    <mergeCell ref="B126:B146"/>
    <mergeCell ref="C126:C127"/>
    <mergeCell ref="D126:D127"/>
    <mergeCell ref="E126:E127"/>
    <mergeCell ref="C128:E128"/>
    <mergeCell ref="C129:C140"/>
    <mergeCell ref="E129:E130"/>
    <mergeCell ref="D139:D140"/>
    <mergeCell ref="E139:E140"/>
    <mergeCell ref="C141:E141"/>
    <mergeCell ref="D142:D143"/>
    <mergeCell ref="E142:E143"/>
    <mergeCell ref="F142:H142"/>
    <mergeCell ref="I142:K142"/>
    <mergeCell ref="L142:L143"/>
    <mergeCell ref="J154:K154"/>
    <mergeCell ref="J155:K155"/>
    <mergeCell ref="H154:I154"/>
    <mergeCell ref="F154:G154"/>
    <mergeCell ref="F155:G155"/>
    <mergeCell ref="H155:I155"/>
    <mergeCell ref="C151:G151"/>
    <mergeCell ref="H151:K151"/>
    <mergeCell ref="C150:G150"/>
    <mergeCell ref="H150:K150"/>
    <mergeCell ref="E135:E136"/>
    <mergeCell ref="F135:H135"/>
    <mergeCell ref="E111:E112"/>
    <mergeCell ref="F111:H111"/>
    <mergeCell ref="E122:E123"/>
    <mergeCell ref="F122:H122"/>
    <mergeCell ref="I122:K122"/>
    <mergeCell ref="F126:H126"/>
    <mergeCell ref="I126:K126"/>
    <mergeCell ref="B125:E125"/>
    <mergeCell ref="D131:D138"/>
    <mergeCell ref="D129:D130"/>
    <mergeCell ref="E131:E132"/>
    <mergeCell ref="F131:H131"/>
    <mergeCell ref="I131:K131"/>
    <mergeCell ref="C108:E108"/>
    <mergeCell ref="C109:C116"/>
    <mergeCell ref="E109:E110"/>
    <mergeCell ref="D115:D116"/>
    <mergeCell ref="D120:D121"/>
    <mergeCell ref="E120:E121"/>
    <mergeCell ref="F120:H120"/>
    <mergeCell ref="I120:K120"/>
    <mergeCell ref="C124:E124"/>
    <mergeCell ref="D109:D114"/>
    <mergeCell ref="E113:E114"/>
    <mergeCell ref="F113:H113"/>
    <mergeCell ref="I113:K113"/>
    <mergeCell ref="D122:D123"/>
    <mergeCell ref="C118:C123"/>
    <mergeCell ref="E115:E116"/>
    <mergeCell ref="F115:H115"/>
    <mergeCell ref="I115:K115"/>
    <mergeCell ref="I111:K111"/>
    <mergeCell ref="I109:K109"/>
    <mergeCell ref="A152:B153"/>
    <mergeCell ref="C152:G152"/>
    <mergeCell ref="H152:K152"/>
    <mergeCell ref="C153:G153"/>
    <mergeCell ref="H153:K153"/>
    <mergeCell ref="A154:B155"/>
    <mergeCell ref="E137:E138"/>
    <mergeCell ref="C142:C145"/>
    <mergeCell ref="C154:E154"/>
    <mergeCell ref="I137:K137"/>
    <mergeCell ref="A106:A147"/>
    <mergeCell ref="F137:H137"/>
    <mergeCell ref="F139:H139"/>
    <mergeCell ref="I135:K135"/>
    <mergeCell ref="E133:E134"/>
    <mergeCell ref="F133:H133"/>
    <mergeCell ref="I133:K133"/>
    <mergeCell ref="B147:E147"/>
    <mergeCell ref="C146:E146"/>
    <mergeCell ref="I106:K106"/>
    <mergeCell ref="C106:C107"/>
    <mergeCell ref="D106:D107"/>
    <mergeCell ref="E106:E107"/>
    <mergeCell ref="F106:H106"/>
    <mergeCell ref="E89:E90"/>
    <mergeCell ref="F89:H89"/>
    <mergeCell ref="I89:K89"/>
    <mergeCell ref="L97:L98"/>
    <mergeCell ref="L84:L87"/>
    <mergeCell ref="I84:K84"/>
    <mergeCell ref="I91:K91"/>
    <mergeCell ref="I93:K93"/>
    <mergeCell ref="I97:K97"/>
    <mergeCell ref="E84:E87"/>
    <mergeCell ref="F84:H84"/>
    <mergeCell ref="I6:K6"/>
    <mergeCell ref="F27:H27"/>
    <mergeCell ref="I27:K27"/>
    <mergeCell ref="L27:L28"/>
    <mergeCell ref="F21:H21"/>
    <mergeCell ref="I21:K21"/>
    <mergeCell ref="L6:L7"/>
    <mergeCell ref="F32:H32"/>
    <mergeCell ref="I32:K32"/>
    <mergeCell ref="I14:K14"/>
    <mergeCell ref="F6:H6"/>
    <mergeCell ref="F10:H10"/>
    <mergeCell ref="F16:H16"/>
    <mergeCell ref="L21:L22"/>
    <mergeCell ref="L25:L26"/>
    <mergeCell ref="L10:L11"/>
    <mergeCell ref="L16:L17"/>
    <mergeCell ref="I10:K10"/>
    <mergeCell ref="I16:K16"/>
    <mergeCell ref="F23:H23"/>
    <mergeCell ref="I23:K23"/>
    <mergeCell ref="F25:H25"/>
    <mergeCell ref="I25:K25"/>
    <mergeCell ref="L23:L24"/>
    <mergeCell ref="E38:E39"/>
    <mergeCell ref="E58:E59"/>
    <mergeCell ref="C31:E31"/>
    <mergeCell ref="L19:L20"/>
    <mergeCell ref="F29:H29"/>
    <mergeCell ref="I29:K29"/>
    <mergeCell ref="D19:D20"/>
    <mergeCell ref="E19:E20"/>
    <mergeCell ref="F19:H19"/>
    <mergeCell ref="C34:E34"/>
    <mergeCell ref="E44:E45"/>
    <mergeCell ref="F44:H44"/>
    <mergeCell ref="F49:H49"/>
    <mergeCell ref="I44:K44"/>
    <mergeCell ref="L44:L45"/>
    <mergeCell ref="C36:C45"/>
    <mergeCell ref="I38:K38"/>
    <mergeCell ref="I19:K19"/>
    <mergeCell ref="E29:E30"/>
    <mergeCell ref="L29:L30"/>
    <mergeCell ref="C19:C30"/>
    <mergeCell ref="D29:D30"/>
    <mergeCell ref="D21:D28"/>
    <mergeCell ref="L32:L33"/>
    <mergeCell ref="D36:D45"/>
    <mergeCell ref="E32:E33"/>
    <mergeCell ref="C6:C17"/>
    <mergeCell ref="E6:E7"/>
    <mergeCell ref="D10:D17"/>
    <mergeCell ref="E10:E11"/>
    <mergeCell ref="E16:E17"/>
    <mergeCell ref="C18:E18"/>
    <mergeCell ref="L62:L63"/>
    <mergeCell ref="I53:K53"/>
    <mergeCell ref="D47:D48"/>
    <mergeCell ref="E47:E48"/>
    <mergeCell ref="F47:H47"/>
    <mergeCell ref="I47:K47"/>
    <mergeCell ref="F55:H55"/>
    <mergeCell ref="I55:K55"/>
    <mergeCell ref="E62:E63"/>
    <mergeCell ref="F62:H62"/>
    <mergeCell ref="I62:K62"/>
    <mergeCell ref="I51:K51"/>
    <mergeCell ref="I49:K49"/>
    <mergeCell ref="F38:H38"/>
    <mergeCell ref="F40:H40"/>
    <mergeCell ref="F42:H42"/>
    <mergeCell ref="C78:C81"/>
    <mergeCell ref="F78:H78"/>
    <mergeCell ref="I78:K78"/>
    <mergeCell ref="L78:L79"/>
    <mergeCell ref="E80:E81"/>
    <mergeCell ref="F80:H80"/>
    <mergeCell ref="E67:E68"/>
    <mergeCell ref="C77:E77"/>
    <mergeCell ref="I80:K80"/>
    <mergeCell ref="C67:C76"/>
    <mergeCell ref="I69:K69"/>
    <mergeCell ref="L67:L68"/>
    <mergeCell ref="I71:K71"/>
    <mergeCell ref="I73:K73"/>
    <mergeCell ref="L75:L76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C46:E46"/>
    <mergeCell ref="B35:E35"/>
    <mergeCell ref="D100:D101"/>
    <mergeCell ref="E100:E101"/>
    <mergeCell ref="F100:H100"/>
    <mergeCell ref="D89:D98"/>
    <mergeCell ref="E91:E92"/>
    <mergeCell ref="E93:E94"/>
    <mergeCell ref="F91:H91"/>
    <mergeCell ref="F93:H93"/>
    <mergeCell ref="F97:H97"/>
    <mergeCell ref="E97:E98"/>
    <mergeCell ref="C99:E99"/>
    <mergeCell ref="C89:C98"/>
    <mergeCell ref="C100:C103"/>
    <mergeCell ref="E95:E96"/>
    <mergeCell ref="F95:H95"/>
    <mergeCell ref="C88:E88"/>
    <mergeCell ref="B61:E61"/>
    <mergeCell ref="D49:D54"/>
    <mergeCell ref="E49:E50"/>
    <mergeCell ref="E51:E52"/>
    <mergeCell ref="F51:H51"/>
    <mergeCell ref="F69:H69"/>
    <mergeCell ref="D58:D59"/>
    <mergeCell ref="F58:H58"/>
    <mergeCell ref="E53:E54"/>
    <mergeCell ref="F53:H53"/>
    <mergeCell ref="B36:B60"/>
    <mergeCell ref="C58:C59"/>
    <mergeCell ref="D118:D119"/>
    <mergeCell ref="E118:E119"/>
    <mergeCell ref="F118:H118"/>
    <mergeCell ref="B84:B104"/>
    <mergeCell ref="C117:E117"/>
    <mergeCell ref="B106:B124"/>
    <mergeCell ref="C82:E82"/>
    <mergeCell ref="B83:E83"/>
    <mergeCell ref="D55:D56"/>
    <mergeCell ref="E55:E56"/>
    <mergeCell ref="C57:E57"/>
    <mergeCell ref="C84:C87"/>
    <mergeCell ref="C60:E60"/>
    <mergeCell ref="D67:D76"/>
    <mergeCell ref="E69:E70"/>
    <mergeCell ref="E71:E72"/>
    <mergeCell ref="E73:E74"/>
    <mergeCell ref="D78:D81"/>
    <mergeCell ref="D62:D65"/>
    <mergeCell ref="F75:H75"/>
    <mergeCell ref="F71:H71"/>
    <mergeCell ref="F73:H73"/>
    <mergeCell ref="F67:H67"/>
    <mergeCell ref="F64:H64"/>
    <mergeCell ref="D84:D87"/>
    <mergeCell ref="A6:A61"/>
    <mergeCell ref="C47:C56"/>
    <mergeCell ref="B6:B34"/>
    <mergeCell ref="E21:E22"/>
    <mergeCell ref="E23:E24"/>
    <mergeCell ref="E25:E26"/>
    <mergeCell ref="E27:E28"/>
    <mergeCell ref="E75:E76"/>
    <mergeCell ref="D6:D9"/>
    <mergeCell ref="E8:E9"/>
    <mergeCell ref="E64:E65"/>
    <mergeCell ref="C32:C33"/>
    <mergeCell ref="D32:D33"/>
    <mergeCell ref="E36:E37"/>
    <mergeCell ref="A62:A105"/>
    <mergeCell ref="C62:C65"/>
    <mergeCell ref="C66:E66"/>
    <mergeCell ref="B62:B82"/>
    <mergeCell ref="E78:E79"/>
    <mergeCell ref="E40:E41"/>
    <mergeCell ref="E42:E43"/>
    <mergeCell ref="B105:E105"/>
    <mergeCell ref="C104:E104"/>
    <mergeCell ref="L8:L9"/>
    <mergeCell ref="L12:L13"/>
    <mergeCell ref="L14:L15"/>
    <mergeCell ref="I8:K8"/>
    <mergeCell ref="E12:E13"/>
    <mergeCell ref="E14:E15"/>
    <mergeCell ref="I12:K12"/>
    <mergeCell ref="F12:H12"/>
    <mergeCell ref="F8:H8"/>
    <mergeCell ref="F14:H14"/>
    <mergeCell ref="I64:K64"/>
    <mergeCell ref="I67:K67"/>
    <mergeCell ref="D102:D103"/>
    <mergeCell ref="E102:E103"/>
    <mergeCell ref="F102:H102"/>
    <mergeCell ref="I102:K102"/>
    <mergeCell ref="F86:H86"/>
    <mergeCell ref="I86:K86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2019~2021학년도 신구교과목대비표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P17" sqref="P17"/>
    </sheetView>
  </sheetViews>
  <sheetFormatPr defaultRowHeight="13.5" x14ac:dyDescent="0.15"/>
  <cols>
    <col min="1" max="1" width="7.44140625" customWidth="1"/>
    <col min="2" max="2" width="4" customWidth="1"/>
    <col min="3" max="3" width="11.5546875" customWidth="1"/>
    <col min="4" max="4" width="20" customWidth="1"/>
    <col min="5" max="5" width="10.6640625" customWidth="1"/>
    <col min="6" max="7" width="5.77734375" customWidth="1"/>
    <col min="8" max="16" width="4.21875" bestFit="1" customWidth="1"/>
  </cols>
  <sheetData>
    <row r="1" spans="1:16" ht="14.25" thickBot="1" x14ac:dyDescent="0.2">
      <c r="A1" s="467" t="s">
        <v>251</v>
      </c>
      <c r="B1" s="467"/>
      <c r="C1" s="467"/>
      <c r="D1" s="467"/>
      <c r="E1" s="467"/>
      <c r="F1" s="467"/>
      <c r="G1" s="467"/>
      <c r="H1" s="468"/>
      <c r="I1" s="468"/>
      <c r="J1" s="468"/>
      <c r="K1" s="468"/>
      <c r="L1" s="468"/>
      <c r="M1" s="468"/>
      <c r="N1" s="469"/>
      <c r="O1" s="469"/>
      <c r="P1" s="469"/>
    </row>
    <row r="2" spans="1:16" x14ac:dyDescent="0.15">
      <c r="A2" s="470" t="s">
        <v>0</v>
      </c>
      <c r="B2" s="471"/>
      <c r="C2" s="347" t="s">
        <v>252</v>
      </c>
      <c r="D2" s="347" t="s">
        <v>253</v>
      </c>
      <c r="E2" s="347" t="s">
        <v>254</v>
      </c>
      <c r="F2" s="347" t="s">
        <v>255</v>
      </c>
      <c r="G2" s="477" t="s">
        <v>256</v>
      </c>
      <c r="H2" s="480" t="s">
        <v>257</v>
      </c>
      <c r="I2" s="481"/>
      <c r="J2" s="481"/>
      <c r="K2" s="481"/>
      <c r="L2" s="481"/>
      <c r="M2" s="482"/>
      <c r="N2" s="470" t="s">
        <v>3</v>
      </c>
      <c r="O2" s="483"/>
      <c r="P2" s="484"/>
    </row>
    <row r="3" spans="1:16" x14ac:dyDescent="0.15">
      <c r="A3" s="472"/>
      <c r="B3" s="473"/>
      <c r="C3" s="348"/>
      <c r="D3" s="348"/>
      <c r="E3" s="348"/>
      <c r="F3" s="348"/>
      <c r="G3" s="478"/>
      <c r="H3" s="488" t="s">
        <v>4</v>
      </c>
      <c r="I3" s="489"/>
      <c r="J3" s="324"/>
      <c r="K3" s="326" t="s">
        <v>5</v>
      </c>
      <c r="L3" s="489"/>
      <c r="M3" s="490"/>
      <c r="N3" s="485"/>
      <c r="O3" s="486"/>
      <c r="P3" s="487"/>
    </row>
    <row r="4" spans="1:16" ht="14.25" thickBot="1" x14ac:dyDescent="0.2">
      <c r="A4" s="474"/>
      <c r="B4" s="475"/>
      <c r="C4" s="476"/>
      <c r="D4" s="476"/>
      <c r="E4" s="476"/>
      <c r="F4" s="476"/>
      <c r="G4" s="479"/>
      <c r="H4" s="252" t="s">
        <v>6</v>
      </c>
      <c r="I4" s="253" t="s">
        <v>7</v>
      </c>
      <c r="J4" s="253" t="s">
        <v>8</v>
      </c>
      <c r="K4" s="253" t="s">
        <v>6</v>
      </c>
      <c r="L4" s="253" t="s">
        <v>7</v>
      </c>
      <c r="M4" s="24" t="s">
        <v>8</v>
      </c>
      <c r="N4" s="252" t="s">
        <v>6</v>
      </c>
      <c r="O4" s="253" t="s">
        <v>7</v>
      </c>
      <c r="P4" s="24" t="s">
        <v>8</v>
      </c>
    </row>
    <row r="5" spans="1:16" ht="24.75" customHeight="1" x14ac:dyDescent="0.15">
      <c r="A5" s="357" t="s">
        <v>241</v>
      </c>
      <c r="B5" s="352" t="s">
        <v>10</v>
      </c>
      <c r="C5" s="12"/>
      <c r="D5" s="255" t="s">
        <v>246</v>
      </c>
      <c r="E5" s="38" t="s">
        <v>243</v>
      </c>
      <c r="F5" s="256" t="s">
        <v>76</v>
      </c>
      <c r="G5" s="256" t="s">
        <v>76</v>
      </c>
      <c r="H5" s="257">
        <v>3</v>
      </c>
      <c r="I5" s="258">
        <v>1</v>
      </c>
      <c r="J5" s="258">
        <v>2</v>
      </c>
      <c r="K5" s="258"/>
      <c r="L5" s="258"/>
      <c r="M5" s="259"/>
      <c r="N5" s="250">
        <f>SUM(H5)</f>
        <v>3</v>
      </c>
      <c r="O5" s="251">
        <v>1</v>
      </c>
      <c r="P5" s="19">
        <v>2</v>
      </c>
    </row>
    <row r="6" spans="1:16" ht="24.75" customHeight="1" x14ac:dyDescent="0.15">
      <c r="A6" s="358"/>
      <c r="B6" s="353"/>
      <c r="C6" s="12"/>
      <c r="D6" s="260" t="s">
        <v>258</v>
      </c>
      <c r="E6" s="38" t="s">
        <v>243</v>
      </c>
      <c r="F6" s="256" t="s">
        <v>76</v>
      </c>
      <c r="G6" s="256" t="s">
        <v>76</v>
      </c>
      <c r="H6" s="257">
        <v>3</v>
      </c>
      <c r="I6" s="258">
        <v>1</v>
      </c>
      <c r="J6" s="258">
        <v>2</v>
      </c>
      <c r="K6" s="258"/>
      <c r="L6" s="258"/>
      <c r="M6" s="259"/>
      <c r="N6" s="250">
        <v>3</v>
      </c>
      <c r="O6" s="251">
        <v>1</v>
      </c>
      <c r="P6" s="19">
        <v>2</v>
      </c>
    </row>
    <row r="7" spans="1:16" ht="24.75" customHeight="1" x14ac:dyDescent="0.15">
      <c r="A7" s="358"/>
      <c r="B7" s="353"/>
      <c r="C7" s="12"/>
      <c r="D7" s="261" t="s">
        <v>259</v>
      </c>
      <c r="E7" s="38" t="s">
        <v>243</v>
      </c>
      <c r="F7" s="256" t="s">
        <v>76</v>
      </c>
      <c r="G7" s="256" t="s">
        <v>76</v>
      </c>
      <c r="H7" s="262">
        <v>3</v>
      </c>
      <c r="I7" s="258">
        <v>1</v>
      </c>
      <c r="J7" s="258">
        <v>2</v>
      </c>
      <c r="K7" s="258"/>
      <c r="L7" s="258"/>
      <c r="M7" s="259"/>
      <c r="N7" s="250">
        <v>3</v>
      </c>
      <c r="O7" s="251">
        <v>1</v>
      </c>
      <c r="P7" s="19">
        <v>2</v>
      </c>
    </row>
    <row r="8" spans="1:16" ht="24.75" customHeight="1" x14ac:dyDescent="0.15">
      <c r="A8" s="358"/>
      <c r="B8" s="353"/>
      <c r="C8" s="12"/>
      <c r="D8" s="263" t="s">
        <v>247</v>
      </c>
      <c r="E8" s="38" t="s">
        <v>243</v>
      </c>
      <c r="F8" s="256" t="s">
        <v>76</v>
      </c>
      <c r="G8" s="256" t="s">
        <v>76</v>
      </c>
      <c r="H8" s="264">
        <v>3</v>
      </c>
      <c r="I8" s="265">
        <v>1</v>
      </c>
      <c r="J8" s="265">
        <v>2</v>
      </c>
      <c r="K8" s="265"/>
      <c r="L8" s="266"/>
      <c r="M8" s="267"/>
      <c r="N8" s="250">
        <v>3</v>
      </c>
      <c r="O8" s="251">
        <v>1</v>
      </c>
      <c r="P8" s="19">
        <v>2</v>
      </c>
    </row>
    <row r="9" spans="1:16" ht="24.75" customHeight="1" x14ac:dyDescent="0.15">
      <c r="A9" s="358"/>
      <c r="B9" s="353"/>
      <c r="C9" s="12"/>
      <c r="D9" s="268" t="s">
        <v>248</v>
      </c>
      <c r="E9" s="38" t="s">
        <v>243</v>
      </c>
      <c r="F9" s="256" t="s">
        <v>76</v>
      </c>
      <c r="G9" s="256" t="s">
        <v>76</v>
      </c>
      <c r="H9" s="257">
        <v>3</v>
      </c>
      <c r="I9" s="269">
        <v>1</v>
      </c>
      <c r="J9" s="269">
        <v>2</v>
      </c>
      <c r="K9" s="269"/>
      <c r="L9" s="269"/>
      <c r="M9" s="270"/>
      <c r="N9" s="250">
        <v>3</v>
      </c>
      <c r="O9" s="251">
        <v>1</v>
      </c>
      <c r="P9" s="19">
        <v>2</v>
      </c>
    </row>
    <row r="10" spans="1:16" ht="24.75" customHeight="1" x14ac:dyDescent="0.15">
      <c r="A10" s="358"/>
      <c r="B10" s="353"/>
      <c r="C10" s="12"/>
      <c r="D10" s="271" t="s">
        <v>249</v>
      </c>
      <c r="E10" s="38" t="s">
        <v>243</v>
      </c>
      <c r="F10" s="256" t="s">
        <v>76</v>
      </c>
      <c r="G10" s="256" t="s">
        <v>76</v>
      </c>
      <c r="H10" s="257"/>
      <c r="I10" s="269"/>
      <c r="J10" s="269"/>
      <c r="K10" s="269">
        <v>3</v>
      </c>
      <c r="L10" s="269">
        <v>1</v>
      </c>
      <c r="M10" s="270">
        <v>2</v>
      </c>
      <c r="N10" s="250">
        <v>3</v>
      </c>
      <c r="O10" s="251">
        <v>1</v>
      </c>
      <c r="P10" s="19">
        <v>2</v>
      </c>
    </row>
    <row r="11" spans="1:16" ht="24.75" customHeight="1" x14ac:dyDescent="0.15">
      <c r="A11" s="358"/>
      <c r="B11" s="353"/>
      <c r="C11" s="12"/>
      <c r="D11" s="263" t="s">
        <v>250</v>
      </c>
      <c r="E11" s="38" t="s">
        <v>243</v>
      </c>
      <c r="F11" s="256" t="s">
        <v>76</v>
      </c>
      <c r="G11" s="256" t="s">
        <v>76</v>
      </c>
      <c r="H11" s="272"/>
      <c r="I11" s="273"/>
      <c r="J11" s="273"/>
      <c r="K11" s="274">
        <v>3</v>
      </c>
      <c r="L11" s="274">
        <v>1</v>
      </c>
      <c r="M11" s="275">
        <v>2</v>
      </c>
      <c r="N11" s="250">
        <v>3</v>
      </c>
      <c r="O11" s="251">
        <v>1</v>
      </c>
      <c r="P11" s="19">
        <v>2</v>
      </c>
    </row>
    <row r="12" spans="1:16" ht="24.75" customHeight="1" x14ac:dyDescent="0.15">
      <c r="A12" s="358"/>
      <c r="B12" s="353"/>
      <c r="C12" s="12"/>
      <c r="D12" s="263" t="s">
        <v>244</v>
      </c>
      <c r="E12" s="38" t="s">
        <v>243</v>
      </c>
      <c r="F12" s="256" t="s">
        <v>76</v>
      </c>
      <c r="G12" s="256" t="s">
        <v>76</v>
      </c>
      <c r="H12" s="276"/>
      <c r="I12" s="277"/>
      <c r="J12" s="277"/>
      <c r="K12" s="277">
        <v>3</v>
      </c>
      <c r="L12" s="277">
        <v>1</v>
      </c>
      <c r="M12" s="278">
        <v>2</v>
      </c>
      <c r="N12" s="250">
        <v>3</v>
      </c>
      <c r="O12" s="251">
        <v>1</v>
      </c>
      <c r="P12" s="19">
        <v>2</v>
      </c>
    </row>
    <row r="13" spans="1:16" ht="24.75" customHeight="1" x14ac:dyDescent="0.15">
      <c r="A13" s="358"/>
      <c r="B13" s="353"/>
      <c r="C13" s="12"/>
      <c r="D13" s="279" t="s">
        <v>245</v>
      </c>
      <c r="E13" s="38" t="s">
        <v>243</v>
      </c>
      <c r="F13" s="256" t="s">
        <v>76</v>
      </c>
      <c r="G13" s="256" t="s">
        <v>76</v>
      </c>
      <c r="H13" s="280"/>
      <c r="I13" s="281"/>
      <c r="J13" s="281"/>
      <c r="K13" s="282">
        <v>3</v>
      </c>
      <c r="L13" s="282">
        <v>1</v>
      </c>
      <c r="M13" s="283">
        <v>2</v>
      </c>
      <c r="N13" s="250">
        <v>3</v>
      </c>
      <c r="O13" s="251">
        <v>1</v>
      </c>
      <c r="P13" s="19">
        <v>2</v>
      </c>
    </row>
    <row r="14" spans="1:16" ht="24.75" customHeight="1" x14ac:dyDescent="0.15">
      <c r="A14" s="358"/>
      <c r="B14" s="353"/>
      <c r="C14" s="12"/>
      <c r="D14" s="279" t="s">
        <v>260</v>
      </c>
      <c r="E14" s="38" t="s">
        <v>243</v>
      </c>
      <c r="F14" s="256" t="s">
        <v>76</v>
      </c>
      <c r="G14" s="256" t="s">
        <v>76</v>
      </c>
      <c r="H14" s="284"/>
      <c r="I14" s="282"/>
      <c r="J14" s="282"/>
      <c r="K14" s="282">
        <v>3</v>
      </c>
      <c r="L14" s="282">
        <v>1</v>
      </c>
      <c r="M14" s="283">
        <v>2</v>
      </c>
      <c r="N14" s="250">
        <v>3</v>
      </c>
      <c r="O14" s="251">
        <v>1</v>
      </c>
      <c r="P14" s="19">
        <v>2</v>
      </c>
    </row>
    <row r="15" spans="1:16" ht="24.75" customHeight="1" thickBot="1" x14ac:dyDescent="0.2">
      <c r="A15" s="359"/>
      <c r="B15" s="22" t="s">
        <v>33</v>
      </c>
      <c r="C15" s="22"/>
      <c r="D15" s="22"/>
      <c r="E15" s="253"/>
      <c r="F15" s="253"/>
      <c r="G15" s="24"/>
      <c r="H15" s="97">
        <f t="shared" ref="H15:P15" si="0">SUM(H5:H14)</f>
        <v>15</v>
      </c>
      <c r="I15" s="253">
        <f t="shared" si="0"/>
        <v>5</v>
      </c>
      <c r="J15" s="253">
        <f t="shared" si="0"/>
        <v>10</v>
      </c>
      <c r="K15" s="253">
        <f t="shared" si="0"/>
        <v>15</v>
      </c>
      <c r="L15" s="253">
        <f t="shared" si="0"/>
        <v>5</v>
      </c>
      <c r="M15" s="24">
        <f t="shared" si="0"/>
        <v>10</v>
      </c>
      <c r="N15" s="252">
        <f t="shared" si="0"/>
        <v>30</v>
      </c>
      <c r="O15" s="253">
        <f t="shared" si="0"/>
        <v>10</v>
      </c>
      <c r="P15" s="24">
        <f t="shared" si="0"/>
        <v>20</v>
      </c>
    </row>
    <row r="16" spans="1:16" ht="24.75" customHeight="1" thickBot="1" x14ac:dyDescent="0.2">
      <c r="A16" s="464" t="s">
        <v>11</v>
      </c>
      <c r="B16" s="465"/>
      <c r="C16" s="465"/>
      <c r="D16" s="465"/>
      <c r="E16" s="465"/>
      <c r="F16" s="465"/>
      <c r="G16" s="466"/>
      <c r="H16" s="97">
        <v>15</v>
      </c>
      <c r="I16" s="311">
        <v>5</v>
      </c>
      <c r="J16" s="311">
        <v>10</v>
      </c>
      <c r="K16" s="311">
        <v>15</v>
      </c>
      <c r="L16" s="311">
        <v>5</v>
      </c>
      <c r="M16" s="24">
        <v>10</v>
      </c>
      <c r="N16" s="310">
        <v>30</v>
      </c>
      <c r="O16" s="311">
        <v>10</v>
      </c>
      <c r="P16" s="24">
        <v>20</v>
      </c>
    </row>
  </sheetData>
  <mergeCells count="16">
    <mergeCell ref="N1:P1"/>
    <mergeCell ref="A2:B4"/>
    <mergeCell ref="C2:C4"/>
    <mergeCell ref="D2:D4"/>
    <mergeCell ref="E2:E4"/>
    <mergeCell ref="F2:F4"/>
    <mergeCell ref="G2:G4"/>
    <mergeCell ref="H2:M2"/>
    <mergeCell ref="N2:P3"/>
    <mergeCell ref="H3:J3"/>
    <mergeCell ref="K3:M3"/>
    <mergeCell ref="A16:G16"/>
    <mergeCell ref="A5:A15"/>
    <mergeCell ref="B5:B14"/>
    <mergeCell ref="A1:G1"/>
    <mergeCell ref="H1:M1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I40" sqref="I40"/>
    </sheetView>
  </sheetViews>
  <sheetFormatPr defaultRowHeight="13.5" x14ac:dyDescent="0.15"/>
  <sheetData>
    <row r="1" spans="1:12" ht="50.25" thickBot="1" x14ac:dyDescent="0.2">
      <c r="A1" s="4" t="s">
        <v>261</v>
      </c>
      <c r="B1" s="4"/>
      <c r="C1" s="4"/>
      <c r="D1" s="4"/>
      <c r="E1" s="4"/>
      <c r="F1" s="4"/>
      <c r="G1" s="4"/>
      <c r="H1" s="414"/>
      <c r="I1" s="414"/>
      <c r="J1" s="414"/>
      <c r="K1" s="414"/>
      <c r="L1" s="285" t="s">
        <v>262</v>
      </c>
    </row>
    <row r="2" spans="1:12" x14ac:dyDescent="0.15">
      <c r="A2" s="402" t="s">
        <v>13</v>
      </c>
      <c r="B2" s="405" t="s">
        <v>14</v>
      </c>
      <c r="C2" s="408" t="s">
        <v>15</v>
      </c>
      <c r="D2" s="408" t="s">
        <v>16</v>
      </c>
      <c r="E2" s="408" t="s">
        <v>12</v>
      </c>
      <c r="F2" s="405" t="s">
        <v>262</v>
      </c>
      <c r="G2" s="405"/>
      <c r="H2" s="405"/>
      <c r="I2" s="405" t="s">
        <v>279</v>
      </c>
      <c r="J2" s="405"/>
      <c r="K2" s="405"/>
      <c r="L2" s="411" t="s">
        <v>17</v>
      </c>
    </row>
    <row r="3" spans="1:12" x14ac:dyDescent="0.15">
      <c r="A3" s="403"/>
      <c r="B3" s="406"/>
      <c r="C3" s="409"/>
      <c r="D3" s="409"/>
      <c r="E3" s="409"/>
      <c r="F3" s="406" t="s">
        <v>39</v>
      </c>
      <c r="G3" s="406"/>
      <c r="H3" s="406"/>
      <c r="I3" s="406" t="s">
        <v>39</v>
      </c>
      <c r="J3" s="406"/>
      <c r="K3" s="406"/>
      <c r="L3" s="412"/>
    </row>
    <row r="4" spans="1:12" x14ac:dyDescent="0.15">
      <c r="A4" s="403"/>
      <c r="B4" s="406"/>
      <c r="C4" s="409"/>
      <c r="D4" s="409"/>
      <c r="E4" s="409"/>
      <c r="F4" s="406" t="s">
        <v>6</v>
      </c>
      <c r="G4" s="406" t="s">
        <v>18</v>
      </c>
      <c r="H4" s="406"/>
      <c r="I4" s="406" t="s">
        <v>6</v>
      </c>
      <c r="J4" s="406" t="s">
        <v>18</v>
      </c>
      <c r="K4" s="406"/>
      <c r="L4" s="412"/>
    </row>
    <row r="5" spans="1:12" x14ac:dyDescent="0.15">
      <c r="A5" s="404"/>
      <c r="B5" s="407"/>
      <c r="C5" s="410"/>
      <c r="D5" s="410"/>
      <c r="E5" s="410"/>
      <c r="F5" s="407"/>
      <c r="G5" s="254" t="s">
        <v>7</v>
      </c>
      <c r="H5" s="254" t="s">
        <v>8</v>
      </c>
      <c r="I5" s="407"/>
      <c r="J5" s="254" t="s">
        <v>7</v>
      </c>
      <c r="K5" s="254" t="s">
        <v>8</v>
      </c>
      <c r="L5" s="413"/>
    </row>
    <row r="6" spans="1:12" x14ac:dyDescent="0.15">
      <c r="A6" s="388">
        <v>1</v>
      </c>
      <c r="B6" s="360">
        <v>1</v>
      </c>
      <c r="C6" s="383" t="s">
        <v>38</v>
      </c>
      <c r="D6" s="361" t="s">
        <v>20</v>
      </c>
      <c r="E6" s="360"/>
      <c r="F6" s="507" t="s">
        <v>242</v>
      </c>
      <c r="G6" s="507"/>
      <c r="H6" s="507"/>
      <c r="I6" s="507" t="s">
        <v>246</v>
      </c>
      <c r="J6" s="507"/>
      <c r="K6" s="507"/>
      <c r="L6" s="512"/>
    </row>
    <row r="7" spans="1:12" x14ac:dyDescent="0.15">
      <c r="A7" s="388"/>
      <c r="B7" s="360"/>
      <c r="C7" s="383"/>
      <c r="D7" s="372"/>
      <c r="E7" s="360"/>
      <c r="F7" s="286">
        <v>3</v>
      </c>
      <c r="G7" s="286">
        <v>1</v>
      </c>
      <c r="H7" s="286">
        <v>2</v>
      </c>
      <c r="I7" s="286">
        <v>3</v>
      </c>
      <c r="J7" s="286">
        <v>1</v>
      </c>
      <c r="K7" s="286">
        <v>2</v>
      </c>
      <c r="L7" s="510"/>
    </row>
    <row r="8" spans="1:12" x14ac:dyDescent="0.15">
      <c r="A8" s="388"/>
      <c r="B8" s="360"/>
      <c r="C8" s="383"/>
      <c r="D8" s="372"/>
      <c r="E8" s="360"/>
      <c r="F8" s="508" t="s">
        <v>263</v>
      </c>
      <c r="G8" s="508"/>
      <c r="H8" s="508"/>
      <c r="I8" s="508" t="s">
        <v>263</v>
      </c>
      <c r="J8" s="508"/>
      <c r="K8" s="508"/>
      <c r="L8" s="514"/>
    </row>
    <row r="9" spans="1:12" x14ac:dyDescent="0.15">
      <c r="A9" s="388"/>
      <c r="B9" s="360"/>
      <c r="C9" s="383"/>
      <c r="D9" s="372"/>
      <c r="E9" s="360"/>
      <c r="F9" s="286">
        <v>3</v>
      </c>
      <c r="G9" s="286">
        <v>1</v>
      </c>
      <c r="H9" s="286">
        <v>2</v>
      </c>
      <c r="I9" s="286">
        <v>3</v>
      </c>
      <c r="J9" s="286">
        <v>1</v>
      </c>
      <c r="K9" s="286">
        <v>2</v>
      </c>
      <c r="L9" s="515"/>
    </row>
    <row r="10" spans="1:12" x14ac:dyDescent="0.15">
      <c r="A10" s="388"/>
      <c r="B10" s="360"/>
      <c r="C10" s="383"/>
      <c r="D10" s="372"/>
      <c r="E10" s="360"/>
      <c r="F10" s="511" t="s">
        <v>264</v>
      </c>
      <c r="G10" s="511"/>
      <c r="H10" s="511"/>
      <c r="I10" s="511" t="s">
        <v>258</v>
      </c>
      <c r="J10" s="511"/>
      <c r="K10" s="511"/>
      <c r="L10" s="512"/>
    </row>
    <row r="11" spans="1:12" x14ac:dyDescent="0.15">
      <c r="A11" s="388"/>
      <c r="B11" s="360"/>
      <c r="C11" s="383"/>
      <c r="D11" s="372"/>
      <c r="E11" s="360"/>
      <c r="F11" s="286">
        <v>3</v>
      </c>
      <c r="G11" s="286">
        <v>1</v>
      </c>
      <c r="H11" s="286">
        <v>2</v>
      </c>
      <c r="I11" s="286">
        <v>3</v>
      </c>
      <c r="J11" s="286">
        <v>1</v>
      </c>
      <c r="K11" s="286">
        <v>2</v>
      </c>
      <c r="L11" s="510"/>
    </row>
    <row r="12" spans="1:12" x14ac:dyDescent="0.15">
      <c r="A12" s="388"/>
      <c r="B12" s="360"/>
      <c r="C12" s="383"/>
      <c r="D12" s="372"/>
      <c r="E12" s="360"/>
      <c r="F12" s="513" t="s">
        <v>265</v>
      </c>
      <c r="G12" s="513"/>
      <c r="H12" s="513"/>
      <c r="I12" s="513" t="s">
        <v>265</v>
      </c>
      <c r="J12" s="513"/>
      <c r="K12" s="513"/>
      <c r="L12" s="509"/>
    </row>
    <row r="13" spans="1:12" x14ac:dyDescent="0.15">
      <c r="A13" s="388"/>
      <c r="B13" s="360"/>
      <c r="C13" s="383"/>
      <c r="D13" s="372"/>
      <c r="E13" s="360"/>
      <c r="F13" s="286">
        <v>3</v>
      </c>
      <c r="G13" s="286">
        <v>1</v>
      </c>
      <c r="H13" s="286">
        <v>2</v>
      </c>
      <c r="I13" s="286">
        <v>3</v>
      </c>
      <c r="J13" s="286">
        <v>1</v>
      </c>
      <c r="K13" s="286">
        <v>2</v>
      </c>
      <c r="L13" s="510"/>
    </row>
    <row r="14" spans="1:12" x14ac:dyDescent="0.15">
      <c r="A14" s="388"/>
      <c r="B14" s="360"/>
      <c r="C14" s="383"/>
      <c r="D14" s="372"/>
      <c r="E14" s="360"/>
      <c r="F14" s="493" t="s">
        <v>248</v>
      </c>
      <c r="G14" s="494"/>
      <c r="H14" s="495"/>
      <c r="I14" s="493" t="s">
        <v>248</v>
      </c>
      <c r="J14" s="494"/>
      <c r="K14" s="495"/>
      <c r="L14" s="509"/>
    </row>
    <row r="15" spans="1:12" x14ac:dyDescent="0.15">
      <c r="A15" s="388"/>
      <c r="B15" s="360"/>
      <c r="C15" s="383"/>
      <c r="D15" s="372"/>
      <c r="E15" s="360"/>
      <c r="F15" s="287">
        <v>3</v>
      </c>
      <c r="G15" s="287">
        <v>1</v>
      </c>
      <c r="H15" s="287">
        <v>2</v>
      </c>
      <c r="I15" s="287">
        <v>3</v>
      </c>
      <c r="J15" s="287">
        <v>1</v>
      </c>
      <c r="K15" s="287">
        <v>2</v>
      </c>
      <c r="L15" s="510"/>
    </row>
    <row r="16" spans="1:12" x14ac:dyDescent="0.15">
      <c r="A16" s="388"/>
      <c r="B16" s="360"/>
      <c r="C16" s="491" t="s">
        <v>173</v>
      </c>
      <c r="D16" s="491"/>
      <c r="E16" s="491"/>
      <c r="F16" s="105">
        <f>SUM(F7,F9,F11,F13,F15)</f>
        <v>15</v>
      </c>
      <c r="G16" s="105">
        <f t="shared" ref="G16:H16" si="0">SUM(G7,G9,G11,G13,G15)</f>
        <v>5</v>
      </c>
      <c r="H16" s="105">
        <f t="shared" si="0"/>
        <v>10</v>
      </c>
      <c r="I16" s="105">
        <f>SUM(I7,I9,I11,I13,I15)</f>
        <v>15</v>
      </c>
      <c r="J16" s="105">
        <f t="shared" ref="J16:K16" si="1">SUM(J7,J9,J11,J13,J15)</f>
        <v>5</v>
      </c>
      <c r="K16" s="105">
        <f t="shared" si="1"/>
        <v>10</v>
      </c>
      <c r="L16" s="110"/>
    </row>
    <row r="17" spans="1:12" x14ac:dyDescent="0.15">
      <c r="A17" s="388"/>
      <c r="B17" s="492" t="s">
        <v>174</v>
      </c>
      <c r="C17" s="492"/>
      <c r="D17" s="492"/>
      <c r="E17" s="492"/>
      <c r="F17" s="104">
        <v>15</v>
      </c>
      <c r="G17" s="104">
        <v>5</v>
      </c>
      <c r="H17" s="104">
        <v>10</v>
      </c>
      <c r="I17" s="104">
        <v>15</v>
      </c>
      <c r="J17" s="104">
        <v>5</v>
      </c>
      <c r="K17" s="104">
        <v>10</v>
      </c>
      <c r="L17" s="112"/>
    </row>
    <row r="18" spans="1:12" x14ac:dyDescent="0.15">
      <c r="A18" s="388"/>
      <c r="B18" s="360">
        <v>2</v>
      </c>
      <c r="C18" s="383"/>
      <c r="D18" s="361" t="s">
        <v>20</v>
      </c>
      <c r="E18" s="496"/>
      <c r="F18" s="493" t="s">
        <v>249</v>
      </c>
      <c r="G18" s="494"/>
      <c r="H18" s="495"/>
      <c r="I18" s="493" t="s">
        <v>249</v>
      </c>
      <c r="J18" s="494"/>
      <c r="K18" s="495"/>
      <c r="L18" s="501"/>
    </row>
    <row r="19" spans="1:12" x14ac:dyDescent="0.15">
      <c r="A19" s="388"/>
      <c r="B19" s="360"/>
      <c r="C19" s="383"/>
      <c r="D19" s="372"/>
      <c r="E19" s="497"/>
      <c r="F19" s="286">
        <v>3</v>
      </c>
      <c r="G19" s="286">
        <v>1</v>
      </c>
      <c r="H19" s="286">
        <v>2</v>
      </c>
      <c r="I19" s="286">
        <v>3</v>
      </c>
      <c r="J19" s="286">
        <v>1</v>
      </c>
      <c r="K19" s="286">
        <v>2</v>
      </c>
      <c r="L19" s="502"/>
    </row>
    <row r="20" spans="1:12" x14ac:dyDescent="0.15">
      <c r="A20" s="388"/>
      <c r="B20" s="360"/>
      <c r="C20" s="383"/>
      <c r="D20" s="372"/>
      <c r="E20" s="496"/>
      <c r="F20" s="503" t="s">
        <v>250</v>
      </c>
      <c r="G20" s="504"/>
      <c r="H20" s="505"/>
      <c r="I20" s="503" t="s">
        <v>250</v>
      </c>
      <c r="J20" s="504"/>
      <c r="K20" s="505"/>
      <c r="L20" s="506"/>
    </row>
    <row r="21" spans="1:12" x14ac:dyDescent="0.15">
      <c r="A21" s="388"/>
      <c r="B21" s="360"/>
      <c r="C21" s="383"/>
      <c r="D21" s="372"/>
      <c r="E21" s="497"/>
      <c r="F21" s="286">
        <v>3</v>
      </c>
      <c r="G21" s="286">
        <v>1</v>
      </c>
      <c r="H21" s="286">
        <v>2</v>
      </c>
      <c r="I21" s="286">
        <v>3</v>
      </c>
      <c r="J21" s="286">
        <v>1</v>
      </c>
      <c r="K21" s="286">
        <v>2</v>
      </c>
      <c r="L21" s="502"/>
    </row>
    <row r="22" spans="1:12" x14ac:dyDescent="0.15">
      <c r="A22" s="388"/>
      <c r="B22" s="360"/>
      <c r="C22" s="383"/>
      <c r="D22" s="372"/>
      <c r="E22" s="496"/>
      <c r="F22" s="507" t="s">
        <v>244</v>
      </c>
      <c r="G22" s="508"/>
      <c r="H22" s="508"/>
      <c r="I22" s="507" t="s">
        <v>244</v>
      </c>
      <c r="J22" s="508"/>
      <c r="K22" s="508"/>
      <c r="L22" s="506"/>
    </row>
    <row r="23" spans="1:12" x14ac:dyDescent="0.15">
      <c r="A23" s="388"/>
      <c r="B23" s="360"/>
      <c r="C23" s="383"/>
      <c r="D23" s="372"/>
      <c r="E23" s="497"/>
      <c r="F23" s="286">
        <v>3</v>
      </c>
      <c r="G23" s="286">
        <v>1</v>
      </c>
      <c r="H23" s="286">
        <v>2</v>
      </c>
      <c r="I23" s="286">
        <v>3</v>
      </c>
      <c r="J23" s="286">
        <v>1</v>
      </c>
      <c r="K23" s="286">
        <v>2</v>
      </c>
      <c r="L23" s="502"/>
    </row>
    <row r="24" spans="1:12" x14ac:dyDescent="0.15">
      <c r="A24" s="388"/>
      <c r="B24" s="360"/>
      <c r="C24" s="383"/>
      <c r="D24" s="372"/>
      <c r="E24" s="496"/>
      <c r="F24" s="493" t="s">
        <v>245</v>
      </c>
      <c r="G24" s="494"/>
      <c r="H24" s="495"/>
      <c r="I24" s="493" t="s">
        <v>245</v>
      </c>
      <c r="J24" s="494"/>
      <c r="K24" s="495"/>
      <c r="L24" s="498"/>
    </row>
    <row r="25" spans="1:12" x14ac:dyDescent="0.15">
      <c r="A25" s="388"/>
      <c r="B25" s="360"/>
      <c r="C25" s="383"/>
      <c r="D25" s="372"/>
      <c r="E25" s="497"/>
      <c r="F25" s="287">
        <v>3</v>
      </c>
      <c r="G25" s="287">
        <v>1</v>
      </c>
      <c r="H25" s="287">
        <v>2</v>
      </c>
      <c r="I25" s="287">
        <v>3</v>
      </c>
      <c r="J25" s="287">
        <v>1</v>
      </c>
      <c r="K25" s="287">
        <v>2</v>
      </c>
      <c r="L25" s="499"/>
    </row>
    <row r="26" spans="1:12" x14ac:dyDescent="0.15">
      <c r="A26" s="388"/>
      <c r="B26" s="360"/>
      <c r="C26" s="383"/>
      <c r="D26" s="372"/>
      <c r="E26" s="496"/>
      <c r="F26" s="500" t="s">
        <v>246</v>
      </c>
      <c r="G26" s="494"/>
      <c r="H26" s="495"/>
      <c r="I26" s="500" t="s">
        <v>280</v>
      </c>
      <c r="J26" s="494"/>
      <c r="K26" s="495"/>
      <c r="L26" s="501"/>
    </row>
    <row r="27" spans="1:12" x14ac:dyDescent="0.15">
      <c r="A27" s="388"/>
      <c r="B27" s="360"/>
      <c r="C27" s="383"/>
      <c r="D27" s="372"/>
      <c r="E27" s="497"/>
      <c r="F27" s="286">
        <v>3</v>
      </c>
      <c r="G27" s="286">
        <v>1</v>
      </c>
      <c r="H27" s="286">
        <v>2</v>
      </c>
      <c r="I27" s="286">
        <v>3</v>
      </c>
      <c r="J27" s="286">
        <v>1</v>
      </c>
      <c r="K27" s="286">
        <v>2</v>
      </c>
      <c r="L27" s="502"/>
    </row>
    <row r="28" spans="1:12" x14ac:dyDescent="0.15">
      <c r="A28" s="388"/>
      <c r="B28" s="360"/>
      <c r="C28" s="491" t="s">
        <v>173</v>
      </c>
      <c r="D28" s="491"/>
      <c r="E28" s="491"/>
      <c r="F28" s="105">
        <f>SUM(F19,F21,F23,F25,F27)</f>
        <v>15</v>
      </c>
      <c r="G28" s="105">
        <f t="shared" ref="G28:H28" si="2">SUM(G19,G21,G23,G25,G27)</f>
        <v>5</v>
      </c>
      <c r="H28" s="105">
        <f t="shared" si="2"/>
        <v>10</v>
      </c>
      <c r="I28" s="105">
        <f>SUM(I19,I21,I23,I25,I27)</f>
        <v>15</v>
      </c>
      <c r="J28" s="105">
        <f t="shared" ref="J28:K28" si="3">SUM(J19,J21,J23,J25,J27)</f>
        <v>5</v>
      </c>
      <c r="K28" s="105">
        <f t="shared" si="3"/>
        <v>10</v>
      </c>
      <c r="L28" s="106"/>
    </row>
    <row r="29" spans="1:12" x14ac:dyDescent="0.15">
      <c r="A29" s="388"/>
      <c r="B29" s="492" t="s">
        <v>266</v>
      </c>
      <c r="C29" s="492"/>
      <c r="D29" s="492"/>
      <c r="E29" s="492"/>
      <c r="F29" s="104">
        <v>15</v>
      </c>
      <c r="G29" s="104">
        <v>5</v>
      </c>
      <c r="H29" s="104">
        <v>10</v>
      </c>
      <c r="I29" s="104">
        <v>15</v>
      </c>
      <c r="J29" s="104">
        <v>5</v>
      </c>
      <c r="K29" s="104">
        <v>10</v>
      </c>
      <c r="L29" s="112"/>
    </row>
    <row r="30" spans="1:12" x14ac:dyDescent="0.15">
      <c r="A30" s="456" t="s">
        <v>21</v>
      </c>
      <c r="B30" s="364"/>
      <c r="C30" s="364"/>
      <c r="D30" s="364"/>
      <c r="E30" s="365"/>
      <c r="F30" s="104">
        <f>SUM(F17,F29)</f>
        <v>30</v>
      </c>
      <c r="G30" s="104">
        <f t="shared" ref="G30:H30" si="4">SUM(G17,G29)</f>
        <v>10</v>
      </c>
      <c r="H30" s="104">
        <f t="shared" si="4"/>
        <v>20</v>
      </c>
      <c r="I30" s="104">
        <f>SUM(I17,I29)</f>
        <v>30</v>
      </c>
      <c r="J30" s="104">
        <f t="shared" ref="J30:K30" si="5">SUM(J17,J29)</f>
        <v>10</v>
      </c>
      <c r="K30" s="104">
        <f t="shared" si="5"/>
        <v>20</v>
      </c>
      <c r="L30" s="108"/>
    </row>
    <row r="31" spans="1:12" x14ac:dyDescent="0.15">
      <c r="A31" s="457" t="s">
        <v>267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58"/>
    </row>
    <row r="32" spans="1:12" x14ac:dyDescent="0.15">
      <c r="A32" s="459" t="s">
        <v>22</v>
      </c>
      <c r="B32" s="435"/>
      <c r="C32" s="432" t="s">
        <v>268</v>
      </c>
      <c r="D32" s="433"/>
      <c r="E32" s="433"/>
      <c r="F32" s="433"/>
      <c r="G32" s="434"/>
      <c r="H32" s="435" t="s">
        <v>23</v>
      </c>
      <c r="I32" s="435"/>
      <c r="J32" s="435"/>
      <c r="K32" s="435"/>
      <c r="L32" s="5" t="s">
        <v>24</v>
      </c>
    </row>
    <row r="33" spans="1:12" x14ac:dyDescent="0.15">
      <c r="A33" s="459"/>
      <c r="B33" s="435"/>
      <c r="C33" s="432"/>
      <c r="D33" s="433"/>
      <c r="E33" s="433"/>
      <c r="F33" s="433"/>
      <c r="G33" s="434"/>
      <c r="H33" s="435">
        <v>30</v>
      </c>
      <c r="I33" s="435"/>
      <c r="J33" s="435"/>
      <c r="K33" s="435"/>
      <c r="L33" s="6">
        <v>30</v>
      </c>
    </row>
    <row r="34" spans="1:12" x14ac:dyDescent="0.15">
      <c r="A34" s="430" t="s">
        <v>269</v>
      </c>
      <c r="B34" s="431"/>
      <c r="C34" s="432" t="s">
        <v>270</v>
      </c>
      <c r="D34" s="433"/>
      <c r="E34" s="433"/>
      <c r="F34" s="433"/>
      <c r="G34" s="434"/>
      <c r="H34" s="435" t="s">
        <v>271</v>
      </c>
      <c r="I34" s="435"/>
      <c r="J34" s="435"/>
      <c r="K34" s="435"/>
      <c r="L34" s="5" t="s">
        <v>272</v>
      </c>
    </row>
    <row r="35" spans="1:12" x14ac:dyDescent="0.15">
      <c r="A35" s="430"/>
      <c r="B35" s="431"/>
      <c r="C35" s="432"/>
      <c r="D35" s="433"/>
      <c r="E35" s="433"/>
      <c r="F35" s="433"/>
      <c r="G35" s="434"/>
      <c r="H35" s="435"/>
      <c r="I35" s="435"/>
      <c r="J35" s="435"/>
      <c r="K35" s="435"/>
      <c r="L35" s="5">
        <v>30</v>
      </c>
    </row>
    <row r="36" spans="1:12" x14ac:dyDescent="0.15">
      <c r="A36" s="436" t="s">
        <v>273</v>
      </c>
      <c r="B36" s="437"/>
      <c r="C36" s="440" t="s">
        <v>274</v>
      </c>
      <c r="D36" s="441"/>
      <c r="E36" s="442"/>
      <c r="F36" s="452" t="s">
        <v>275</v>
      </c>
      <c r="G36" s="452"/>
      <c r="H36" s="452" t="s">
        <v>276</v>
      </c>
      <c r="I36" s="452"/>
      <c r="J36" s="452" t="s">
        <v>277</v>
      </c>
      <c r="K36" s="452"/>
      <c r="L36" s="7" t="s">
        <v>278</v>
      </c>
    </row>
    <row r="37" spans="1:12" ht="14.25" thickBot="1" x14ac:dyDescent="0.2">
      <c r="A37" s="438"/>
      <c r="B37" s="439"/>
      <c r="C37" s="453">
        <v>30</v>
      </c>
      <c r="D37" s="455"/>
      <c r="E37" s="454"/>
      <c r="F37" s="439"/>
      <c r="G37" s="439"/>
      <c r="H37" s="453">
        <v>10</v>
      </c>
      <c r="I37" s="454"/>
      <c r="J37" s="439"/>
      <c r="K37" s="439"/>
      <c r="L37" s="8">
        <v>10</v>
      </c>
    </row>
  </sheetData>
  <mergeCells count="87">
    <mergeCell ref="H1:K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I6:K6"/>
    <mergeCell ref="L6:L7"/>
    <mergeCell ref="E8:E9"/>
    <mergeCell ref="F8:H8"/>
    <mergeCell ref="I8:K8"/>
    <mergeCell ref="L8:L9"/>
    <mergeCell ref="E6:E7"/>
    <mergeCell ref="F6:H6"/>
    <mergeCell ref="I10:K10"/>
    <mergeCell ref="L10:L11"/>
    <mergeCell ref="E12:E13"/>
    <mergeCell ref="F12:H12"/>
    <mergeCell ref="I12:K12"/>
    <mergeCell ref="L12:L13"/>
    <mergeCell ref="E10:E11"/>
    <mergeCell ref="F10:H10"/>
    <mergeCell ref="E22:E23"/>
    <mergeCell ref="F22:H22"/>
    <mergeCell ref="I22:K22"/>
    <mergeCell ref="L22:L23"/>
    <mergeCell ref="I14:K14"/>
    <mergeCell ref="L14:L15"/>
    <mergeCell ref="C16:E16"/>
    <mergeCell ref="B17:E17"/>
    <mergeCell ref="B18:B28"/>
    <mergeCell ref="C18:C27"/>
    <mergeCell ref="D18:D27"/>
    <mergeCell ref="E18:E19"/>
    <mergeCell ref="F18:H18"/>
    <mergeCell ref="I18:K18"/>
    <mergeCell ref="B6:B16"/>
    <mergeCell ref="C6:C15"/>
    <mergeCell ref="L18:L19"/>
    <mergeCell ref="E20:E21"/>
    <mergeCell ref="F20:H20"/>
    <mergeCell ref="I20:K20"/>
    <mergeCell ref="L20:L21"/>
    <mergeCell ref="L24:L25"/>
    <mergeCell ref="E26:E27"/>
    <mergeCell ref="F26:H26"/>
    <mergeCell ref="I26:K26"/>
    <mergeCell ref="L26:L27"/>
    <mergeCell ref="C28:E28"/>
    <mergeCell ref="B29:E29"/>
    <mergeCell ref="A30:E30"/>
    <mergeCell ref="A31:L31"/>
    <mergeCell ref="A32:B33"/>
    <mergeCell ref="C32:G32"/>
    <mergeCell ref="H32:K32"/>
    <mergeCell ref="C33:G33"/>
    <mergeCell ref="H33:K33"/>
    <mergeCell ref="A6:A29"/>
    <mergeCell ref="D6:D15"/>
    <mergeCell ref="E14:E15"/>
    <mergeCell ref="F14:H14"/>
    <mergeCell ref="E24:E25"/>
    <mergeCell ref="F24:H24"/>
    <mergeCell ref="I24:K24"/>
    <mergeCell ref="C37:E37"/>
    <mergeCell ref="F37:G37"/>
    <mergeCell ref="H37:I37"/>
    <mergeCell ref="J37:K37"/>
    <mergeCell ref="A34:B35"/>
    <mergeCell ref="C34:G34"/>
    <mergeCell ref="H34:K34"/>
    <mergeCell ref="C35:G35"/>
    <mergeCell ref="H35:K35"/>
    <mergeCell ref="A36:B37"/>
    <mergeCell ref="C36:E36"/>
    <mergeCell ref="F36:G36"/>
    <mergeCell ref="H36:I36"/>
    <mergeCell ref="J36:K36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 2년제 과정 구성표</vt:lpstr>
      <vt:lpstr>교원양성학과 구성표</vt:lpstr>
      <vt:lpstr>교원양성학과 대비표</vt:lpstr>
      <vt:lpstr>전공심화과정구성표</vt:lpstr>
      <vt:lpstr>전공심과과정대비표</vt:lpstr>
      <vt:lpstr>' 2년제 과정 구성표'!Print_Area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2018-11-22T04:43:53Z</cp:lastPrinted>
  <dcterms:created xsi:type="dcterms:W3CDTF">2015-01-27T09:59:54Z</dcterms:created>
  <dcterms:modified xsi:type="dcterms:W3CDTF">2019-01-31T04:24:09Z</dcterms:modified>
</cp:coreProperties>
</file>