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-S\Desktop\교육과정구성표\"/>
    </mc:Choice>
  </mc:AlternateContent>
  <bookViews>
    <workbookView xWindow="0" yWindow="0" windowWidth="14730" windowHeight="11385" tabRatio="805"/>
  </bookViews>
  <sheets>
    <sheet name="교원양성학과 구성표" sheetId="24" r:id="rId1"/>
    <sheet name="교원양성학과 대비표" sheetId="25" r:id="rId2"/>
    <sheet name="전공심화과정 구성표" sheetId="26" r:id="rId3"/>
    <sheet name="전공심화 대비표" sheetId="27" r:id="rId4"/>
  </sheets>
  <definedNames>
    <definedName name="_xlnm.Print_Area" localSheetId="0">'교원양성학과 구성표'!$A$1:$AB$69</definedName>
    <definedName name="_xlnm.Print_Area" localSheetId="1">'교원양성학과 대비표'!$A$1:$L$166</definedName>
    <definedName name="_xlnm.Print_Area" localSheetId="3">'전공심화 대비표'!$A$1:$L$39</definedName>
    <definedName name="_xlnm.Print_Area" localSheetId="2">'전공심화과정 구성표'!$A$1:$P$26</definedName>
  </definedNames>
  <calcPr calcId="162913"/>
</workbook>
</file>

<file path=xl/calcChain.xml><?xml version="1.0" encoding="utf-8"?>
<calcChain xmlns="http://schemas.openxmlformats.org/spreadsheetml/2006/main">
  <c r="L160" i="25" l="1"/>
  <c r="L162" i="25" s="1"/>
  <c r="G35" i="25"/>
  <c r="H35" i="25"/>
  <c r="I35" i="25"/>
  <c r="J35" i="25"/>
  <c r="K35" i="25"/>
  <c r="F35" i="25"/>
  <c r="J18" i="25"/>
  <c r="K18" i="25"/>
  <c r="I18" i="25"/>
  <c r="I10" i="24"/>
  <c r="J10" i="24"/>
  <c r="K10" i="24"/>
  <c r="L10" i="24"/>
  <c r="M10" i="24"/>
  <c r="N10" i="24"/>
  <c r="O10" i="24"/>
  <c r="P10" i="24"/>
  <c r="Q10" i="24"/>
  <c r="R10" i="24"/>
  <c r="S10" i="24"/>
  <c r="T10" i="24"/>
  <c r="U10" i="24"/>
  <c r="V10" i="24"/>
  <c r="W10" i="24"/>
  <c r="X10" i="24"/>
  <c r="Y10" i="24"/>
  <c r="H10" i="24"/>
  <c r="AB9" i="24"/>
  <c r="AA9" i="24"/>
  <c r="Z9" i="24"/>
  <c r="AB8" i="24"/>
  <c r="AA8" i="24"/>
  <c r="Z8" i="24"/>
  <c r="J30" i="27" l="1"/>
  <c r="K30" i="27"/>
  <c r="I30" i="27"/>
  <c r="J28" i="27"/>
  <c r="K28" i="27"/>
  <c r="I28" i="27"/>
  <c r="J16" i="27"/>
  <c r="K16" i="27"/>
  <c r="I16" i="27"/>
  <c r="O15" i="26"/>
  <c r="P15" i="26"/>
  <c r="N15" i="26"/>
  <c r="N5" i="26"/>
  <c r="K16" i="26"/>
  <c r="M15" i="26"/>
  <c r="M16" i="26" s="1"/>
  <c r="L15" i="26"/>
  <c r="L16" i="26" s="1"/>
  <c r="K15" i="26"/>
  <c r="J15" i="26"/>
  <c r="J16" i="26" s="1"/>
  <c r="I15" i="26"/>
  <c r="I16" i="26" s="1"/>
  <c r="H15" i="26"/>
  <c r="H16" i="26" s="1"/>
  <c r="G155" i="25" l="1"/>
  <c r="H155" i="25"/>
  <c r="I155" i="25"/>
  <c r="J155" i="25"/>
  <c r="K155" i="25"/>
  <c r="F155" i="25"/>
  <c r="G150" i="25"/>
  <c r="H150" i="25"/>
  <c r="H156" i="25" s="1"/>
  <c r="I150" i="25"/>
  <c r="I156" i="25" s="1"/>
  <c r="J150" i="25"/>
  <c r="K150" i="25"/>
  <c r="F150" i="25"/>
  <c r="F156" i="25" s="1"/>
  <c r="G136" i="25"/>
  <c r="H136" i="25"/>
  <c r="I136" i="25"/>
  <c r="J136" i="25"/>
  <c r="K136" i="25"/>
  <c r="F136" i="25"/>
  <c r="G129" i="25"/>
  <c r="H129" i="25"/>
  <c r="H137" i="25" s="1"/>
  <c r="I129" i="25"/>
  <c r="I137" i="25" s="1"/>
  <c r="J129" i="25"/>
  <c r="K129" i="25"/>
  <c r="F129" i="25"/>
  <c r="F137" i="25" s="1"/>
  <c r="G111" i="25"/>
  <c r="H111" i="25"/>
  <c r="I111" i="25"/>
  <c r="J111" i="25"/>
  <c r="K111" i="25"/>
  <c r="F111" i="25"/>
  <c r="G106" i="25"/>
  <c r="H106" i="25"/>
  <c r="H112" i="25" s="1"/>
  <c r="I106" i="25"/>
  <c r="I112" i="25" s="1"/>
  <c r="J106" i="25"/>
  <c r="K106" i="25"/>
  <c r="F106" i="25"/>
  <c r="F112" i="25" s="1"/>
  <c r="G86" i="25"/>
  <c r="H86" i="25"/>
  <c r="I86" i="25"/>
  <c r="J86" i="25"/>
  <c r="K86" i="25"/>
  <c r="F86" i="25"/>
  <c r="G81" i="25"/>
  <c r="H81" i="25"/>
  <c r="H87" i="25" s="1"/>
  <c r="I81" i="25"/>
  <c r="I87" i="25" s="1"/>
  <c r="J81" i="25"/>
  <c r="K81" i="25"/>
  <c r="F81" i="25"/>
  <c r="F87" i="25" s="1"/>
  <c r="G63" i="25"/>
  <c r="H63" i="25"/>
  <c r="I63" i="25"/>
  <c r="J63" i="25"/>
  <c r="K63" i="25"/>
  <c r="F63" i="25"/>
  <c r="G58" i="25"/>
  <c r="H58" i="25"/>
  <c r="H64" i="25" s="1"/>
  <c r="I58" i="25"/>
  <c r="J58" i="25"/>
  <c r="K58" i="25"/>
  <c r="F58" i="25"/>
  <c r="F64" i="25" s="1"/>
  <c r="G41" i="25"/>
  <c r="G64" i="25" s="1"/>
  <c r="H41" i="25"/>
  <c r="I41" i="25"/>
  <c r="J41" i="25"/>
  <c r="J64" i="25" s="1"/>
  <c r="K41" i="25"/>
  <c r="K64" i="25" s="1"/>
  <c r="F41" i="25"/>
  <c r="J36" i="25"/>
  <c r="G18" i="25"/>
  <c r="H18" i="25"/>
  <c r="F18" i="25"/>
  <c r="T46" i="24"/>
  <c r="H46" i="24"/>
  <c r="Z23" i="24"/>
  <c r="AA23" i="24"/>
  <c r="AB23" i="24"/>
  <c r="Z24" i="24"/>
  <c r="AA24" i="24"/>
  <c r="AB24" i="24"/>
  <c r="Z25" i="24"/>
  <c r="AA25" i="24"/>
  <c r="AB25" i="24"/>
  <c r="Z26" i="24"/>
  <c r="AA26" i="24"/>
  <c r="AB26" i="24"/>
  <c r="Z27" i="24"/>
  <c r="AA27" i="24"/>
  <c r="AB27" i="24"/>
  <c r="Z28" i="24"/>
  <c r="AA28" i="24"/>
  <c r="AB28" i="24"/>
  <c r="Z29" i="24"/>
  <c r="AA29" i="24"/>
  <c r="AB29" i="24"/>
  <c r="Z30" i="24"/>
  <c r="AA30" i="24"/>
  <c r="AB30" i="24"/>
  <c r="Z31" i="24"/>
  <c r="AA31" i="24"/>
  <c r="AB31" i="24"/>
  <c r="Z32" i="24"/>
  <c r="AA32" i="24"/>
  <c r="AB32" i="24"/>
  <c r="Z33" i="24"/>
  <c r="AA33" i="24"/>
  <c r="AB33" i="24"/>
  <c r="Z34" i="24"/>
  <c r="AA34" i="24"/>
  <c r="AB34" i="24"/>
  <c r="Z35" i="24"/>
  <c r="AA35" i="24"/>
  <c r="AB35" i="24"/>
  <c r="Z36" i="24"/>
  <c r="AA36" i="24"/>
  <c r="AB36" i="24"/>
  <c r="Z37" i="24"/>
  <c r="AA37" i="24"/>
  <c r="AB37" i="24"/>
  <c r="Z38" i="24"/>
  <c r="AA38" i="24"/>
  <c r="AB38" i="24"/>
  <c r="Z39" i="24"/>
  <c r="AA39" i="24"/>
  <c r="AB39" i="24"/>
  <c r="Z40" i="24"/>
  <c r="AA40" i="24"/>
  <c r="AB40" i="24"/>
  <c r="Z41" i="24"/>
  <c r="AA41" i="24"/>
  <c r="AB41" i="24"/>
  <c r="Z42" i="24"/>
  <c r="AA42" i="24"/>
  <c r="AB42" i="24"/>
  <c r="Z43" i="24"/>
  <c r="AA43" i="24"/>
  <c r="AB43" i="24"/>
  <c r="Z44" i="24"/>
  <c r="AA44" i="24"/>
  <c r="AB44" i="24"/>
  <c r="Z45" i="24"/>
  <c r="AA45" i="24"/>
  <c r="AB45" i="24"/>
  <c r="H36" i="25" l="1"/>
  <c r="H157" i="25" s="1"/>
  <c r="F36" i="25"/>
  <c r="I64" i="25"/>
  <c r="K87" i="25"/>
  <c r="G87" i="25"/>
  <c r="K112" i="25"/>
  <c r="G112" i="25"/>
  <c r="K137" i="25"/>
  <c r="G137" i="25"/>
  <c r="K156" i="25"/>
  <c r="G156" i="25"/>
  <c r="J87" i="25"/>
  <c r="J157" i="25" s="1"/>
  <c r="J112" i="25"/>
  <c r="J137" i="25"/>
  <c r="J156" i="25"/>
  <c r="G36" i="25"/>
  <c r="F157" i="25"/>
  <c r="K36" i="25"/>
  <c r="I36" i="25"/>
  <c r="K157" i="25" l="1"/>
  <c r="I157" i="25"/>
  <c r="G157" i="25"/>
  <c r="I58" i="24"/>
  <c r="J58" i="24"/>
  <c r="K58" i="24"/>
  <c r="L58" i="24"/>
  <c r="M58" i="24"/>
  <c r="N58" i="24"/>
  <c r="O58" i="24"/>
  <c r="P58" i="24"/>
  <c r="Q58" i="24"/>
  <c r="R58" i="24"/>
  <c r="S58" i="24"/>
  <c r="T58" i="24"/>
  <c r="U58" i="24"/>
  <c r="V58" i="24"/>
  <c r="W58" i="24"/>
  <c r="X58" i="24"/>
  <c r="Y58" i="24"/>
  <c r="I46" i="24"/>
  <c r="J46" i="24"/>
  <c r="K46" i="24"/>
  <c r="L46" i="24"/>
  <c r="M46" i="24"/>
  <c r="N46" i="24"/>
  <c r="O46" i="24"/>
  <c r="P46" i="24"/>
  <c r="Q46" i="24"/>
  <c r="R46" i="24"/>
  <c r="S46" i="24"/>
  <c r="U46" i="24"/>
  <c r="V46" i="24"/>
  <c r="W46" i="24"/>
  <c r="X46" i="24"/>
  <c r="Y46" i="24"/>
  <c r="I15" i="24"/>
  <c r="J15" i="24"/>
  <c r="K15" i="24"/>
  <c r="L15" i="24"/>
  <c r="M15" i="24"/>
  <c r="N15" i="24"/>
  <c r="O15" i="24"/>
  <c r="P15" i="24"/>
  <c r="Q15" i="24"/>
  <c r="R15" i="24"/>
  <c r="S15" i="24"/>
  <c r="T15" i="24"/>
  <c r="U15" i="24"/>
  <c r="V15" i="24"/>
  <c r="W15" i="24"/>
  <c r="X15" i="24"/>
  <c r="Y15" i="24"/>
  <c r="H15" i="24"/>
  <c r="AB57" i="24"/>
  <c r="AA57" i="24"/>
  <c r="AB56" i="24"/>
  <c r="AA56" i="24"/>
  <c r="AB55" i="24"/>
  <c r="AA55" i="24"/>
  <c r="AB54" i="24"/>
  <c r="AA54" i="24"/>
  <c r="AB51" i="24"/>
  <c r="AA51" i="24"/>
  <c r="AB50" i="24"/>
  <c r="AA50" i="24"/>
  <c r="AB49" i="24"/>
  <c r="AA49" i="24"/>
  <c r="AB48" i="24"/>
  <c r="AA48" i="24"/>
  <c r="AB47" i="24"/>
  <c r="AA47" i="24"/>
  <c r="Z47" i="24"/>
  <c r="AB22" i="24"/>
  <c r="AA22" i="24"/>
  <c r="Z22" i="24"/>
  <c r="AB21" i="24"/>
  <c r="AA21" i="24"/>
  <c r="Z21" i="24"/>
  <c r="AB20" i="24"/>
  <c r="AA20" i="24"/>
  <c r="Z20" i="24"/>
  <c r="AB19" i="24"/>
  <c r="AA19" i="24"/>
  <c r="Z19" i="24"/>
  <c r="AB18" i="24"/>
  <c r="AA18" i="24"/>
  <c r="Z18" i="24"/>
  <c r="AB17" i="24"/>
  <c r="AA17" i="24"/>
  <c r="Z17" i="24"/>
  <c r="AB16" i="24"/>
  <c r="AA16" i="24"/>
  <c r="Z16" i="24"/>
  <c r="AB14" i="24"/>
  <c r="AA14" i="24"/>
  <c r="Z14" i="24"/>
  <c r="AB12" i="24"/>
  <c r="AA12" i="24"/>
  <c r="Z12" i="24"/>
  <c r="AB11" i="24"/>
  <c r="AA11" i="24"/>
  <c r="Z11" i="24"/>
  <c r="AB7" i="24"/>
  <c r="AA7" i="24"/>
  <c r="Z7" i="24"/>
  <c r="AB6" i="24"/>
  <c r="AA6" i="24"/>
  <c r="Z6" i="24"/>
  <c r="AB5" i="24"/>
  <c r="AA5" i="24"/>
  <c r="Z5" i="24"/>
  <c r="Z46" i="24" l="1"/>
  <c r="AA10" i="24"/>
  <c r="Z10" i="24"/>
  <c r="AB10" i="24"/>
  <c r="AA58" i="24"/>
  <c r="AB58" i="24"/>
  <c r="AB15" i="24"/>
  <c r="AA15" i="24"/>
  <c r="M59" i="24"/>
  <c r="R59" i="24"/>
  <c r="Z15" i="24"/>
  <c r="AB46" i="24"/>
  <c r="AA46" i="24"/>
  <c r="Q59" i="24"/>
  <c r="L59" i="24"/>
  <c r="T59" i="24"/>
  <c r="P59" i="24"/>
  <c r="X59" i="24"/>
  <c r="Z48" i="24"/>
  <c r="N59" i="24"/>
  <c r="U59" i="24"/>
  <c r="K59" i="24"/>
  <c r="O59" i="24"/>
  <c r="S59" i="24"/>
  <c r="J59" i="24"/>
  <c r="I59" i="24"/>
  <c r="Y59" i="24"/>
  <c r="W59" i="24"/>
  <c r="V59" i="24"/>
  <c r="AB59" i="24" l="1"/>
  <c r="AA59" i="24"/>
  <c r="Z50" i="24"/>
  <c r="Z49" i="24"/>
  <c r="Z51" i="24" l="1"/>
  <c r="Z54" i="24" l="1"/>
  <c r="Z55" i="24"/>
  <c r="Z56" i="24" l="1"/>
  <c r="Z57" i="24" l="1"/>
  <c r="Z58" i="24" s="1"/>
  <c r="H58" i="24" l="1"/>
  <c r="H59" i="24" s="1"/>
  <c r="Z59" i="24" l="1"/>
</calcChain>
</file>

<file path=xl/sharedStrings.xml><?xml version="1.0" encoding="utf-8"?>
<sst xmlns="http://schemas.openxmlformats.org/spreadsheetml/2006/main" count="607" uniqueCount="245">
  <si>
    <t>구분</t>
  </si>
  <si>
    <t>2 학 년</t>
  </si>
  <si>
    <t>계</t>
  </si>
  <si>
    <t>1학기</t>
  </si>
  <si>
    <t>2학기</t>
  </si>
  <si>
    <t>학점</t>
  </si>
  <si>
    <t>이론</t>
  </si>
  <si>
    <t>실습</t>
  </si>
  <si>
    <t>필수</t>
    <phoneticPr fontId="7" type="noConversion"/>
  </si>
  <si>
    <t>선택</t>
    <phoneticPr fontId="7" type="noConversion"/>
  </si>
  <si>
    <t>합   계</t>
  </si>
  <si>
    <t>교과목
코드</t>
    <phoneticPr fontId="7" type="noConversion"/>
  </si>
  <si>
    <t>학년</t>
  </si>
  <si>
    <t>학기</t>
  </si>
  <si>
    <t>이수
구분</t>
  </si>
  <si>
    <t>과목
구분</t>
  </si>
  <si>
    <t>비고</t>
  </si>
  <si>
    <t>시간</t>
  </si>
  <si>
    <t>필수</t>
  </si>
  <si>
    <t>선택</t>
    <phoneticPr fontId="11" type="noConversion"/>
  </si>
  <si>
    <t>필수</t>
    <phoneticPr fontId="11" type="noConversion"/>
  </si>
  <si>
    <t>총계</t>
  </si>
  <si>
    <t>전공학점</t>
  </si>
  <si>
    <t>전공선택 개설학점</t>
  </si>
  <si>
    <t>전공 개설학점 계</t>
  </si>
  <si>
    <t>총
개설
학점</t>
    <phoneticPr fontId="11" type="noConversion"/>
  </si>
  <si>
    <t>총 개설학점 계</t>
    <phoneticPr fontId="11" type="noConversion"/>
  </si>
  <si>
    <t>전체 과목수</t>
    <phoneticPr fontId="11" type="noConversion"/>
  </si>
  <si>
    <t>필수</t>
    <phoneticPr fontId="7" type="noConversion"/>
  </si>
  <si>
    <t>2016~2017학년도 교육과정</t>
    <phoneticPr fontId="11" type="noConversion"/>
  </si>
  <si>
    <t>교직 개설학점(계)</t>
    <phoneticPr fontId="7" type="noConversion"/>
  </si>
  <si>
    <t>교양·직업기초 계</t>
    <phoneticPr fontId="7" type="noConversion"/>
  </si>
  <si>
    <t>전공·현장중심 계</t>
    <phoneticPr fontId="7" type="noConversion"/>
  </si>
  <si>
    <t>학기 계</t>
    <phoneticPr fontId="7" type="noConversion"/>
  </si>
  <si>
    <t>전공필수 개설학점</t>
    <phoneticPr fontId="7" type="noConversion"/>
  </si>
  <si>
    <t>교양·직업
기초
ㆍ교직 학점</t>
    <phoneticPr fontId="11" type="noConversion"/>
  </si>
  <si>
    <t>교양·직업기초 개설학점</t>
    <phoneticPr fontId="11" type="noConversion"/>
  </si>
  <si>
    <t>계</t>
    <phoneticPr fontId="11" type="noConversion"/>
  </si>
  <si>
    <t>교직
과목수</t>
    <phoneticPr fontId="7" type="noConversion"/>
  </si>
  <si>
    <t>전공·
현장중심 과목수</t>
    <phoneticPr fontId="7" type="noConversion"/>
  </si>
  <si>
    <t>교양
·
직업
기초</t>
    <phoneticPr fontId="7" type="noConversion"/>
  </si>
  <si>
    <t>소계</t>
    <phoneticPr fontId="7" type="noConversion"/>
  </si>
  <si>
    <t>2017~2018학년도 교육과정</t>
    <phoneticPr fontId="11" type="noConversion"/>
  </si>
  <si>
    <t>2017~2018 학년도 교육과정</t>
    <phoneticPr fontId="11" type="noConversion"/>
  </si>
  <si>
    <t>교양
·
직업
기초</t>
    <phoneticPr fontId="11" type="noConversion"/>
  </si>
  <si>
    <t>전공
 ·
현장
중심</t>
    <phoneticPr fontId="7" type="noConversion"/>
  </si>
  <si>
    <t>전공 
·
현장
중심</t>
    <phoneticPr fontId="7" type="noConversion"/>
  </si>
  <si>
    <r>
      <t>교과목명</t>
    </r>
    <r>
      <rPr>
        <sz val="9"/>
        <color rgb="FF0000FF"/>
        <rFont val="맑은 고딕"/>
        <family val="3"/>
        <charset val="129"/>
        <scheme val="major"/>
      </rPr>
      <t>(영문명)</t>
    </r>
    <phoneticPr fontId="7" type="noConversion"/>
  </si>
  <si>
    <t>※ 비고란-과목폐지, 과목신설, 명칭변경, 학점·시수변경, 선택·필수변경, 개설학기 변경</t>
    <phoneticPr fontId="7" type="noConversion"/>
  </si>
  <si>
    <r>
      <t xml:space="preserve">교과목명
</t>
    </r>
    <r>
      <rPr>
        <b/>
        <sz val="10"/>
        <color rgb="FF0000FF"/>
        <rFont val="맑은 고딕"/>
        <family val="3"/>
        <charset val="129"/>
        <scheme val="minor"/>
      </rPr>
      <t>(영문명)</t>
    </r>
    <phoneticPr fontId="7" type="noConversion"/>
  </si>
  <si>
    <t>NCS
관련성2)</t>
    <phoneticPr fontId="7" type="noConversion"/>
  </si>
  <si>
    <t>학습
모듈
3)</t>
    <phoneticPr fontId="7" type="noConversion"/>
  </si>
  <si>
    <t>교과
구분
1)</t>
    <phoneticPr fontId="7" type="noConversion"/>
  </si>
  <si>
    <t>-</t>
    <phoneticPr fontId="7" type="noConversion"/>
  </si>
  <si>
    <t>3 학 년</t>
    <phoneticPr fontId="7" type="noConversion"/>
  </si>
  <si>
    <t>교양·
직업기초 과목수</t>
    <phoneticPr fontId="11" type="noConversion"/>
  </si>
  <si>
    <t>O</t>
    <phoneticPr fontId="7" type="noConversion"/>
  </si>
  <si>
    <t>교과교육영역</t>
    <phoneticPr fontId="7" type="noConversion"/>
  </si>
  <si>
    <t>전공
·
현장
중심</t>
    <phoneticPr fontId="7" type="noConversion"/>
  </si>
  <si>
    <t>교직</t>
    <phoneticPr fontId="7" type="noConversion"/>
  </si>
  <si>
    <t>교직이론</t>
    <phoneticPr fontId="7" type="noConversion"/>
  </si>
  <si>
    <t>교직소양</t>
    <phoneticPr fontId="7" type="noConversion"/>
  </si>
  <si>
    <t>교육실습</t>
    <phoneticPr fontId="7" type="noConversion"/>
  </si>
  <si>
    <t>교과
교육
영역</t>
    <phoneticPr fontId="7" type="noConversion"/>
  </si>
  <si>
    <t>교육
실습</t>
    <phoneticPr fontId="7" type="noConversion"/>
  </si>
  <si>
    <t>교직
이론</t>
    <phoneticPr fontId="7" type="noConversion"/>
  </si>
  <si>
    <t>교직
소양</t>
    <phoneticPr fontId="7" type="noConversion"/>
  </si>
  <si>
    <t>교직 계</t>
    <phoneticPr fontId="7" type="noConversion"/>
  </si>
  <si>
    <t>1) 교과구분은 다음과 같이 관련 키워드를 포함하거나 교과내용이 관련성이 있는 경우 "창의", "창업", "캡스톤디자인", "자격증", "진로"로 표기함.
※ 다음의 교과구분에 해당되지 않는경우 "-"로 가운데 정렬하여 표시
- 창의 관련 키워드 : 창의, 독창, 창출, 아이디어, 창작, 발상
- 창업 관련 키워드 : 기업가정신, 창업가정신, 창업, 사업계획서, 지적재산권, 특허, 비즈니스모델
- 캡스톤디자인 관련 키워드 : 캡스톤디자인, 창의공학설계, 팀프로젝트, 팀프로젝트 실습
- 자격증 관련 : 보육관련, 유치원정교사관련, 사회복지사관련, 안경사관련, 간호사관련 등 자격증 취득과 관련한 교과목
- 진로관련 : 진로지도
2) NCS관련성
- (O) 인재양성별 능력단위를 사용하여 학습모듈을 일부 혹은 전부를 사용하는 경우
- (X) 인재양성별 능력단위를 사용하지 않는 경우
3) 학습모듈은 개발유무로 판단(O, X)로 표기 : (O)-개발, (X)-미개발</t>
    <phoneticPr fontId="7" type="noConversion"/>
  </si>
  <si>
    <t>(학)과명(전공명/과정명) : 유아교육과</t>
    <phoneticPr fontId="7" type="noConversion"/>
  </si>
  <si>
    <t>의사소통능력</t>
    <phoneticPr fontId="7" type="noConversion"/>
  </si>
  <si>
    <t>직업윤리</t>
    <phoneticPr fontId="7" type="noConversion"/>
  </si>
  <si>
    <t>대인관계능력</t>
    <phoneticPr fontId="7" type="noConversion"/>
  </si>
  <si>
    <t>유아교육론</t>
    <phoneticPr fontId="7" type="noConversion"/>
  </si>
  <si>
    <t>유아교육과정</t>
    <phoneticPr fontId="7" type="noConversion"/>
  </si>
  <si>
    <t>교과교재연구 및 지도법</t>
    <phoneticPr fontId="7" type="noConversion"/>
  </si>
  <si>
    <t>교과교육론</t>
    <phoneticPr fontId="7" type="noConversion"/>
  </si>
  <si>
    <t>1 학 년</t>
    <phoneticPr fontId="7" type="noConversion"/>
  </si>
  <si>
    <t xml:space="preserve">대학생활과 인성 </t>
    <phoneticPr fontId="7" type="noConversion"/>
  </si>
  <si>
    <t>취업·창업준비실무</t>
    <phoneticPr fontId="7" type="noConversion"/>
  </si>
  <si>
    <t>유아미술교육</t>
    <phoneticPr fontId="7" type="noConversion"/>
  </si>
  <si>
    <t>아동수학지도</t>
    <phoneticPr fontId="7" type="noConversion"/>
  </si>
  <si>
    <t>아동건강교육</t>
    <phoneticPr fontId="7" type="noConversion"/>
  </si>
  <si>
    <t>언어지도</t>
    <phoneticPr fontId="7" type="noConversion"/>
  </si>
  <si>
    <t>유아사회교육</t>
    <phoneticPr fontId="7" type="noConversion"/>
  </si>
  <si>
    <t>유아놀이지도</t>
    <phoneticPr fontId="7" type="noConversion"/>
  </si>
  <si>
    <t>유아인성교육</t>
    <phoneticPr fontId="7" type="noConversion"/>
  </si>
  <si>
    <t>창의성 교육의 이론과 실제</t>
    <phoneticPr fontId="7" type="noConversion"/>
  </si>
  <si>
    <t>교육과정</t>
    <phoneticPr fontId="7" type="noConversion"/>
  </si>
  <si>
    <t>교육사회</t>
    <phoneticPr fontId="7" type="noConversion"/>
  </si>
  <si>
    <t>교육행정 및 교육경영</t>
    <phoneticPr fontId="7" type="noConversion"/>
  </si>
  <si>
    <t>교직실무</t>
    <phoneticPr fontId="7" type="noConversion"/>
  </si>
  <si>
    <t>자격증</t>
    <phoneticPr fontId="7" type="noConversion"/>
  </si>
  <si>
    <t>-</t>
    <phoneticPr fontId="7" type="noConversion"/>
  </si>
  <si>
    <t>창업</t>
    <phoneticPr fontId="7" type="noConversion"/>
  </si>
  <si>
    <t>유아교육과정
(Curriculum for early  childhood education)</t>
    <phoneticPr fontId="7" type="noConversion"/>
  </si>
  <si>
    <t>직업윤리</t>
    <phoneticPr fontId="7" type="noConversion"/>
  </si>
  <si>
    <t>의사소통능력</t>
    <phoneticPr fontId="7" type="noConversion"/>
  </si>
  <si>
    <t>X</t>
    <phoneticPr fontId="7" type="noConversion"/>
  </si>
  <si>
    <t>교육봉사활동
(Service  for early childhood education)</t>
    <phoneticPr fontId="7" type="noConversion"/>
  </si>
  <si>
    <t>학교현장실습
(Field practice for  kindergarten)</t>
    <phoneticPr fontId="7" type="noConversion"/>
  </si>
  <si>
    <t>교육학개론
(Introduction to  education)</t>
    <phoneticPr fontId="7" type="noConversion"/>
  </si>
  <si>
    <t>교육철학 및 교육사
(Educational  history&amp;philosophy)</t>
    <phoneticPr fontId="7" type="noConversion"/>
  </si>
  <si>
    <t>교육심리
(Educational  psychology)</t>
    <phoneticPr fontId="7" type="noConversion"/>
  </si>
  <si>
    <t>교직실무
(Teaching practice)</t>
    <phoneticPr fontId="7" type="noConversion"/>
  </si>
  <si>
    <t>학교폭력 예방의 이론과 실제
(Prevention of School  Violenc)</t>
    <phoneticPr fontId="7" type="noConversion"/>
  </si>
  <si>
    <t>특수교육학개론
(Educaion for  Exceptional children)</t>
    <phoneticPr fontId="7" type="noConversion"/>
  </si>
  <si>
    <t>교육사회
(educative society )</t>
    <phoneticPr fontId="7" type="noConversion"/>
  </si>
  <si>
    <t>유아교육론
(Introduction to early childhood  education)</t>
    <phoneticPr fontId="7" type="noConversion"/>
  </si>
  <si>
    <t>영유아 발달 
(Development of young children)</t>
    <phoneticPr fontId="7" type="noConversion"/>
  </si>
  <si>
    <t>보육실습
(Edu-care practice)</t>
    <phoneticPr fontId="7" type="noConversion"/>
  </si>
  <si>
    <t>부모교육
(Parent's education)</t>
    <phoneticPr fontId="7" type="noConversion"/>
  </si>
  <si>
    <t>유아 논리 및 논술 
(Child  systematic logics)</t>
    <phoneticPr fontId="7" type="noConversion"/>
  </si>
  <si>
    <t>교과교육론
(Subject matter  education theory)</t>
    <phoneticPr fontId="7" type="noConversion"/>
  </si>
  <si>
    <t>아동건강교육
(Health education for  children)</t>
    <phoneticPr fontId="7" type="noConversion"/>
  </si>
  <si>
    <t>언어지도
(Language Education for Children)</t>
    <phoneticPr fontId="7" type="noConversion"/>
  </si>
  <si>
    <t>교과교재연구 및 지도법
(Study  &amp;teaching method of subject matter</t>
    <phoneticPr fontId="7" type="noConversion"/>
  </si>
  <si>
    <t>유아미술교육
(Art education for  children)</t>
    <phoneticPr fontId="7" type="noConversion"/>
  </si>
  <si>
    <t>유아교육기관 운영관리
(Administration of  child center &amp; kindergarten)</t>
    <phoneticPr fontId="7" type="noConversion"/>
  </si>
  <si>
    <t>기악Ⅰ
(Instrumental music  I)</t>
    <phoneticPr fontId="7" type="noConversion"/>
  </si>
  <si>
    <t>기악Ⅱ
(Instrumental music  Ⅱ)</t>
    <phoneticPr fontId="7" type="noConversion"/>
  </si>
  <si>
    <t>아동문학교육
(Literature education  for children education)</t>
    <phoneticPr fontId="7" type="noConversion"/>
  </si>
  <si>
    <t>유아동작교육
(Action education for  early childhood education)</t>
    <phoneticPr fontId="7" type="noConversion"/>
  </si>
  <si>
    <t>유아음악교육
(Music education for  children)</t>
    <phoneticPr fontId="7" type="noConversion"/>
  </si>
  <si>
    <t>영유아 보육프로그램 개발과 평가
(Infant toddlers  program development &amp; evaluation)</t>
    <phoneticPr fontId="7" type="noConversion"/>
  </si>
  <si>
    <t>아동관찰 및 행동연구
(Child Observation  &amp; Behavior Study)</t>
    <phoneticPr fontId="7" type="noConversion"/>
  </si>
  <si>
    <t>유아사회교육
(Social education for  early childhood education)</t>
    <phoneticPr fontId="7" type="noConversion"/>
  </si>
  <si>
    <t>유아놀이지도
(Child Play&amp;education )</t>
    <phoneticPr fontId="7" type="noConversion"/>
  </si>
  <si>
    <t>아동과학지도
(Science education for children)</t>
    <phoneticPr fontId="7" type="noConversion"/>
  </si>
  <si>
    <t>인형극 제작 및 공연
(Puppet play)</t>
    <phoneticPr fontId="7" type="noConversion"/>
  </si>
  <si>
    <t>멀티미디어교육
(Multimedia Education)</t>
    <phoneticPr fontId="7" type="noConversion"/>
  </si>
  <si>
    <t>아동안전관리
(child safety supervision)</t>
    <phoneticPr fontId="7" type="noConversion"/>
  </si>
  <si>
    <t>다문화교육의 이해와 실제
(Theory of Multicultural Education)</t>
    <phoneticPr fontId="7" type="noConversion"/>
  </si>
  <si>
    <t>보육교사론
(Theory of Nursery Governess)</t>
    <phoneticPr fontId="7" type="noConversion"/>
  </si>
  <si>
    <t>유아인성교육
(Humanism education for young children)</t>
    <phoneticPr fontId="7" type="noConversion"/>
  </si>
  <si>
    <t>창의성 교육의 이론과 실제
(The practice of creativity &amp; personality education )</t>
    <phoneticPr fontId="7" type="noConversion"/>
  </si>
  <si>
    <t>영유아교수방법론
(Teaching-learning method for young children )</t>
    <phoneticPr fontId="7" type="noConversion"/>
  </si>
  <si>
    <t>교육행정 및 교육경영
(Education
Administration and Management)</t>
    <phoneticPr fontId="7" type="noConversion"/>
  </si>
  <si>
    <t>아동상담론
(child counseling education)</t>
    <phoneticPr fontId="7" type="noConversion"/>
  </si>
  <si>
    <t>아동권리와 복지
( Right og child and Welfare )</t>
    <phoneticPr fontId="7" type="noConversion"/>
  </si>
  <si>
    <t>대학생활과 인성 Ⅰ</t>
    <phoneticPr fontId="7" type="noConversion"/>
  </si>
  <si>
    <t>직업윤리</t>
    <phoneticPr fontId="7" type="noConversion"/>
  </si>
  <si>
    <t>평생교육론</t>
    <phoneticPr fontId="7" type="noConversion"/>
  </si>
  <si>
    <t>개설학기변경
이수구분변경 및 시수변경</t>
    <phoneticPr fontId="7" type="noConversion"/>
  </si>
  <si>
    <t>교과목신설</t>
    <phoneticPr fontId="7" type="noConversion"/>
  </si>
  <si>
    <t>교과목폐지</t>
    <phoneticPr fontId="7" type="noConversion"/>
  </si>
  <si>
    <t>영아발달</t>
    <phoneticPr fontId="7" type="noConversion"/>
  </si>
  <si>
    <t>아동관찰 및 행동연구</t>
    <phoneticPr fontId="7" type="noConversion"/>
  </si>
  <si>
    <t>보육교사론</t>
    <phoneticPr fontId="7" type="noConversion"/>
  </si>
  <si>
    <t>기악Ⅰ</t>
    <phoneticPr fontId="7" type="noConversion"/>
  </si>
  <si>
    <t>멀티미디어교육</t>
    <phoneticPr fontId="7" type="noConversion"/>
  </si>
  <si>
    <t xml:space="preserve">대학생활과 인성 </t>
    <phoneticPr fontId="7" type="noConversion"/>
  </si>
  <si>
    <t>이수구분변경 및 시수변경</t>
    <phoneticPr fontId="7" type="noConversion"/>
  </si>
  <si>
    <t>개설학기변경
(1학년1학기-&gt;3학년1학기)</t>
    <phoneticPr fontId="7" type="noConversion"/>
  </si>
  <si>
    <t>학점 시수변경
(1.0.2-&gt; 3.1.2)</t>
    <phoneticPr fontId="7" type="noConversion"/>
  </si>
  <si>
    <t>개설학기변경
(2학년2학기-&gt;1학년1학기)</t>
    <phoneticPr fontId="7" type="noConversion"/>
  </si>
  <si>
    <t>대학생활과 인성Ⅱ　</t>
    <phoneticPr fontId="7" type="noConversion"/>
  </si>
  <si>
    <t>이수구분변경 및 시수변경</t>
    <phoneticPr fontId="7" type="noConversion"/>
  </si>
  <si>
    <t>대인관계능력　</t>
    <phoneticPr fontId="7" type="noConversion"/>
  </si>
  <si>
    <t>유아발달　</t>
    <phoneticPr fontId="7" type="noConversion"/>
  </si>
  <si>
    <t>기악 Ⅱ　　</t>
    <phoneticPr fontId="7" type="noConversion"/>
  </si>
  <si>
    <t>학점시수변경
(2.1.2 -&gt; 3.1.2 )</t>
    <phoneticPr fontId="7" type="noConversion"/>
  </si>
  <si>
    <t>개설학기변경
(1학년2학기-&gt;2학년1학기)</t>
    <phoneticPr fontId="7" type="noConversion"/>
  </si>
  <si>
    <t>개설학기변경
(3학년1학기-&gt;1학년2학기)</t>
    <phoneticPr fontId="7" type="noConversion"/>
  </si>
  <si>
    <t>교육심리</t>
    <phoneticPr fontId="7" type="noConversion"/>
  </si>
  <si>
    <t>교육학개론</t>
    <phoneticPr fontId="7" type="noConversion"/>
  </si>
  <si>
    <t>교직</t>
    <phoneticPr fontId="7" type="noConversion"/>
  </si>
  <si>
    <t>취업·창업준비실무Ⅰ</t>
    <phoneticPr fontId="7" type="noConversion"/>
  </si>
  <si>
    <t>이수구분변경(필수-&gt;선택)
학점시수변경 및 학기변동</t>
    <phoneticPr fontId="7" type="noConversion"/>
  </si>
  <si>
    <t>유아음악교육　</t>
    <phoneticPr fontId="7" type="noConversion"/>
  </si>
  <si>
    <t>아동복지</t>
    <phoneticPr fontId="7" type="noConversion"/>
  </si>
  <si>
    <t>개설학기변경
(2학년1학기-&gt;1학년1학기)</t>
    <phoneticPr fontId="7" type="noConversion"/>
  </si>
  <si>
    <t>영유아프로그램 개발과평가</t>
    <phoneticPr fontId="7" type="noConversion"/>
  </si>
  <si>
    <t>영유아보육프로그램 개발과평가</t>
    <phoneticPr fontId="7" type="noConversion"/>
  </si>
  <si>
    <t>교과목명변경</t>
    <phoneticPr fontId="7" type="noConversion"/>
  </si>
  <si>
    <t>교육철학 및 교육사</t>
    <phoneticPr fontId="7" type="noConversion"/>
  </si>
  <si>
    <t>취업·창업준비실무Ⅱ</t>
    <phoneticPr fontId="7" type="noConversion"/>
  </si>
  <si>
    <t>이수구분변경(선택-&gt;필수)</t>
    <phoneticPr fontId="7" type="noConversion"/>
  </si>
  <si>
    <t>아동문학　</t>
    <phoneticPr fontId="7" type="noConversion"/>
  </si>
  <si>
    <t>아동문학교육</t>
    <phoneticPr fontId="7" type="noConversion"/>
  </si>
  <si>
    <t>교과목명변경</t>
    <phoneticPr fontId="7" type="noConversion"/>
  </si>
  <si>
    <t>유아동작교육　</t>
    <phoneticPr fontId="7" type="noConversion"/>
  </si>
  <si>
    <t>보육실습</t>
    <phoneticPr fontId="7" type="noConversion"/>
  </si>
  <si>
    <t>이수구분변경(선택-&gt;필수)</t>
    <phoneticPr fontId="7" type="noConversion"/>
  </si>
  <si>
    <t>아동과학지도</t>
    <phoneticPr fontId="7" type="noConversion"/>
  </si>
  <si>
    <t>영유아교수방법　</t>
    <phoneticPr fontId="7" type="noConversion"/>
  </si>
  <si>
    <t>영유아교수방법론</t>
    <phoneticPr fontId="7" type="noConversion"/>
  </si>
  <si>
    <t>인형극 제작 및 공연</t>
    <phoneticPr fontId="7" type="noConversion"/>
  </si>
  <si>
    <t>개설학기변경
(2학년2학기-&gt;1학년1학기)</t>
    <phoneticPr fontId="7" type="noConversion"/>
  </si>
  <si>
    <t>아동권리와복지</t>
    <phoneticPr fontId="7" type="noConversion"/>
  </si>
  <si>
    <t>교과목명변경/개설학기변경
(2학년1학기-&gt;2학년2학기)</t>
    <phoneticPr fontId="7" type="noConversion"/>
  </si>
  <si>
    <t>전공 
·
현장
중심</t>
  </si>
  <si>
    <t>학교폭력 예방의 이론과 실제</t>
    <phoneticPr fontId="7" type="noConversion"/>
  </si>
  <si>
    <t xml:space="preserve">유아 논리 및 논술 </t>
    <phoneticPr fontId="7" type="noConversion"/>
  </si>
  <si>
    <t>유아사회교육</t>
    <phoneticPr fontId="7" type="noConversion"/>
  </si>
  <si>
    <t>아동안전관리　</t>
    <phoneticPr fontId="7" type="noConversion"/>
  </si>
  <si>
    <t>아동관찰 및 행동연구</t>
    <phoneticPr fontId="7" type="noConversion"/>
  </si>
  <si>
    <t>이수구분변경(필수-&gt;선택)
학점시수변경 및 학기변동</t>
    <phoneticPr fontId="7" type="noConversion"/>
  </si>
  <si>
    <t>선택</t>
    <phoneticPr fontId="11" type="noConversion"/>
  </si>
  <si>
    <t>교육봉사활동</t>
    <phoneticPr fontId="7" type="noConversion"/>
  </si>
  <si>
    <t>교육행정 및 교육경영</t>
    <phoneticPr fontId="7" type="noConversion"/>
  </si>
  <si>
    <t>특수교육학개론</t>
    <phoneticPr fontId="7" type="noConversion"/>
  </si>
  <si>
    <t>부모교육</t>
    <phoneticPr fontId="7" type="noConversion"/>
  </si>
  <si>
    <t>아동생활지도</t>
    <phoneticPr fontId="7" type="noConversion"/>
  </si>
  <si>
    <t>다문화교육의 이해와 실제</t>
    <phoneticPr fontId="7" type="noConversion"/>
  </si>
  <si>
    <t>유아교육기관 운영관리</t>
    <phoneticPr fontId="7" type="noConversion"/>
  </si>
  <si>
    <t>지역사회교육론</t>
    <phoneticPr fontId="7" type="noConversion"/>
  </si>
  <si>
    <t>과목폐지</t>
    <phoneticPr fontId="7" type="noConversion"/>
  </si>
  <si>
    <t>아동상담론</t>
    <phoneticPr fontId="7" type="noConversion"/>
  </si>
  <si>
    <t>과목신설</t>
    <phoneticPr fontId="7" type="noConversion"/>
  </si>
  <si>
    <t>학교현장실습</t>
    <phoneticPr fontId="7" type="noConversion"/>
  </si>
  <si>
    <t>아동안전관리　</t>
    <phoneticPr fontId="7" type="noConversion"/>
  </si>
  <si>
    <t>영유아 발달
(Development of young children)</t>
    <phoneticPr fontId="7" type="noConversion"/>
  </si>
  <si>
    <t>기악 Ⅱ　
(Instrumental music  Ⅱ)　</t>
    <phoneticPr fontId="7" type="noConversion"/>
  </si>
  <si>
    <t>아동건강교육
(Health education for  children)</t>
    <phoneticPr fontId="7" type="noConversion"/>
  </si>
  <si>
    <t>유아음악교육　
(Music education for  children)</t>
    <phoneticPr fontId="7" type="noConversion"/>
  </si>
  <si>
    <t>아동수학지도
(Mathematics education  for early childhood)</t>
    <phoneticPr fontId="7" type="noConversion"/>
  </si>
  <si>
    <t>아동생활지도
(Child life guidance)</t>
    <phoneticPr fontId="7" type="noConversion"/>
  </si>
  <si>
    <t>교육과정
(curriculum)</t>
    <phoneticPr fontId="7" type="noConversion"/>
  </si>
  <si>
    <t>전공.현장중심</t>
    <phoneticPr fontId="7" type="noConversion"/>
  </si>
  <si>
    <t>영유아 창의적 예술지도</t>
    <phoneticPr fontId="7" type="noConversion"/>
  </si>
  <si>
    <t>영유아 상호작용연구</t>
    <phoneticPr fontId="7" type="noConversion"/>
  </si>
  <si>
    <t>가족지원프로그램의 실제</t>
    <phoneticPr fontId="7" type="noConversion"/>
  </si>
  <si>
    <t>디지털 미디어의 제작과 활용</t>
    <phoneticPr fontId="7" type="noConversion"/>
  </si>
  <si>
    <t>영유아 생활지도 사례분석</t>
    <phoneticPr fontId="7" type="noConversion"/>
  </si>
  <si>
    <t>장애아통합교육</t>
    <phoneticPr fontId="7" type="noConversion"/>
  </si>
  <si>
    <t>유아교육현장세미나</t>
    <phoneticPr fontId="7" type="noConversion"/>
  </si>
  <si>
    <t>통합교육과정의 계획과 운영</t>
    <phoneticPr fontId="7" type="noConversion"/>
  </si>
  <si>
    <t>부모상담사례연구</t>
    <phoneticPr fontId="7" type="noConversion"/>
  </si>
  <si>
    <t>_</t>
    <phoneticPr fontId="7" type="noConversion"/>
  </si>
  <si>
    <t>2017~2018 교육과정</t>
    <phoneticPr fontId="11" type="noConversion"/>
  </si>
  <si>
    <t>영유아 상호작용 연구</t>
    <phoneticPr fontId="7" type="noConversion"/>
  </si>
  <si>
    <t>가족지원프로그램의 지원</t>
    <phoneticPr fontId="7" type="noConversion"/>
  </si>
  <si>
    <t>디지털미디어의 제작과 활용</t>
    <phoneticPr fontId="7" type="noConversion"/>
  </si>
  <si>
    <t>유아교사리더십 계발</t>
    <phoneticPr fontId="7" type="noConversion"/>
  </si>
  <si>
    <t>인재양성유형명 : 유치원교사 , 보육교사</t>
    <phoneticPr fontId="7" type="noConversion"/>
  </si>
  <si>
    <t xml:space="preserve">인재양성유형명 : 유치원교사 , 보육교사 </t>
    <phoneticPr fontId="7" type="noConversion"/>
  </si>
  <si>
    <t>(학)과명(전공명/과정명) : 유아교육학과(학사학위전공심화과정)</t>
    <phoneticPr fontId="7" type="noConversion"/>
  </si>
  <si>
    <t>(학)과명(전공명/과정명) : 유아교육학과 (학사학위전공심화과정)</t>
    <phoneticPr fontId="7" type="noConversion"/>
  </si>
  <si>
    <t>`</t>
    <phoneticPr fontId="7" type="noConversion"/>
  </si>
  <si>
    <t>선택</t>
    <phoneticPr fontId="7" type="noConversion"/>
  </si>
  <si>
    <t>이수구분 변경</t>
    <phoneticPr fontId="7" type="noConversion"/>
  </si>
  <si>
    <t>이수구분변경</t>
    <phoneticPr fontId="7" type="noConversion"/>
  </si>
  <si>
    <t>2017~2019 교육과정
(교원양성학과)</t>
    <phoneticPr fontId="11" type="noConversion"/>
  </si>
  <si>
    <t>2017~2018 교육과정(교원양성학과)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</si>
</sst>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9" x14ac:knownFonts="1">
    <font>
      <sz val="11"/>
      <color rgb="FF000000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rgb="FF000000"/>
      <name val="돋움"/>
      <family val="3"/>
      <charset val="129"/>
    </font>
    <font>
      <sz val="8"/>
      <name val="돋움"/>
      <family val="3"/>
      <charset val="129"/>
    </font>
    <font>
      <sz val="9"/>
      <color rgb="FF000000"/>
      <name val="맑은 고딕"/>
      <family val="3"/>
      <charset val="129"/>
      <scheme val="minor"/>
    </font>
    <font>
      <b/>
      <sz val="9"/>
      <color rgb="FF000000"/>
      <name val="맑은 고딕"/>
      <family val="3"/>
      <charset val="129"/>
      <scheme val="minor"/>
    </font>
    <font>
      <sz val="11"/>
      <name val="돋움"/>
      <family val="3"/>
      <charset val="129"/>
    </font>
    <font>
      <sz val="8"/>
      <name val="맑은 고딕"/>
      <family val="2"/>
      <charset val="129"/>
      <scheme val="minor"/>
    </font>
    <font>
      <b/>
      <sz val="7"/>
      <color indexed="8"/>
      <name val="맑은 고딕"/>
      <family val="3"/>
      <charset val="129"/>
      <scheme val="major"/>
    </font>
    <font>
      <sz val="11"/>
      <color indexed="8"/>
      <name val="맑은 고딕"/>
      <family val="3"/>
      <charset val="129"/>
      <scheme val="major"/>
    </font>
    <font>
      <sz val="9"/>
      <color indexed="8"/>
      <name val="맑은 고딕"/>
      <family val="3"/>
      <charset val="129"/>
      <scheme val="major"/>
    </font>
    <font>
      <sz val="9"/>
      <name val="맑은 고딕"/>
      <family val="3"/>
      <charset val="129"/>
      <scheme val="major"/>
    </font>
    <font>
      <b/>
      <sz val="9"/>
      <color indexed="8"/>
      <name val="맑은 고딕"/>
      <family val="3"/>
      <charset val="129"/>
      <scheme val="major"/>
    </font>
    <font>
      <sz val="9"/>
      <color rgb="FF0000FF"/>
      <name val="맑은 고딕"/>
      <family val="3"/>
      <charset val="129"/>
      <scheme val="major"/>
    </font>
    <font>
      <sz val="10"/>
      <color rgb="FF000000"/>
      <name val="맑은 고딕"/>
      <family val="3"/>
      <charset val="129"/>
      <scheme val="minor"/>
    </font>
    <font>
      <b/>
      <sz val="10"/>
      <color rgb="FF000000"/>
      <name val="맑은 고딕"/>
      <family val="3"/>
      <charset val="129"/>
      <scheme val="minor"/>
    </font>
    <font>
      <sz val="12"/>
      <color rgb="FFFF0000"/>
      <name val="맑은 고딕"/>
      <family val="3"/>
      <charset val="129"/>
      <scheme val="minor"/>
    </font>
    <font>
      <b/>
      <sz val="10"/>
      <color rgb="FF0000FF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0"/>
      <color indexed="8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b/>
      <sz val="11"/>
      <color rgb="FFFF0000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b/>
      <sz val="9"/>
      <name val="맑은 고딕"/>
      <family val="3"/>
      <charset val="129"/>
      <scheme val="major"/>
    </font>
    <font>
      <sz val="9"/>
      <color theme="1"/>
      <name val="맑은 고딕"/>
      <family val="3"/>
      <charset val="129"/>
      <scheme val="minor"/>
    </font>
    <font>
      <sz val="9"/>
      <color indexed="8"/>
      <name val="맑은 고딕"/>
      <family val="3"/>
      <charset val="129"/>
      <scheme val="minor"/>
    </font>
    <font>
      <b/>
      <sz val="9"/>
      <color theme="1"/>
      <name val="맑은 고딕"/>
      <family val="3"/>
      <charset val="129"/>
      <scheme val="minor"/>
    </font>
    <font>
      <b/>
      <sz val="9"/>
      <color rgb="FFFF0000"/>
      <name val="맑은 고딕"/>
      <family val="3"/>
      <charset val="129"/>
      <scheme val="minor"/>
    </font>
    <font>
      <sz val="9"/>
      <name val="맑은 고딕"/>
      <family val="3"/>
      <charset val="129"/>
      <scheme val="minor"/>
    </font>
    <font>
      <sz val="9"/>
      <color rgb="FFFF0000"/>
      <name val="맑은 고딕"/>
      <family val="3"/>
      <charset val="129"/>
      <scheme val="minor"/>
    </font>
    <font>
      <sz val="11"/>
      <color indexed="8"/>
      <name val="굴림체"/>
      <family val="3"/>
      <charset val="129"/>
    </font>
    <font>
      <sz val="11"/>
      <name val="굴림체"/>
      <family val="3"/>
      <charset val="129"/>
    </font>
    <font>
      <sz val="8"/>
      <color indexed="8"/>
      <name val="굴림체"/>
      <family val="3"/>
      <charset val="129"/>
    </font>
    <font>
      <sz val="10"/>
      <color indexed="8"/>
      <name val="굴림체"/>
      <family val="3"/>
      <charset val="129"/>
    </font>
    <font>
      <sz val="11"/>
      <color theme="1"/>
      <name val="굴림체"/>
      <family val="3"/>
      <charset val="129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auto="1"/>
        <bgColor theme="3" tint="0.59996337778862885"/>
      </patternFill>
    </fill>
    <fill>
      <patternFill patternType="solid">
        <fgColor indexed="65"/>
        <bgColor theme="3" tint="0.59996337778862885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theme="3" tint="0.59996337778862885"/>
      </patternFill>
    </fill>
  </fills>
  <borders count="63">
    <border>
      <left/>
      <right/>
      <top/>
      <bottom/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/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/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 style="medium">
        <color indexed="64"/>
      </right>
      <top/>
      <bottom style="dashed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 style="medium">
        <color indexed="64"/>
      </left>
      <right style="dashed">
        <color indexed="64"/>
      </right>
      <top/>
      <bottom style="dashed">
        <color indexed="64"/>
      </bottom>
      <diagonal/>
    </border>
    <border>
      <left/>
      <right/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 style="dashed">
        <color indexed="64"/>
      </right>
      <top style="dashed">
        <color indexed="64"/>
      </top>
      <bottom/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/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ashed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 style="medium">
        <color indexed="64"/>
      </left>
      <right style="dashed">
        <color indexed="64"/>
      </right>
      <top style="medium">
        <color indexed="64"/>
      </top>
      <bottom/>
      <diagonal/>
    </border>
    <border>
      <left style="medium">
        <color indexed="64"/>
      </left>
      <right style="dashed">
        <color indexed="64"/>
      </right>
      <top/>
      <bottom/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/>
      <diagonal/>
    </border>
    <border>
      <left style="dashed">
        <color indexed="64"/>
      </left>
      <right style="medium">
        <color indexed="64"/>
      </right>
      <top/>
      <bottom/>
      <diagonal/>
    </border>
    <border>
      <left style="dashed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dashed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dashed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0">
    <xf numFmtId="0" fontId="0" fillId="0" borderId="0"/>
    <xf numFmtId="0" fontId="6" fillId="0" borderId="0"/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</cellStyleXfs>
  <cellXfs count="376">
    <xf numFmtId="0" fontId="0" fillId="0" borderId="0" xfId="0"/>
    <xf numFmtId="0" fontId="8" fillId="0" borderId="0" xfId="0" applyFont="1" applyFill="1" applyAlignment="1">
      <alignment vertical="center"/>
    </xf>
    <xf numFmtId="0" fontId="8" fillId="0" borderId="0" xfId="0" applyFont="1" applyFill="1" applyBorder="1" applyAlignment="1">
      <alignment horizontal="center" vertical="center" wrapText="1"/>
    </xf>
    <xf numFmtId="0" fontId="3" fillId="0" borderId="0" xfId="8">
      <alignment vertical="center"/>
    </xf>
    <xf numFmtId="0" fontId="12" fillId="0" borderId="18" xfId="2" applyFont="1" applyFill="1" applyBorder="1" applyAlignment="1">
      <alignment vertical="center"/>
    </xf>
    <xf numFmtId="0" fontId="14" fillId="0" borderId="8" xfId="5" applyFont="1" applyBorder="1" applyAlignment="1">
      <alignment horizontal="center" vertical="center"/>
    </xf>
    <xf numFmtId="0" fontId="16" fillId="0" borderId="8" xfId="5" applyFont="1" applyBorder="1" applyAlignment="1">
      <alignment horizontal="center" vertical="center"/>
    </xf>
    <xf numFmtId="0" fontId="16" fillId="6" borderId="8" xfId="5" applyFont="1" applyFill="1" applyBorder="1" applyAlignment="1">
      <alignment horizontal="center" vertical="center"/>
    </xf>
    <xf numFmtId="0" fontId="16" fillId="6" borderId="13" xfId="5" applyFont="1" applyFill="1" applyBorder="1" applyAlignment="1">
      <alignment horizontal="center" vertical="center"/>
    </xf>
    <xf numFmtId="0" fontId="22" fillId="3" borderId="4" xfId="0" applyFont="1" applyFill="1" applyBorder="1" applyAlignment="1">
      <alignment horizontal="left" vertical="center" wrapText="1"/>
    </xf>
    <xf numFmtId="0" fontId="22" fillId="3" borderId="4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8" fillId="0" borderId="8" xfId="0" applyFont="1" applyFill="1" applyBorder="1" applyAlignment="1">
      <alignment vertical="center"/>
    </xf>
    <xf numFmtId="0" fontId="18" fillId="0" borderId="8" xfId="0" applyFont="1" applyFill="1" applyBorder="1" applyAlignment="1">
      <alignment horizontal="center" vertical="center" wrapText="1"/>
    </xf>
    <xf numFmtId="0" fontId="19" fillId="2" borderId="11" xfId="0" applyFont="1" applyFill="1" applyBorder="1" applyAlignment="1">
      <alignment vertical="center" wrapText="1"/>
    </xf>
    <xf numFmtId="0" fontId="19" fillId="2" borderId="10" xfId="0" applyFont="1" applyFill="1" applyBorder="1" applyAlignment="1">
      <alignment horizontal="center" vertical="center" wrapText="1"/>
    </xf>
    <xf numFmtId="0" fontId="19" fillId="2" borderId="13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2" borderId="4" xfId="0" applyFont="1" applyFill="1" applyBorder="1" applyAlignment="1">
      <alignment vertical="center" wrapText="1"/>
    </xf>
    <xf numFmtId="0" fontId="23" fillId="0" borderId="4" xfId="6" applyFont="1" applyFill="1" applyBorder="1" applyAlignment="1">
      <alignment horizontal="center" vertical="center" wrapText="1"/>
    </xf>
    <xf numFmtId="0" fontId="23" fillId="0" borderId="8" xfId="6" applyFont="1" applyFill="1" applyBorder="1" applyAlignment="1">
      <alignment horizontal="center" vertical="center" wrapText="1"/>
    </xf>
    <xf numFmtId="0" fontId="24" fillId="0" borderId="4" xfId="6" applyFont="1" applyBorder="1" applyAlignment="1">
      <alignment horizontal="center" vertical="center"/>
    </xf>
    <xf numFmtId="0" fontId="24" fillId="0" borderId="6" xfId="6" applyFont="1" applyBorder="1" applyAlignment="1">
      <alignment horizontal="center" vertical="center"/>
    </xf>
    <xf numFmtId="0" fontId="24" fillId="0" borderId="5" xfId="6" applyFont="1" applyBorder="1" applyAlignment="1">
      <alignment horizontal="center" vertical="center"/>
    </xf>
    <xf numFmtId="0" fontId="22" fillId="4" borderId="14" xfId="0" applyFont="1" applyFill="1" applyBorder="1" applyAlignment="1">
      <alignment horizontal="center" vertical="center"/>
    </xf>
    <xf numFmtId="0" fontId="24" fillId="0" borderId="8" xfId="6" applyFont="1" applyBorder="1" applyAlignment="1">
      <alignment horizontal="center" vertical="center"/>
    </xf>
    <xf numFmtId="0" fontId="19" fillId="0" borderId="4" xfId="0" applyFont="1" applyFill="1" applyBorder="1" applyAlignment="1">
      <alignment vertical="center" wrapText="1"/>
    </xf>
    <xf numFmtId="0" fontId="24" fillId="0" borderId="17" xfId="6" applyFont="1" applyBorder="1" applyAlignment="1">
      <alignment horizontal="center" vertical="center"/>
    </xf>
    <xf numFmtId="0" fontId="24" fillId="0" borderId="14" xfId="6" applyFont="1" applyBorder="1" applyAlignment="1">
      <alignment horizontal="center" vertical="center"/>
    </xf>
    <xf numFmtId="0" fontId="23" fillId="0" borderId="14" xfId="6" applyFont="1" applyFill="1" applyBorder="1" applyAlignment="1">
      <alignment horizontal="center" vertical="center" wrapText="1"/>
    </xf>
    <xf numFmtId="0" fontId="23" fillId="0" borderId="15" xfId="6" applyFont="1" applyFill="1" applyBorder="1" applyAlignment="1">
      <alignment horizontal="center" vertical="center" wrapText="1"/>
    </xf>
    <xf numFmtId="0" fontId="25" fillId="0" borderId="0" xfId="8" applyFont="1">
      <alignment vertical="center"/>
    </xf>
    <xf numFmtId="0" fontId="24" fillId="0" borderId="16" xfId="6" applyFont="1" applyBorder="1" applyAlignment="1">
      <alignment horizontal="center" vertical="center"/>
    </xf>
    <xf numFmtId="0" fontId="24" fillId="0" borderId="15" xfId="6" applyFont="1" applyBorder="1" applyAlignment="1">
      <alignment horizontal="center" vertical="center"/>
    </xf>
    <xf numFmtId="0" fontId="22" fillId="0" borderId="4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14" fillId="0" borderId="4" xfId="4" applyFont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23" fillId="0" borderId="4" xfId="6" quotePrefix="1" applyFont="1" applyFill="1" applyBorder="1" applyAlignment="1">
      <alignment horizontal="center" vertical="center" shrinkToFit="1"/>
    </xf>
    <xf numFmtId="0" fontId="19" fillId="2" borderId="26" xfId="0" applyFont="1" applyFill="1" applyBorder="1" applyAlignment="1">
      <alignment horizontal="center" vertical="center" wrapText="1"/>
    </xf>
    <xf numFmtId="0" fontId="19" fillId="2" borderId="23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  <xf numFmtId="0" fontId="16" fillId="6" borderId="4" xfId="4" applyFont="1" applyFill="1" applyBorder="1" applyAlignment="1">
      <alignment horizontal="center" vertical="center"/>
    </xf>
    <xf numFmtId="0" fontId="14" fillId="2" borderId="4" xfId="4" applyFont="1" applyFill="1" applyBorder="1" applyAlignment="1">
      <alignment horizontal="center" vertical="center"/>
    </xf>
    <xf numFmtId="0" fontId="15" fillId="2" borderId="8" xfId="4" applyFont="1" applyFill="1" applyBorder="1">
      <alignment vertical="center"/>
    </xf>
    <xf numFmtId="0" fontId="27" fillId="6" borderId="8" xfId="4" applyFont="1" applyFill="1" applyBorder="1">
      <alignment vertical="center"/>
    </xf>
    <xf numFmtId="0" fontId="14" fillId="6" borderId="20" xfId="4" applyFont="1" applyFill="1" applyBorder="1" applyAlignment="1">
      <alignment horizontal="center" vertical="center"/>
    </xf>
    <xf numFmtId="0" fontId="14" fillId="2" borderId="8" xfId="4" applyFont="1" applyFill="1" applyBorder="1" applyAlignment="1">
      <alignment horizontal="center" vertical="center"/>
    </xf>
    <xf numFmtId="0" fontId="16" fillId="6" borderId="8" xfId="4" applyFont="1" applyFill="1" applyBorder="1" applyAlignment="1">
      <alignment horizontal="center" vertical="center"/>
    </xf>
    <xf numFmtId="0" fontId="13" fillId="0" borderId="0" xfId="2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 vertical="center" wrapText="1"/>
    </xf>
    <xf numFmtId="0" fontId="19" fillId="2" borderId="4" xfId="0" applyFont="1" applyFill="1" applyBorder="1" applyAlignment="1">
      <alignment horizontal="center" vertical="center" wrapText="1"/>
    </xf>
    <xf numFmtId="0" fontId="19" fillId="2" borderId="5" xfId="0" applyFont="1" applyFill="1" applyBorder="1" applyAlignment="1">
      <alignment horizontal="center" vertical="center" wrapText="1"/>
    </xf>
    <xf numFmtId="0" fontId="19" fillId="2" borderId="8" xfId="0" applyFont="1" applyFill="1" applyBorder="1" applyAlignment="1">
      <alignment horizontal="center" vertical="center" wrapText="1"/>
    </xf>
    <xf numFmtId="0" fontId="19" fillId="2" borderId="6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2" borderId="9" xfId="0" applyFont="1" applyFill="1" applyBorder="1" applyAlignment="1">
      <alignment horizontal="center" vertical="center" wrapText="1"/>
    </xf>
    <xf numFmtId="0" fontId="19" fillId="2" borderId="1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14" fillId="0" borderId="4" xfId="4" applyFont="1" applyBorder="1" applyAlignment="1">
      <alignment horizontal="center" vertical="center"/>
    </xf>
    <xf numFmtId="0" fontId="14" fillId="2" borderId="4" xfId="4" applyFont="1" applyFill="1" applyBorder="1" applyAlignment="1">
      <alignment horizontal="center" vertical="center"/>
    </xf>
    <xf numFmtId="0" fontId="16" fillId="6" borderId="4" xfId="4" applyFont="1" applyFill="1" applyBorder="1" applyAlignment="1">
      <alignment horizontal="center" vertical="center"/>
    </xf>
    <xf numFmtId="0" fontId="14" fillId="0" borderId="8" xfId="4" applyFont="1" applyBorder="1" applyAlignment="1">
      <alignment horizontal="center" vertical="center"/>
    </xf>
    <xf numFmtId="0" fontId="28" fillId="0" borderId="14" xfId="0" applyFont="1" applyFill="1" applyBorder="1" applyAlignment="1">
      <alignment horizontal="center" vertical="center" wrapText="1"/>
    </xf>
    <xf numFmtId="0" fontId="28" fillId="3" borderId="14" xfId="0" applyFont="1" applyFill="1" applyBorder="1" applyAlignment="1">
      <alignment horizontal="left" vertical="center" wrapText="1"/>
    </xf>
    <xf numFmtId="0" fontId="28" fillId="3" borderId="4" xfId="0" applyFont="1" applyFill="1" applyBorder="1" applyAlignment="1">
      <alignment horizontal="left" vertical="center" wrapText="1"/>
    </xf>
    <xf numFmtId="0" fontId="29" fillId="0" borderId="4" xfId="6" applyFont="1" applyFill="1" applyBorder="1" applyAlignment="1">
      <alignment horizontal="left" vertical="center" shrinkToFit="1"/>
    </xf>
    <xf numFmtId="0" fontId="28" fillId="3" borderId="20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28" fillId="4" borderId="14" xfId="0" applyFont="1" applyFill="1" applyBorder="1" applyAlignment="1">
      <alignment horizontal="left" vertical="center" wrapText="1"/>
    </xf>
    <xf numFmtId="0" fontId="28" fillId="4" borderId="4" xfId="0" applyFont="1" applyFill="1" applyBorder="1" applyAlignment="1">
      <alignment horizontal="left" vertical="center" wrapText="1"/>
    </xf>
    <xf numFmtId="0" fontId="28" fillId="5" borderId="4" xfId="6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28" fillId="5" borderId="4" xfId="6" applyFont="1" applyFill="1" applyBorder="1" applyAlignment="1">
      <alignment horizontal="center" vertical="center" wrapText="1"/>
    </xf>
    <xf numFmtId="0" fontId="28" fillId="5" borderId="4" xfId="6" applyFont="1" applyFill="1" applyBorder="1" applyAlignment="1">
      <alignment horizontal="center" vertical="center"/>
    </xf>
    <xf numFmtId="0" fontId="28" fillId="5" borderId="28" xfId="6" applyFont="1" applyFill="1" applyBorder="1" applyAlignment="1">
      <alignment horizontal="center" vertical="center" wrapText="1"/>
    </xf>
    <xf numFmtId="0" fontId="29" fillId="5" borderId="20" xfId="6" applyFont="1" applyFill="1" applyBorder="1" applyAlignment="1">
      <alignment horizontal="left" vertical="center" wrapText="1"/>
    </xf>
    <xf numFmtId="0" fontId="28" fillId="5" borderId="4" xfId="0" applyFont="1" applyFill="1" applyBorder="1" applyAlignment="1">
      <alignment vertical="center"/>
    </xf>
    <xf numFmtId="0" fontId="8" fillId="0" borderId="6" xfId="0" applyFont="1" applyFill="1" applyBorder="1" applyAlignment="1">
      <alignment horizontal="center" vertical="center" wrapText="1"/>
    </xf>
    <xf numFmtId="0" fontId="28" fillId="5" borderId="6" xfId="6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28" fillId="5" borderId="5" xfId="6" applyFont="1" applyFill="1" applyBorder="1" applyAlignment="1">
      <alignment horizontal="center" vertical="center"/>
    </xf>
    <xf numFmtId="0" fontId="28" fillId="5" borderId="8" xfId="6" applyFont="1" applyFill="1" applyBorder="1" applyAlignment="1">
      <alignment horizontal="center" vertical="center"/>
    </xf>
    <xf numFmtId="0" fontId="16" fillId="6" borderId="4" xfId="4" applyFont="1" applyFill="1" applyBorder="1" applyAlignment="1">
      <alignment horizontal="center" vertical="center"/>
    </xf>
    <xf numFmtId="0" fontId="14" fillId="2" borderId="4" xfId="4" applyFont="1" applyFill="1" applyBorder="1" applyAlignment="1">
      <alignment horizontal="center" vertical="center"/>
    </xf>
    <xf numFmtId="0" fontId="14" fillId="6" borderId="20" xfId="4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28" fillId="5" borderId="8" xfId="0" applyFont="1" applyFill="1" applyBorder="1" applyAlignment="1">
      <alignment horizontal="center" vertical="center" wrapText="1"/>
    </xf>
    <xf numFmtId="0" fontId="28" fillId="5" borderId="8" xfId="0" applyFont="1" applyFill="1" applyBorder="1" applyAlignment="1">
      <alignment vertical="center"/>
    </xf>
    <xf numFmtId="0" fontId="28" fillId="5" borderId="20" xfId="6" applyFont="1" applyFill="1" applyBorder="1" applyAlignment="1">
      <alignment horizontal="left" vertical="center" wrapText="1"/>
    </xf>
    <xf numFmtId="0" fontId="31" fillId="5" borderId="4" xfId="0" applyFont="1" applyFill="1" applyBorder="1" applyAlignment="1">
      <alignment vertical="center"/>
    </xf>
    <xf numFmtId="0" fontId="28" fillId="5" borderId="4" xfId="0" applyFont="1" applyFill="1" applyBorder="1" applyAlignment="1">
      <alignment horizontal="center" vertical="center"/>
    </xf>
    <xf numFmtId="0" fontId="30" fillId="5" borderId="4" xfId="0" applyFont="1" applyFill="1" applyBorder="1" applyAlignment="1">
      <alignment horizontal="center" vertical="center"/>
    </xf>
    <xf numFmtId="0" fontId="30" fillId="5" borderId="7" xfId="0" applyFont="1" applyFill="1" applyBorder="1" applyAlignment="1">
      <alignment horizontal="center" vertical="center"/>
    </xf>
    <xf numFmtId="0" fontId="32" fillId="5" borderId="4" xfId="6" applyFont="1" applyFill="1" applyBorder="1" applyAlignment="1">
      <alignment horizontal="left" vertical="center" wrapText="1"/>
    </xf>
    <xf numFmtId="0" fontId="29" fillId="5" borderId="4" xfId="6" applyFont="1" applyFill="1" applyBorder="1" applyAlignment="1">
      <alignment horizontal="left" vertical="center" wrapText="1"/>
    </xf>
    <xf numFmtId="0" fontId="28" fillId="7" borderId="4" xfId="0" applyFont="1" applyFill="1" applyBorder="1" applyAlignment="1">
      <alignment horizontal="left" vertical="center" wrapText="1"/>
    </xf>
    <xf numFmtId="0" fontId="22" fillId="5" borderId="4" xfId="6" applyFont="1" applyFill="1" applyBorder="1" applyAlignment="1">
      <alignment horizontal="left" vertical="center" wrapText="1"/>
    </xf>
    <xf numFmtId="0" fontId="28" fillId="7" borderId="14" xfId="0" applyFont="1" applyFill="1" applyBorder="1" applyAlignment="1">
      <alignment horizontal="left" vertical="center" wrapText="1"/>
    </xf>
    <xf numFmtId="0" fontId="28" fillId="7" borderId="19" xfId="0" applyFont="1" applyFill="1" applyBorder="1" applyAlignment="1">
      <alignment horizontal="left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vertical="center"/>
    </xf>
    <xf numFmtId="0" fontId="9" fillId="0" borderId="14" xfId="0" applyFont="1" applyFill="1" applyBorder="1" applyAlignment="1">
      <alignment horizontal="center" vertical="center" wrapText="1"/>
    </xf>
    <xf numFmtId="0" fontId="9" fillId="0" borderId="30" xfId="0" applyFont="1" applyFill="1" applyBorder="1" applyAlignment="1">
      <alignment horizontal="center" vertical="center" wrapText="1"/>
    </xf>
    <xf numFmtId="0" fontId="33" fillId="5" borderId="4" xfId="6" applyFont="1" applyFill="1" applyBorder="1" applyAlignment="1">
      <alignment horizontal="center" vertical="center" wrapText="1"/>
    </xf>
    <xf numFmtId="0" fontId="33" fillId="5" borderId="4" xfId="0" applyFont="1" applyFill="1" applyBorder="1" applyAlignment="1">
      <alignment vertical="center"/>
    </xf>
    <xf numFmtId="0" fontId="32" fillId="5" borderId="4" xfId="6" applyFont="1" applyFill="1" applyBorder="1" applyAlignment="1">
      <alignment horizontal="center" vertical="center" wrapText="1"/>
    </xf>
    <xf numFmtId="0" fontId="32" fillId="5" borderId="8" xfId="6" applyFont="1" applyFill="1" applyBorder="1" applyAlignment="1">
      <alignment horizontal="center" vertical="center" wrapText="1"/>
    </xf>
    <xf numFmtId="0" fontId="29" fillId="5" borderId="4" xfId="6" applyFont="1" applyFill="1" applyBorder="1" applyAlignment="1">
      <alignment horizontal="center" vertical="center" wrapText="1"/>
    </xf>
    <xf numFmtId="0" fontId="8" fillId="5" borderId="4" xfId="0" applyFont="1" applyFill="1" applyBorder="1" applyAlignment="1">
      <alignment vertical="center"/>
    </xf>
    <xf numFmtId="0" fontId="29" fillId="5" borderId="28" xfId="6" applyFont="1" applyFill="1" applyBorder="1" applyAlignment="1">
      <alignment horizontal="center" vertical="center" wrapText="1"/>
    </xf>
    <xf numFmtId="0" fontId="28" fillId="5" borderId="4" xfId="0" applyFont="1" applyFill="1" applyBorder="1" applyAlignment="1">
      <alignment horizontal="center" vertical="center" wrapText="1"/>
    </xf>
    <xf numFmtId="0" fontId="8" fillId="5" borderId="4" xfId="0" applyFont="1" applyFill="1" applyBorder="1" applyAlignment="1">
      <alignment horizontal="center" vertical="center" wrapText="1"/>
    </xf>
    <xf numFmtId="0" fontId="8" fillId="5" borderId="16" xfId="0" applyFont="1" applyFill="1" applyBorder="1" applyAlignment="1">
      <alignment horizontal="center" vertical="center" wrapText="1"/>
    </xf>
    <xf numFmtId="0" fontId="8" fillId="5" borderId="30" xfId="0" applyFont="1" applyFill="1" applyBorder="1" applyAlignment="1">
      <alignment horizontal="center" vertical="center" wrapText="1"/>
    </xf>
    <xf numFmtId="0" fontId="29" fillId="5" borderId="32" xfId="6" applyFont="1" applyFill="1" applyBorder="1" applyAlignment="1">
      <alignment horizontal="center" vertical="center" wrapText="1"/>
    </xf>
    <xf numFmtId="0" fontId="32" fillId="5" borderId="4" xfId="6" applyFont="1" applyFill="1" applyBorder="1" applyAlignment="1">
      <alignment horizontal="center" vertical="center"/>
    </xf>
    <xf numFmtId="0" fontId="29" fillId="5" borderId="33" xfId="6" applyFont="1" applyFill="1" applyBorder="1" applyAlignment="1">
      <alignment horizontal="center" vertical="center" wrapText="1"/>
    </xf>
    <xf numFmtId="0" fontId="28" fillId="5" borderId="8" xfId="6" applyFont="1" applyFill="1" applyBorder="1" applyAlignment="1">
      <alignment horizontal="center" vertical="center" wrapText="1"/>
    </xf>
    <xf numFmtId="0" fontId="22" fillId="5" borderId="31" xfId="6" applyFont="1" applyFill="1" applyBorder="1" applyAlignment="1">
      <alignment horizontal="center" vertical="center" wrapText="1"/>
    </xf>
    <xf numFmtId="0" fontId="22" fillId="5" borderId="4" xfId="6" applyFont="1" applyFill="1" applyBorder="1" applyAlignment="1">
      <alignment horizontal="center" vertical="center" wrapText="1"/>
    </xf>
    <xf numFmtId="0" fontId="28" fillId="5" borderId="32" xfId="6" applyFont="1" applyFill="1" applyBorder="1" applyAlignment="1">
      <alignment horizontal="center" vertical="center" wrapText="1"/>
    </xf>
    <xf numFmtId="0" fontId="28" fillId="5" borderId="33" xfId="6" applyFont="1" applyFill="1" applyBorder="1" applyAlignment="1">
      <alignment horizontal="center" vertical="center" wrapText="1"/>
    </xf>
    <xf numFmtId="0" fontId="28" fillId="5" borderId="0" xfId="0" applyFont="1" applyFill="1" applyBorder="1" applyAlignment="1">
      <alignment vertical="center"/>
    </xf>
    <xf numFmtId="0" fontId="28" fillId="5" borderId="20" xfId="6" applyFont="1" applyFill="1" applyBorder="1" applyAlignment="1">
      <alignment horizontal="center" vertical="center" wrapText="1"/>
    </xf>
    <xf numFmtId="0" fontId="28" fillId="5" borderId="34" xfId="6" applyFont="1" applyFill="1" applyBorder="1" applyAlignment="1">
      <alignment horizontal="center" vertical="center" wrapText="1"/>
    </xf>
    <xf numFmtId="0" fontId="28" fillId="5" borderId="6" xfId="0" applyFont="1" applyFill="1" applyBorder="1" applyAlignment="1">
      <alignment horizontal="center" vertical="center" wrapText="1"/>
    </xf>
    <xf numFmtId="0" fontId="28" fillId="5" borderId="5" xfId="0" applyFont="1" applyFill="1" applyBorder="1" applyAlignment="1">
      <alignment horizontal="center" vertical="center" wrapText="1"/>
    </xf>
    <xf numFmtId="0" fontId="29" fillId="5" borderId="20" xfId="6" applyFont="1" applyFill="1" applyBorder="1" applyAlignment="1">
      <alignment horizontal="center" vertical="center" wrapText="1"/>
    </xf>
    <xf numFmtId="0" fontId="32" fillId="5" borderId="20" xfId="6" applyFont="1" applyFill="1" applyBorder="1" applyAlignment="1">
      <alignment horizontal="center" vertical="center"/>
    </xf>
    <xf numFmtId="0" fontId="8" fillId="5" borderId="20" xfId="0" applyFont="1" applyFill="1" applyBorder="1" applyAlignment="1">
      <alignment vertical="center"/>
    </xf>
    <xf numFmtId="0" fontId="29" fillId="5" borderId="34" xfId="6" applyFont="1" applyFill="1" applyBorder="1" applyAlignment="1">
      <alignment horizontal="center" vertical="center" wrapText="1"/>
    </xf>
    <xf numFmtId="0" fontId="32" fillId="5" borderId="6" xfId="6" applyFont="1" applyFill="1" applyBorder="1" applyAlignment="1">
      <alignment horizontal="center" vertical="center"/>
    </xf>
    <xf numFmtId="0" fontId="29" fillId="5" borderId="7" xfId="6" applyFont="1" applyFill="1" applyBorder="1" applyAlignment="1">
      <alignment horizontal="center" vertical="center" wrapText="1"/>
    </xf>
    <xf numFmtId="0" fontId="19" fillId="2" borderId="36" xfId="0" applyFont="1" applyFill="1" applyBorder="1" applyAlignment="1">
      <alignment horizontal="center" vertical="center" wrapText="1"/>
    </xf>
    <xf numFmtId="0" fontId="19" fillId="2" borderId="29" xfId="0" applyFont="1" applyFill="1" applyBorder="1" applyAlignment="1">
      <alignment horizontal="center" vertical="center" wrapText="1"/>
    </xf>
    <xf numFmtId="0" fontId="24" fillId="0" borderId="30" xfId="6" applyFont="1" applyBorder="1" applyAlignment="1">
      <alignment horizontal="center" vertical="center"/>
    </xf>
    <xf numFmtId="0" fontId="24" fillId="0" borderId="29" xfId="6" applyFont="1" applyBorder="1" applyAlignment="1">
      <alignment horizontal="center" vertical="center"/>
    </xf>
    <xf numFmtId="0" fontId="18" fillId="0" borderId="29" xfId="0" applyFont="1" applyFill="1" applyBorder="1" applyAlignment="1">
      <alignment horizontal="center" vertical="center" wrapText="1"/>
    </xf>
    <xf numFmtId="0" fontId="23" fillId="0" borderId="29" xfId="6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 wrapText="1"/>
    </xf>
    <xf numFmtId="0" fontId="19" fillId="2" borderId="8" xfId="0" applyFont="1" applyFill="1" applyBorder="1" applyAlignment="1">
      <alignment vertical="center" wrapText="1"/>
    </xf>
    <xf numFmtId="0" fontId="28" fillId="5" borderId="4" xfId="0" applyFont="1" applyFill="1" applyBorder="1" applyAlignment="1">
      <alignment vertical="center" wrapText="1"/>
    </xf>
    <xf numFmtId="0" fontId="8" fillId="0" borderId="0" xfId="0" applyFont="1" applyFill="1" applyAlignment="1">
      <alignment horizontal="center" vertical="center"/>
    </xf>
    <xf numFmtId="0" fontId="22" fillId="3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18" fillId="0" borderId="16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vertical="center"/>
    </xf>
    <xf numFmtId="0" fontId="18" fillId="0" borderId="17" xfId="0" applyFont="1" applyFill="1" applyBorder="1" applyAlignment="1">
      <alignment horizontal="center" vertical="center" wrapText="1"/>
    </xf>
    <xf numFmtId="0" fontId="28" fillId="5" borderId="6" xfId="6" applyFont="1" applyFill="1" applyBorder="1" applyAlignment="1">
      <alignment horizontal="center" vertical="center" wrapText="1"/>
    </xf>
    <xf numFmtId="0" fontId="29" fillId="5" borderId="6" xfId="6" applyFont="1" applyFill="1" applyBorder="1" applyAlignment="1">
      <alignment horizontal="center" vertical="center" wrapText="1"/>
    </xf>
    <xf numFmtId="0" fontId="28" fillId="5" borderId="23" xfId="6" applyFont="1" applyFill="1" applyBorder="1" applyAlignment="1">
      <alignment horizontal="center" vertical="center"/>
    </xf>
    <xf numFmtId="0" fontId="33" fillId="5" borderId="39" xfId="6" applyFont="1" applyFill="1" applyBorder="1" applyAlignment="1">
      <alignment horizontal="center" vertical="center" wrapText="1"/>
    </xf>
    <xf numFmtId="0" fontId="33" fillId="5" borderId="8" xfId="6" applyFont="1" applyFill="1" applyBorder="1" applyAlignment="1">
      <alignment horizontal="center" vertical="center" wrapText="1"/>
    </xf>
    <xf numFmtId="0" fontId="29" fillId="5" borderId="39" xfId="6" applyFont="1" applyFill="1" applyBorder="1" applyAlignment="1">
      <alignment horizontal="center" vertical="center" wrapText="1"/>
    </xf>
    <xf numFmtId="0" fontId="29" fillId="5" borderId="8" xfId="6" applyFont="1" applyFill="1" applyBorder="1" applyAlignment="1">
      <alignment horizontal="center" vertical="center" wrapText="1"/>
    </xf>
    <xf numFmtId="0" fontId="8" fillId="5" borderId="8" xfId="0" applyFont="1" applyFill="1" applyBorder="1" applyAlignment="1">
      <alignment horizontal="center" vertical="center" wrapText="1"/>
    </xf>
    <xf numFmtId="0" fontId="8" fillId="5" borderId="24" xfId="0" applyFont="1" applyFill="1" applyBorder="1" applyAlignment="1">
      <alignment horizontal="center" vertical="center" wrapText="1"/>
    </xf>
    <xf numFmtId="0" fontId="29" fillId="5" borderId="40" xfId="6" applyFont="1" applyFill="1" applyBorder="1" applyAlignment="1">
      <alignment horizontal="center" vertical="center" wrapText="1"/>
    </xf>
    <xf numFmtId="0" fontId="8" fillId="5" borderId="8" xfId="0" applyFont="1" applyFill="1" applyBorder="1" applyAlignment="1">
      <alignment vertical="center"/>
    </xf>
    <xf numFmtId="0" fontId="28" fillId="5" borderId="39" xfId="6" applyFont="1" applyFill="1" applyBorder="1" applyAlignment="1">
      <alignment horizontal="center" vertical="center" wrapText="1"/>
    </xf>
    <xf numFmtId="0" fontId="28" fillId="5" borderId="40" xfId="6" applyFont="1" applyFill="1" applyBorder="1" applyAlignment="1">
      <alignment horizontal="center" vertical="center" wrapText="1"/>
    </xf>
    <xf numFmtId="0" fontId="28" fillId="5" borderId="24" xfId="6" applyFont="1" applyFill="1" applyBorder="1" applyAlignment="1">
      <alignment horizontal="center" vertical="center"/>
    </xf>
    <xf numFmtId="0" fontId="32" fillId="5" borderId="41" xfId="6" applyFont="1" applyFill="1" applyBorder="1" applyAlignment="1">
      <alignment horizontal="center" vertical="center"/>
    </xf>
    <xf numFmtId="0" fontId="32" fillId="5" borderId="21" xfId="6" applyFont="1" applyFill="1" applyBorder="1" applyAlignment="1">
      <alignment horizontal="center" vertical="center"/>
    </xf>
    <xf numFmtId="0" fontId="32" fillId="5" borderId="5" xfId="6" applyFont="1" applyFill="1" applyBorder="1" applyAlignment="1">
      <alignment horizontal="center" vertical="center"/>
    </xf>
    <xf numFmtId="0" fontId="32" fillId="5" borderId="8" xfId="6" applyFont="1" applyFill="1" applyBorder="1" applyAlignment="1">
      <alignment horizontal="center" vertical="center"/>
    </xf>
    <xf numFmtId="0" fontId="28" fillId="5" borderId="24" xfId="0" applyFont="1" applyFill="1" applyBorder="1" applyAlignment="1">
      <alignment horizontal="center" vertical="center" wrapText="1"/>
    </xf>
    <xf numFmtId="0" fontId="31" fillId="5" borderId="5" xfId="0" applyFont="1" applyFill="1" applyBorder="1" applyAlignment="1">
      <alignment vertical="center"/>
    </xf>
    <xf numFmtId="0" fontId="31" fillId="5" borderId="8" xfId="0" applyFont="1" applyFill="1" applyBorder="1" applyAlignment="1">
      <alignment vertical="center"/>
    </xf>
    <xf numFmtId="0" fontId="33" fillId="5" borderId="6" xfId="6" applyFont="1" applyFill="1" applyBorder="1" applyAlignment="1">
      <alignment horizontal="center" vertical="center" wrapText="1"/>
    </xf>
    <xf numFmtId="0" fontId="8" fillId="5" borderId="6" xfId="0" applyFont="1" applyFill="1" applyBorder="1" applyAlignment="1">
      <alignment horizontal="center" vertical="center"/>
    </xf>
    <xf numFmtId="0" fontId="28" fillId="5" borderId="6" xfId="0" applyFont="1" applyFill="1" applyBorder="1" applyAlignment="1">
      <alignment horizontal="center" vertical="center"/>
    </xf>
    <xf numFmtId="0" fontId="29" fillId="5" borderId="38" xfId="6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28" fillId="5" borderId="5" xfId="6" applyFont="1" applyFill="1" applyBorder="1" applyAlignment="1">
      <alignment horizontal="center" vertical="center" wrapText="1"/>
    </xf>
    <xf numFmtId="0" fontId="33" fillId="5" borderId="8" xfId="0" applyFont="1" applyFill="1" applyBorder="1" applyAlignment="1">
      <alignment vertical="center"/>
    </xf>
    <xf numFmtId="0" fontId="29" fillId="5" borderId="5" xfId="6" applyFont="1" applyFill="1" applyBorder="1" applyAlignment="1">
      <alignment horizontal="center" vertical="center" wrapText="1"/>
    </xf>
    <xf numFmtId="0" fontId="8" fillId="5" borderId="5" xfId="0" applyFont="1" applyFill="1" applyBorder="1" applyAlignment="1">
      <alignment horizontal="center" vertical="center" wrapText="1"/>
    </xf>
    <xf numFmtId="0" fontId="28" fillId="5" borderId="5" xfId="0" applyFont="1" applyFill="1" applyBorder="1" applyAlignment="1">
      <alignment vertical="center"/>
    </xf>
    <xf numFmtId="0" fontId="8" fillId="5" borderId="22" xfId="0" applyFont="1" applyFill="1" applyBorder="1" applyAlignment="1">
      <alignment vertical="center"/>
    </xf>
    <xf numFmtId="0" fontId="8" fillId="5" borderId="5" xfId="0" applyFont="1" applyFill="1" applyBorder="1" applyAlignment="1">
      <alignment vertical="center"/>
    </xf>
    <xf numFmtId="0" fontId="8" fillId="5" borderId="4" xfId="0" applyFont="1" applyFill="1" applyBorder="1" applyAlignment="1">
      <alignment horizontal="left" vertical="center" wrapText="1" shrinkToFit="1"/>
    </xf>
    <xf numFmtId="0" fontId="19" fillId="2" borderId="26" xfId="0" applyFont="1" applyFill="1" applyBorder="1" applyAlignment="1">
      <alignment horizontal="center" vertical="center" wrapText="1"/>
    </xf>
    <xf numFmtId="0" fontId="34" fillId="0" borderId="4" xfId="4" applyFont="1" applyBorder="1" applyAlignment="1">
      <alignment horizontal="center" vertical="center"/>
    </xf>
    <xf numFmtId="0" fontId="34" fillId="0" borderId="4" xfId="4" applyFont="1" applyBorder="1" applyAlignment="1">
      <alignment horizontal="center" vertical="center" shrinkToFit="1"/>
    </xf>
    <xf numFmtId="0" fontId="34" fillId="0" borderId="4" xfId="4" applyFont="1" applyBorder="1" applyAlignment="1">
      <alignment horizontal="center" vertical="center"/>
    </xf>
    <xf numFmtId="0" fontId="34" fillId="5" borderId="4" xfId="4" applyFont="1" applyFill="1" applyBorder="1" applyAlignment="1">
      <alignment horizontal="center" vertical="center"/>
    </xf>
    <xf numFmtId="0" fontId="34" fillId="0" borderId="4" xfId="4" applyFont="1" applyBorder="1" applyAlignment="1">
      <alignment horizontal="center" vertical="center" shrinkToFit="1"/>
    </xf>
    <xf numFmtId="0" fontId="38" fillId="0" borderId="4" xfId="3" applyFont="1" applyBorder="1" applyAlignment="1">
      <alignment horizontal="center" vertical="center"/>
    </xf>
    <xf numFmtId="0" fontId="19" fillId="2" borderId="60" xfId="0" applyFont="1" applyFill="1" applyBorder="1" applyAlignment="1">
      <alignment horizontal="center" vertical="center" wrapText="1"/>
    </xf>
    <xf numFmtId="0" fontId="19" fillId="2" borderId="61" xfId="0" applyFont="1" applyFill="1" applyBorder="1" applyAlignment="1">
      <alignment horizontal="center" vertical="center" wrapText="1"/>
    </xf>
    <xf numFmtId="0" fontId="19" fillId="2" borderId="62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 wrapText="1"/>
    </xf>
    <xf numFmtId="0" fontId="34" fillId="0" borderId="4" xfId="4" applyFont="1" applyBorder="1" applyAlignment="1">
      <alignment horizontal="center" vertical="center" shrinkToFit="1"/>
    </xf>
    <xf numFmtId="0" fontId="34" fillId="0" borderId="4" xfId="4" applyFont="1" applyBorder="1" applyAlignment="1">
      <alignment horizontal="center" vertical="center"/>
    </xf>
    <xf numFmtId="0" fontId="14" fillId="2" borderId="4" xfId="4" applyFont="1" applyFill="1" applyBorder="1" applyAlignment="1">
      <alignment horizontal="center" vertical="center"/>
    </xf>
    <xf numFmtId="0" fontId="14" fillId="0" borderId="4" xfId="4" applyFont="1" applyBorder="1" applyAlignment="1">
      <alignment horizontal="center" vertical="center" shrinkToFit="1"/>
    </xf>
    <xf numFmtId="0" fontId="1" fillId="0" borderId="0" xfId="8" applyFont="1">
      <alignment vertical="center"/>
    </xf>
    <xf numFmtId="0" fontId="28" fillId="3" borderId="19" xfId="0" applyFont="1" applyFill="1" applyBorder="1" applyAlignment="1">
      <alignment horizontal="left" vertical="center" wrapText="1"/>
    </xf>
    <xf numFmtId="0" fontId="19" fillId="0" borderId="18" xfId="0" applyFont="1" applyFill="1" applyBorder="1" applyAlignment="1">
      <alignment horizontal="left" vertical="center"/>
    </xf>
    <xf numFmtId="0" fontId="19" fillId="0" borderId="18" xfId="0" applyFont="1" applyFill="1" applyBorder="1" applyAlignment="1">
      <alignment vertical="center"/>
    </xf>
    <xf numFmtId="0" fontId="19" fillId="0" borderId="18" xfId="0" applyFont="1" applyFill="1" applyBorder="1" applyAlignment="1">
      <alignment horizontal="center" vertical="center" wrapText="1"/>
    </xf>
    <xf numFmtId="0" fontId="19" fillId="2" borderId="47" xfId="0" applyFont="1" applyFill="1" applyBorder="1" applyAlignment="1">
      <alignment horizontal="center" vertical="center" wrapText="1"/>
    </xf>
    <xf numFmtId="0" fontId="19" fillId="2" borderId="55" xfId="0" applyFont="1" applyFill="1" applyBorder="1" applyAlignment="1">
      <alignment horizontal="center" vertical="center" wrapText="1"/>
    </xf>
    <xf numFmtId="0" fontId="19" fillId="2" borderId="56" xfId="0" applyFont="1" applyFill="1" applyBorder="1" applyAlignment="1">
      <alignment horizontal="center" vertical="center" wrapText="1"/>
    </xf>
    <xf numFmtId="0" fontId="19" fillId="2" borderId="57" xfId="0" applyFont="1" applyFill="1" applyBorder="1" applyAlignment="1">
      <alignment horizontal="center" vertical="center" wrapText="1"/>
    </xf>
    <xf numFmtId="0" fontId="19" fillId="2" borderId="58" xfId="0" applyFont="1" applyFill="1" applyBorder="1" applyAlignment="1">
      <alignment horizontal="center" vertical="center" wrapText="1"/>
    </xf>
    <xf numFmtId="0" fontId="19" fillId="2" borderId="59" xfId="0" applyFont="1" applyFill="1" applyBorder="1" applyAlignment="1">
      <alignment horizontal="center" vertical="center" wrapText="1"/>
    </xf>
    <xf numFmtId="0" fontId="19" fillId="2" borderId="25" xfId="0" applyFont="1" applyFill="1" applyBorder="1" applyAlignment="1">
      <alignment horizontal="center" vertical="center" wrapText="1"/>
    </xf>
    <xf numFmtId="0" fontId="19" fillId="2" borderId="19" xfId="0" applyFont="1" applyFill="1" applyBorder="1" applyAlignment="1">
      <alignment horizontal="center" vertical="center" wrapText="1"/>
    </xf>
    <xf numFmtId="0" fontId="19" fillId="2" borderId="37" xfId="0" applyFont="1" applyFill="1" applyBorder="1" applyAlignment="1">
      <alignment horizontal="center" vertical="center" wrapText="1"/>
    </xf>
    <xf numFmtId="0" fontId="19" fillId="2" borderId="52" xfId="0" applyFont="1" applyFill="1" applyBorder="1" applyAlignment="1">
      <alignment horizontal="center" vertical="center" wrapText="1"/>
    </xf>
    <xf numFmtId="0" fontId="19" fillId="2" borderId="53" xfId="0" applyFont="1" applyFill="1" applyBorder="1" applyAlignment="1">
      <alignment horizontal="center" vertical="center" wrapText="1"/>
    </xf>
    <xf numFmtId="0" fontId="19" fillId="2" borderId="54" xfId="0" applyFont="1" applyFill="1" applyBorder="1" applyAlignment="1">
      <alignment horizontal="center" vertical="center" wrapText="1"/>
    </xf>
    <xf numFmtId="0" fontId="19" fillId="2" borderId="27" xfId="0" applyFont="1" applyFill="1" applyBorder="1" applyAlignment="1">
      <alignment horizontal="center" vertical="center" wrapText="1"/>
    </xf>
    <xf numFmtId="0" fontId="19" fillId="2" borderId="35" xfId="0" applyFont="1" applyFill="1" applyBorder="1" applyAlignment="1">
      <alignment horizontal="center" vertical="center" wrapText="1"/>
    </xf>
    <xf numFmtId="0" fontId="19" fillId="2" borderId="51" xfId="0" applyFont="1" applyFill="1" applyBorder="1" applyAlignment="1">
      <alignment horizontal="center" vertical="center" wrapText="1"/>
    </xf>
    <xf numFmtId="0" fontId="18" fillId="2" borderId="35" xfId="0" applyFont="1" applyFill="1" applyBorder="1" applyAlignment="1">
      <alignment vertical="center"/>
    </xf>
    <xf numFmtId="0" fontId="19" fillId="2" borderId="48" xfId="0" applyFont="1" applyFill="1" applyBorder="1" applyAlignment="1">
      <alignment horizontal="center" vertical="center" wrapText="1"/>
    </xf>
    <xf numFmtId="0" fontId="19" fillId="2" borderId="49" xfId="0" applyFont="1" applyFill="1" applyBorder="1" applyAlignment="1">
      <alignment horizontal="center" vertical="center" wrapText="1"/>
    </xf>
    <xf numFmtId="0" fontId="19" fillId="2" borderId="24" xfId="0" applyFont="1" applyFill="1" applyBorder="1" applyAlignment="1">
      <alignment horizontal="center" vertical="center" wrapText="1"/>
    </xf>
    <xf numFmtId="0" fontId="19" fillId="2" borderId="30" xfId="0" applyFont="1" applyFill="1" applyBorder="1" applyAlignment="1">
      <alignment horizontal="center" vertical="center" wrapText="1"/>
    </xf>
    <xf numFmtId="0" fontId="19" fillId="2" borderId="50" xfId="0" applyFont="1" applyFill="1" applyBorder="1" applyAlignment="1">
      <alignment horizontal="center" vertical="center" wrapText="1"/>
    </xf>
    <xf numFmtId="0" fontId="19" fillId="2" borderId="23" xfId="0" applyFont="1" applyFill="1" applyBorder="1" applyAlignment="1">
      <alignment horizontal="center" vertical="center" wrapText="1"/>
    </xf>
    <xf numFmtId="0" fontId="19" fillId="2" borderId="29" xfId="0" applyFont="1" applyFill="1" applyBorder="1" applyAlignment="1">
      <alignment horizontal="center" vertical="center" wrapText="1"/>
    </xf>
    <xf numFmtId="0" fontId="19" fillId="2" borderId="6" xfId="0" applyFont="1" applyFill="1" applyBorder="1" applyAlignment="1">
      <alignment horizontal="center" vertical="center" wrapText="1"/>
    </xf>
    <xf numFmtId="0" fontId="19" fillId="2" borderId="7" xfId="0" applyFont="1" applyFill="1" applyBorder="1" applyAlignment="1">
      <alignment horizontal="center" vertical="center" wrapText="1"/>
    </xf>
    <xf numFmtId="0" fontId="19" fillId="2" borderId="46" xfId="0" applyFont="1" applyFill="1" applyBorder="1" applyAlignment="1">
      <alignment horizontal="center" vertical="center" wrapText="1"/>
    </xf>
    <xf numFmtId="0" fontId="18" fillId="2" borderId="29" xfId="0" applyFont="1" applyFill="1" applyBorder="1" applyAlignment="1">
      <alignment vertical="center"/>
    </xf>
    <xf numFmtId="0" fontId="19" fillId="0" borderId="42" xfId="0" applyFont="1" applyFill="1" applyBorder="1" applyAlignment="1">
      <alignment horizontal="center" vertical="center" wrapText="1"/>
    </xf>
    <xf numFmtId="0" fontId="19" fillId="0" borderId="43" xfId="0" applyFont="1" applyFill="1" applyBorder="1" applyAlignment="1">
      <alignment horizontal="center" vertical="center" wrapText="1"/>
    </xf>
    <xf numFmtId="0" fontId="19" fillId="0" borderId="44" xfId="0" applyFont="1" applyFill="1" applyBorder="1" applyAlignment="1">
      <alignment horizontal="center" vertical="center" wrapText="1"/>
    </xf>
    <xf numFmtId="0" fontId="28" fillId="0" borderId="20" xfId="0" applyFont="1" applyFill="1" applyBorder="1" applyAlignment="1">
      <alignment horizontal="center" vertical="center" wrapText="1"/>
    </xf>
    <xf numFmtId="0" fontId="28" fillId="0" borderId="19" xfId="0" applyFont="1" applyFill="1" applyBorder="1" applyAlignment="1">
      <alignment horizontal="center" vertical="center" wrapText="1"/>
    </xf>
    <xf numFmtId="0" fontId="28" fillId="0" borderId="14" xfId="0" applyFont="1" applyFill="1" applyBorder="1" applyAlignment="1">
      <alignment horizontal="center" vertical="center" wrapText="1"/>
    </xf>
    <xf numFmtId="0" fontId="19" fillId="2" borderId="26" xfId="0" applyFont="1" applyFill="1" applyBorder="1" applyAlignment="1">
      <alignment horizontal="center" vertical="center" wrapText="1"/>
    </xf>
    <xf numFmtId="0" fontId="19" fillId="2" borderId="36" xfId="0" applyFont="1" applyFill="1" applyBorder="1" applyAlignment="1">
      <alignment horizontal="center" vertical="center" wrapText="1"/>
    </xf>
    <xf numFmtId="0" fontId="19" fillId="2" borderId="45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left" vertical="center" wrapText="1"/>
    </xf>
    <xf numFmtId="0" fontId="19" fillId="0" borderId="20" xfId="0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19" fillId="0" borderId="25" xfId="0" applyFont="1" applyFill="1" applyBorder="1" applyAlignment="1">
      <alignment horizontal="center" vertical="center" wrapText="1"/>
    </xf>
    <xf numFmtId="0" fontId="26" fillId="0" borderId="25" xfId="0" applyFont="1" applyFill="1" applyBorder="1" applyAlignment="1">
      <alignment horizontal="center" vertical="center" wrapText="1"/>
    </xf>
    <xf numFmtId="0" fontId="26" fillId="0" borderId="19" xfId="0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 wrapText="1"/>
    </xf>
    <xf numFmtId="0" fontId="34" fillId="0" borderId="21" xfId="4" applyFont="1" applyBorder="1" applyAlignment="1">
      <alignment vertical="center" wrapText="1" shrinkToFit="1"/>
    </xf>
    <xf numFmtId="0" fontId="34" fillId="0" borderId="15" xfId="4" applyFont="1" applyBorder="1" applyAlignment="1">
      <alignment vertical="center" shrinkToFit="1"/>
    </xf>
    <xf numFmtId="0" fontId="34" fillId="0" borderId="21" xfId="4" applyFont="1" applyBorder="1" applyAlignment="1">
      <alignment vertical="center"/>
    </xf>
    <xf numFmtId="0" fontId="34" fillId="0" borderId="15" xfId="4" applyFont="1" applyBorder="1" applyAlignment="1">
      <alignment vertical="center"/>
    </xf>
    <xf numFmtId="0" fontId="34" fillId="0" borderId="21" xfId="4" applyFont="1" applyBorder="1" applyAlignment="1">
      <alignment vertical="center" wrapText="1"/>
    </xf>
    <xf numFmtId="0" fontId="34" fillId="0" borderId="4" xfId="4" applyFont="1" applyBorder="1" applyAlignment="1">
      <alignment horizontal="center" vertical="center" shrinkToFit="1"/>
    </xf>
    <xf numFmtId="0" fontId="34" fillId="0" borderId="7" xfId="4" applyFont="1" applyBorder="1" applyAlignment="1">
      <alignment horizontal="center" vertical="center" shrinkToFit="1"/>
    </xf>
    <xf numFmtId="0" fontId="34" fillId="0" borderId="29" xfId="4" applyFont="1" applyBorder="1" applyAlignment="1">
      <alignment horizontal="center" vertical="center" shrinkToFit="1"/>
    </xf>
    <xf numFmtId="0" fontId="34" fillId="0" borderId="6" xfId="4" applyFont="1" applyBorder="1" applyAlignment="1">
      <alignment horizontal="center" vertical="center" shrinkToFit="1"/>
    </xf>
    <xf numFmtId="0" fontId="14" fillId="0" borderId="20" xfId="4" applyFont="1" applyBorder="1" applyAlignment="1">
      <alignment horizontal="center" vertical="center" wrapText="1"/>
    </xf>
    <xf numFmtId="0" fontId="14" fillId="0" borderId="19" xfId="4" applyFont="1" applyBorder="1" applyAlignment="1">
      <alignment horizontal="center" vertical="center" wrapText="1"/>
    </xf>
    <xf numFmtId="0" fontId="14" fillId="0" borderId="14" xfId="4" applyFont="1" applyBorder="1" applyAlignment="1">
      <alignment horizontal="center" vertical="center" wrapText="1"/>
    </xf>
    <xf numFmtId="0" fontId="14" fillId="0" borderId="4" xfId="4" applyFont="1" applyBorder="1" applyAlignment="1">
      <alignment horizontal="center" vertical="center"/>
    </xf>
    <xf numFmtId="0" fontId="14" fillId="0" borderId="20" xfId="4" applyFont="1" applyBorder="1" applyAlignment="1">
      <alignment horizontal="center" vertical="center"/>
    </xf>
    <xf numFmtId="0" fontId="14" fillId="0" borderId="19" xfId="4" applyFont="1" applyBorder="1" applyAlignment="1">
      <alignment horizontal="center" vertical="center"/>
    </xf>
    <xf numFmtId="0" fontId="14" fillId="0" borderId="14" xfId="4" applyFont="1" applyBorder="1" applyAlignment="1">
      <alignment horizontal="center" vertical="center"/>
    </xf>
    <xf numFmtId="0" fontId="34" fillId="0" borderId="21" xfId="4" applyFont="1" applyBorder="1" applyAlignment="1">
      <alignment vertical="center" shrinkToFit="1"/>
    </xf>
    <xf numFmtId="0" fontId="16" fillId="6" borderId="7" xfId="4" applyFont="1" applyFill="1" applyBorder="1" applyAlignment="1">
      <alignment horizontal="center" vertical="center"/>
    </xf>
    <xf numFmtId="0" fontId="16" fillId="6" borderId="29" xfId="4" applyFont="1" applyFill="1" applyBorder="1" applyAlignment="1">
      <alignment horizontal="center" vertical="center"/>
    </xf>
    <xf numFmtId="0" fontId="16" fillId="6" borderId="6" xfId="4" applyFont="1" applyFill="1" applyBorder="1" applyAlignment="1">
      <alignment horizontal="center" vertical="center"/>
    </xf>
    <xf numFmtId="0" fontId="14" fillId="2" borderId="7" xfId="4" applyFont="1" applyFill="1" applyBorder="1" applyAlignment="1">
      <alignment horizontal="center" vertical="center" wrapText="1"/>
    </xf>
    <xf numFmtId="0" fontId="14" fillId="2" borderId="29" xfId="4" applyFont="1" applyFill="1" applyBorder="1" applyAlignment="1">
      <alignment horizontal="center" vertical="center" wrapText="1"/>
    </xf>
    <xf numFmtId="0" fontId="14" fillId="2" borderId="6" xfId="4" applyFont="1" applyFill="1" applyBorder="1" applyAlignment="1">
      <alignment horizontal="center" vertical="center" wrapText="1"/>
    </xf>
    <xf numFmtId="0" fontId="34" fillId="0" borderId="4" xfId="4" applyFont="1" applyBorder="1" applyAlignment="1">
      <alignment horizontal="center" vertical="center"/>
    </xf>
    <xf numFmtId="0" fontId="34" fillId="0" borderId="4" xfId="4" applyFont="1" applyBorder="1" applyAlignment="1">
      <alignment horizontal="center" vertical="center" wrapText="1"/>
    </xf>
    <xf numFmtId="0" fontId="14" fillId="0" borderId="4" xfId="4" applyFont="1" applyBorder="1" applyAlignment="1">
      <alignment horizontal="center" vertical="center" wrapText="1"/>
    </xf>
    <xf numFmtId="0" fontId="16" fillId="6" borderId="4" xfId="4" applyFont="1" applyFill="1" applyBorder="1" applyAlignment="1">
      <alignment horizontal="center" vertical="center"/>
    </xf>
    <xf numFmtId="0" fontId="36" fillId="0" borderId="20" xfId="4" applyFont="1" applyBorder="1" applyAlignment="1">
      <alignment horizontal="center" vertical="center"/>
    </xf>
    <xf numFmtId="0" fontId="36" fillId="0" borderId="14" xfId="4" applyFont="1" applyBorder="1" applyAlignment="1">
      <alignment horizontal="center" vertical="center"/>
    </xf>
    <xf numFmtId="0" fontId="34" fillId="0" borderId="7" xfId="4" applyFont="1" applyBorder="1" applyAlignment="1">
      <alignment horizontal="center" vertical="center"/>
    </xf>
    <xf numFmtId="0" fontId="34" fillId="0" borderId="29" xfId="4" applyFont="1" applyBorder="1" applyAlignment="1">
      <alignment horizontal="center" vertical="center"/>
    </xf>
    <xf numFmtId="0" fontId="34" fillId="0" borderId="6" xfId="4" applyFont="1" applyBorder="1" applyAlignment="1">
      <alignment horizontal="center" vertical="center"/>
    </xf>
    <xf numFmtId="0" fontId="35" fillId="0" borderId="21" xfId="4" applyFont="1" applyBorder="1" applyAlignment="1">
      <alignment vertical="center" wrapText="1"/>
    </xf>
    <xf numFmtId="0" fontId="35" fillId="0" borderId="15" xfId="4" applyFont="1" applyBorder="1" applyAlignment="1">
      <alignment vertical="center"/>
    </xf>
    <xf numFmtId="0" fontId="14" fillId="0" borderId="8" xfId="4" applyFont="1" applyBorder="1" applyAlignment="1">
      <alignment horizontal="center" vertical="center"/>
    </xf>
    <xf numFmtId="0" fontId="14" fillId="2" borderId="4" xfId="4" applyFont="1" applyFill="1" applyBorder="1" applyAlignment="1">
      <alignment horizontal="center" vertical="center"/>
    </xf>
    <xf numFmtId="0" fontId="14" fillId="2" borderId="4" xfId="4" applyFont="1" applyFill="1" applyBorder="1" applyAlignment="1">
      <alignment horizontal="center" vertical="center" wrapText="1"/>
    </xf>
    <xf numFmtId="0" fontId="34" fillId="0" borderId="7" xfId="4" applyFont="1" applyBorder="1" applyAlignment="1">
      <alignment horizontal="center" vertical="center" wrapText="1"/>
    </xf>
    <xf numFmtId="0" fontId="35" fillId="0" borderId="21" xfId="4" applyFont="1" applyBorder="1" applyAlignment="1">
      <alignment vertical="center"/>
    </xf>
    <xf numFmtId="0" fontId="37" fillId="0" borderId="4" xfId="4" applyFont="1" applyBorder="1" applyAlignment="1">
      <alignment horizontal="center" vertical="center"/>
    </xf>
    <xf numFmtId="0" fontId="14" fillId="0" borderId="5" xfId="4" applyFont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14" fillId="6" borderId="2" xfId="4" applyFont="1" applyFill="1" applyBorder="1" applyAlignment="1">
      <alignment horizontal="center" vertical="center"/>
    </xf>
    <xf numFmtId="0" fontId="14" fillId="6" borderId="5" xfId="4" applyFont="1" applyFill="1" applyBorder="1" applyAlignment="1">
      <alignment horizontal="center" vertical="center"/>
    </xf>
    <xf numFmtId="0" fontId="14" fillId="6" borderId="22" xfId="4" applyFont="1" applyFill="1" applyBorder="1" applyAlignment="1">
      <alignment horizontal="center" vertical="center"/>
    </xf>
    <xf numFmtId="0" fontId="14" fillId="6" borderId="1" xfId="4" applyFont="1" applyFill="1" applyBorder="1" applyAlignment="1">
      <alignment horizontal="center" vertical="center"/>
    </xf>
    <xf numFmtId="0" fontId="14" fillId="6" borderId="4" xfId="4" applyFont="1" applyFill="1" applyBorder="1" applyAlignment="1">
      <alignment horizontal="center" vertical="center"/>
    </xf>
    <xf numFmtId="0" fontId="14" fillId="6" borderId="20" xfId="4" applyFont="1" applyFill="1" applyBorder="1" applyAlignment="1">
      <alignment horizontal="center" vertical="center"/>
    </xf>
    <xf numFmtId="0" fontId="14" fillId="6" borderId="1" xfId="4" applyFont="1" applyFill="1" applyBorder="1" applyAlignment="1">
      <alignment horizontal="center" vertical="center" wrapText="1"/>
    </xf>
    <xf numFmtId="0" fontId="14" fillId="6" borderId="4" xfId="4" applyFont="1" applyFill="1" applyBorder="1" applyAlignment="1">
      <alignment horizontal="center" vertical="center" wrapText="1"/>
    </xf>
    <xf numFmtId="0" fontId="14" fillId="6" borderId="20" xfId="4" applyFont="1" applyFill="1" applyBorder="1" applyAlignment="1">
      <alignment horizontal="center" vertical="center" wrapText="1"/>
    </xf>
    <xf numFmtId="0" fontId="14" fillId="6" borderId="3" xfId="4" applyFont="1" applyFill="1" applyBorder="1" applyAlignment="1">
      <alignment horizontal="center" vertical="center"/>
    </xf>
    <xf numFmtId="0" fontId="14" fillId="6" borderId="8" xfId="4" applyFont="1" applyFill="1" applyBorder="1" applyAlignment="1">
      <alignment horizontal="center" vertical="center"/>
    </xf>
    <xf numFmtId="0" fontId="14" fillId="6" borderId="21" xfId="4" applyFont="1" applyFill="1" applyBorder="1" applyAlignment="1">
      <alignment horizontal="center" vertical="center"/>
    </xf>
    <xf numFmtId="0" fontId="12" fillId="0" borderId="18" xfId="2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14" fillId="0" borderId="2" xfId="4" applyFont="1" applyBorder="1" applyAlignment="1">
      <alignment horizontal="center" vertical="center" wrapText="1"/>
    </xf>
    <xf numFmtId="0" fontId="35" fillId="0" borderId="53" xfId="4" applyFont="1" applyBorder="1" applyAlignment="1">
      <alignment vertical="center"/>
    </xf>
    <xf numFmtId="0" fontId="34" fillId="5" borderId="7" xfId="4" applyFont="1" applyFill="1" applyBorder="1" applyAlignment="1">
      <alignment horizontal="center" vertical="center"/>
    </xf>
    <xf numFmtId="0" fontId="34" fillId="5" borderId="29" xfId="4" applyFont="1" applyFill="1" applyBorder="1" applyAlignment="1">
      <alignment horizontal="center" vertical="center"/>
    </xf>
    <xf numFmtId="0" fontId="34" fillId="5" borderId="6" xfId="4" applyFont="1" applyFill="1" applyBorder="1" applyAlignment="1">
      <alignment horizontal="center" vertical="center"/>
    </xf>
    <xf numFmtId="0" fontId="34" fillId="0" borderId="7" xfId="4" applyFont="1" applyBorder="1" applyAlignment="1">
      <alignment horizontal="center" vertical="center" wrapText="1" shrinkToFit="1"/>
    </xf>
    <xf numFmtId="0" fontId="34" fillId="5" borderId="7" xfId="4" applyFont="1" applyFill="1" applyBorder="1" applyAlignment="1">
      <alignment horizontal="center" vertical="center" wrapText="1"/>
    </xf>
    <xf numFmtId="0" fontId="14" fillId="5" borderId="4" xfId="4" applyFont="1" applyFill="1" applyBorder="1" applyAlignment="1">
      <alignment horizontal="center" vertical="center"/>
    </xf>
    <xf numFmtId="0" fontId="14" fillId="5" borderId="20" xfId="4" applyFont="1" applyFill="1" applyBorder="1" applyAlignment="1">
      <alignment horizontal="center" vertical="center"/>
    </xf>
    <xf numFmtId="0" fontId="14" fillId="5" borderId="19" xfId="4" applyFont="1" applyFill="1" applyBorder="1" applyAlignment="1">
      <alignment horizontal="center" vertical="center"/>
    </xf>
    <xf numFmtId="0" fontId="14" fillId="5" borderId="14" xfId="4" applyFont="1" applyFill="1" applyBorder="1" applyAlignment="1">
      <alignment horizontal="center" vertical="center"/>
    </xf>
    <xf numFmtId="0" fontId="14" fillId="5" borderId="20" xfId="4" applyFont="1" applyFill="1" applyBorder="1" applyAlignment="1">
      <alignment horizontal="center" vertical="center" wrapText="1"/>
    </xf>
    <xf numFmtId="0" fontId="14" fillId="5" borderId="19" xfId="4" applyFont="1" applyFill="1" applyBorder="1" applyAlignment="1">
      <alignment horizontal="center" vertical="center" wrapText="1"/>
    </xf>
    <xf numFmtId="0" fontId="14" fillId="5" borderId="14" xfId="4" applyFont="1" applyFill="1" applyBorder="1" applyAlignment="1">
      <alignment horizontal="center" vertical="center" wrapText="1"/>
    </xf>
    <xf numFmtId="0" fontId="14" fillId="0" borderId="1" xfId="4" applyFont="1" applyBorder="1" applyAlignment="1">
      <alignment horizontal="center" vertical="center" wrapText="1"/>
    </xf>
    <xf numFmtId="0" fontId="36" fillId="0" borderId="4" xfId="4" applyFont="1" applyBorder="1" applyAlignment="1">
      <alignment horizontal="center" vertical="center"/>
    </xf>
    <xf numFmtId="0" fontId="14" fillId="5" borderId="8" xfId="4" applyFont="1" applyFill="1" applyBorder="1" applyAlignment="1">
      <alignment horizontal="center" vertical="center"/>
    </xf>
    <xf numFmtId="0" fontId="34" fillId="5" borderId="4" xfId="4" applyFont="1" applyFill="1" applyBorder="1" applyAlignment="1">
      <alignment horizontal="center" vertical="center"/>
    </xf>
    <xf numFmtId="0" fontId="34" fillId="5" borderId="4" xfId="4" applyFont="1" applyFill="1" applyBorder="1" applyAlignment="1">
      <alignment horizontal="center" vertical="center" wrapText="1"/>
    </xf>
    <xf numFmtId="0" fontId="14" fillId="0" borderId="1" xfId="4" applyFont="1" applyBorder="1" applyAlignment="1">
      <alignment horizontal="center" vertical="center"/>
    </xf>
    <xf numFmtId="0" fontId="34" fillId="0" borderId="52" xfId="4" applyFont="1" applyBorder="1" applyAlignment="1">
      <alignment vertical="center" wrapText="1"/>
    </xf>
    <xf numFmtId="0" fontId="34" fillId="0" borderId="14" xfId="4" applyFont="1" applyBorder="1" applyAlignment="1">
      <alignment horizontal="center" vertical="center"/>
    </xf>
    <xf numFmtId="0" fontId="34" fillId="0" borderId="1" xfId="4" applyFont="1" applyBorder="1" applyAlignment="1">
      <alignment horizontal="center" vertical="center"/>
    </xf>
    <xf numFmtId="0" fontId="38" fillId="0" borderId="4" xfId="3" applyFont="1" applyBorder="1" applyAlignment="1">
      <alignment horizontal="center" vertical="center"/>
    </xf>
    <xf numFmtId="0" fontId="14" fillId="0" borderId="25" xfId="4" applyFont="1" applyBorder="1" applyAlignment="1">
      <alignment horizontal="center" vertical="center"/>
    </xf>
    <xf numFmtId="0" fontId="34" fillId="0" borderId="15" xfId="4" applyFont="1" applyBorder="1" applyAlignment="1">
      <alignment vertical="center" wrapText="1"/>
    </xf>
    <xf numFmtId="0" fontId="34" fillId="0" borderId="8" xfId="4" applyFont="1" applyBorder="1" applyAlignment="1">
      <alignment vertical="center"/>
    </xf>
    <xf numFmtId="0" fontId="14" fillId="0" borderId="4" xfId="4" applyFont="1" applyBorder="1" applyAlignment="1">
      <alignment horizontal="center" vertical="center" shrinkToFit="1"/>
    </xf>
    <xf numFmtId="0" fontId="34" fillId="0" borderId="21" xfId="4" applyFont="1" applyBorder="1" applyAlignment="1">
      <alignment horizontal="left" vertical="center"/>
    </xf>
    <xf numFmtId="0" fontId="34" fillId="0" borderId="15" xfId="4" applyFont="1" applyBorder="1" applyAlignment="1">
      <alignment horizontal="left" vertical="center"/>
    </xf>
    <xf numFmtId="0" fontId="16" fillId="6" borderId="12" xfId="5" applyFont="1" applyFill="1" applyBorder="1" applyAlignment="1">
      <alignment horizontal="center" vertical="center"/>
    </xf>
    <xf numFmtId="0" fontId="16" fillId="6" borderId="10" xfId="5" applyFont="1" applyFill="1" applyBorder="1" applyAlignment="1">
      <alignment horizontal="center" vertical="center"/>
    </xf>
    <xf numFmtId="0" fontId="14" fillId="0" borderId="7" xfId="5" applyFont="1" applyBorder="1" applyAlignment="1">
      <alignment horizontal="center" vertical="center"/>
    </xf>
    <xf numFmtId="0" fontId="14" fillId="0" borderId="29" xfId="5" applyFont="1" applyBorder="1" applyAlignment="1">
      <alignment horizontal="center" vertical="center"/>
    </xf>
    <xf numFmtId="0" fontId="14" fillId="0" borderId="6" xfId="5" applyFont="1" applyBorder="1" applyAlignment="1">
      <alignment horizontal="center" vertical="center"/>
    </xf>
    <xf numFmtId="0" fontId="14" fillId="0" borderId="4" xfId="5" applyFont="1" applyBorder="1" applyAlignment="1">
      <alignment horizontal="center" vertical="center"/>
    </xf>
    <xf numFmtId="0" fontId="16" fillId="6" borderId="36" xfId="5" applyFont="1" applyFill="1" applyBorder="1" applyAlignment="1">
      <alignment horizontal="center" vertical="center"/>
    </xf>
    <xf numFmtId="0" fontId="16" fillId="6" borderId="23" xfId="4" applyFont="1" applyFill="1" applyBorder="1" applyAlignment="1">
      <alignment horizontal="center" vertical="center"/>
    </xf>
    <xf numFmtId="0" fontId="14" fillId="0" borderId="23" xfId="5" applyFont="1" applyBorder="1" applyAlignment="1">
      <alignment horizontal="center" vertical="center"/>
    </xf>
    <xf numFmtId="0" fontId="14" fillId="0" borderId="46" xfId="5" applyFont="1" applyBorder="1" applyAlignment="1">
      <alignment horizontal="center" vertical="center"/>
    </xf>
    <xf numFmtId="0" fontId="14" fillId="0" borderId="5" xfId="5" applyFont="1" applyBorder="1" applyAlignment="1">
      <alignment horizontal="center" vertical="center"/>
    </xf>
    <xf numFmtId="0" fontId="14" fillId="0" borderId="5" xfId="5" applyFont="1" applyBorder="1" applyAlignment="1">
      <alignment horizontal="center" vertical="center" wrapText="1"/>
    </xf>
    <xf numFmtId="0" fontId="14" fillId="0" borderId="4" xfId="5" applyFont="1" applyBorder="1" applyAlignment="1">
      <alignment horizontal="center" vertical="center" wrapText="1"/>
    </xf>
    <xf numFmtId="0" fontId="16" fillId="6" borderId="5" xfId="5" applyFont="1" applyFill="1" applyBorder="1" applyAlignment="1">
      <alignment horizontal="center" vertical="center" wrapText="1"/>
    </xf>
    <xf numFmtId="0" fontId="16" fillId="6" borderId="4" xfId="5" applyFont="1" applyFill="1" applyBorder="1" applyAlignment="1">
      <alignment horizontal="center" vertical="center"/>
    </xf>
    <xf numFmtId="0" fontId="16" fillId="6" borderId="9" xfId="5" applyFont="1" applyFill="1" applyBorder="1" applyAlignment="1">
      <alignment horizontal="center" vertical="center"/>
    </xf>
    <xf numFmtId="0" fontId="16" fillId="6" borderId="11" xfId="5" applyFont="1" applyFill="1" applyBorder="1" applyAlignment="1">
      <alignment horizontal="center" vertical="center"/>
    </xf>
    <xf numFmtId="0" fontId="16" fillId="6" borderId="7" xfId="5" applyFont="1" applyFill="1" applyBorder="1" applyAlignment="1">
      <alignment horizontal="center" vertical="center"/>
    </xf>
    <xf numFmtId="0" fontId="16" fillId="6" borderId="29" xfId="5" applyFont="1" applyFill="1" applyBorder="1" applyAlignment="1">
      <alignment horizontal="center" vertical="center"/>
    </xf>
    <xf numFmtId="0" fontId="16" fillId="6" borderId="6" xfId="5" applyFont="1" applyFill="1" applyBorder="1" applyAlignment="1">
      <alignment horizontal="center" vertical="center"/>
    </xf>
    <xf numFmtId="0" fontId="16" fillId="6" borderId="4" xfId="5" applyFont="1" applyFill="1" applyBorder="1" applyAlignment="1">
      <alignment horizontal="center" vertical="center" wrapText="1"/>
    </xf>
    <xf numFmtId="0" fontId="14" fillId="0" borderId="22" xfId="4" applyFont="1" applyBorder="1" applyAlignment="1">
      <alignment horizontal="center" vertical="center"/>
    </xf>
    <xf numFmtId="0" fontId="14" fillId="0" borderId="43" xfId="4" applyFont="1" applyBorder="1" applyAlignment="1">
      <alignment horizontal="center" vertical="center"/>
    </xf>
    <xf numFmtId="0" fontId="14" fillId="0" borderId="17" xfId="4" applyFont="1" applyBorder="1" applyAlignment="1">
      <alignment horizontal="center" vertical="center"/>
    </xf>
    <xf numFmtId="0" fontId="14" fillId="2" borderId="7" xfId="4" applyFont="1" applyFill="1" applyBorder="1" applyAlignment="1">
      <alignment horizontal="center" vertical="center"/>
    </xf>
    <xf numFmtId="0" fontId="14" fillId="2" borderId="29" xfId="4" applyFont="1" applyFill="1" applyBorder="1" applyAlignment="1">
      <alignment horizontal="center" vertical="center"/>
    </xf>
    <xf numFmtId="0" fontId="14" fillId="2" borderId="6" xfId="4" applyFont="1" applyFill="1" applyBorder="1" applyAlignment="1">
      <alignment horizontal="center" vertical="center"/>
    </xf>
    <xf numFmtId="0" fontId="34" fillId="0" borderId="14" xfId="4" applyFont="1" applyBorder="1" applyAlignment="1">
      <alignment horizontal="center" vertical="center" shrinkToFit="1"/>
    </xf>
  </cellXfs>
  <cellStyles count="10">
    <cellStyle name="표준" xfId="0" builtinId="0"/>
    <cellStyle name="표준 2" xfId="1"/>
    <cellStyle name="표준 3" xfId="3"/>
    <cellStyle name="표준 3 2" xfId="8"/>
    <cellStyle name="표준 4" xfId="7"/>
    <cellStyle name="표준 5" xfId="9"/>
    <cellStyle name="표준_신구교과목대비표(전자정보통신)" xfId="5"/>
    <cellStyle name="표준_신구교과목대비표(컴퓨터정보전공)" xfId="4"/>
    <cellStyle name="표준_전자정보통신" xfId="2"/>
    <cellStyle name="표준_컴퓨터정보전공" xfId="6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61"/>
  <sheetViews>
    <sheetView tabSelected="1" view="pageBreakPreview" topLeftCell="A52" zoomScaleNormal="100" zoomScaleSheetLayoutView="100" workbookViewId="0">
      <selection activeCell="Q1" sqref="Q1:AB1"/>
    </sheetView>
  </sheetViews>
  <sheetFormatPr defaultColWidth="8.88671875" defaultRowHeight="17.100000000000001" customHeight="1" x14ac:dyDescent="0.15"/>
  <cols>
    <col min="1" max="1" width="7.44140625" style="1" customWidth="1"/>
    <col min="2" max="2" width="4" style="1" bestFit="1" customWidth="1"/>
    <col min="3" max="3" width="11.44140625" style="1" customWidth="1"/>
    <col min="4" max="4" width="35.44140625" style="1" bestFit="1" customWidth="1"/>
    <col min="5" max="5" width="10.77734375" style="155" customWidth="1"/>
    <col min="6" max="7" width="5.77734375" style="1" customWidth="1"/>
    <col min="8" max="19" width="4.21875" style="1" customWidth="1"/>
    <col min="20" max="20" width="4.21875" style="155" customWidth="1"/>
    <col min="21" max="28" width="4.21875" style="1" customWidth="1"/>
    <col min="29" max="16384" width="8.88671875" style="1"/>
  </cols>
  <sheetData>
    <row r="1" spans="1:28" s="2" customFormat="1" ht="16.5" customHeight="1" thickBot="1" x14ac:dyDescent="0.2">
      <c r="A1" s="214" t="s">
        <v>69</v>
      </c>
      <c r="B1" s="214"/>
      <c r="C1" s="214"/>
      <c r="D1" s="214"/>
      <c r="E1" s="214"/>
      <c r="F1" s="214"/>
      <c r="G1" s="214"/>
      <c r="H1" s="215" t="s">
        <v>236</v>
      </c>
      <c r="I1" s="215"/>
      <c r="J1" s="215"/>
      <c r="K1" s="215"/>
      <c r="L1" s="215"/>
      <c r="M1" s="215"/>
      <c r="N1" s="215"/>
      <c r="O1" s="215"/>
      <c r="P1" s="215"/>
      <c r="Q1" s="216" t="s">
        <v>244</v>
      </c>
      <c r="R1" s="216"/>
      <c r="S1" s="216"/>
      <c r="T1" s="216"/>
      <c r="U1" s="216"/>
      <c r="V1" s="216"/>
      <c r="W1" s="216"/>
      <c r="X1" s="216"/>
      <c r="Y1" s="216"/>
      <c r="Z1" s="216"/>
      <c r="AA1" s="216"/>
      <c r="AB1" s="216"/>
    </row>
    <row r="2" spans="1:28" ht="15" customHeight="1" x14ac:dyDescent="0.15">
      <c r="A2" s="217" t="s">
        <v>0</v>
      </c>
      <c r="B2" s="218"/>
      <c r="C2" s="223" t="s">
        <v>11</v>
      </c>
      <c r="D2" s="223" t="s">
        <v>49</v>
      </c>
      <c r="E2" s="223" t="s">
        <v>52</v>
      </c>
      <c r="F2" s="223" t="s">
        <v>50</v>
      </c>
      <c r="G2" s="226" t="s">
        <v>51</v>
      </c>
      <c r="H2" s="229" t="s">
        <v>77</v>
      </c>
      <c r="I2" s="230"/>
      <c r="J2" s="230"/>
      <c r="K2" s="230"/>
      <c r="L2" s="230"/>
      <c r="M2" s="231"/>
      <c r="N2" s="229" t="s">
        <v>1</v>
      </c>
      <c r="O2" s="232"/>
      <c r="P2" s="230"/>
      <c r="Q2" s="230"/>
      <c r="R2" s="230"/>
      <c r="S2" s="231"/>
      <c r="T2" s="229" t="s">
        <v>54</v>
      </c>
      <c r="U2" s="232"/>
      <c r="V2" s="230"/>
      <c r="W2" s="230"/>
      <c r="X2" s="230"/>
      <c r="Y2" s="231"/>
      <c r="Z2" s="217" t="s">
        <v>2</v>
      </c>
      <c r="AA2" s="233"/>
      <c r="AB2" s="234"/>
    </row>
    <row r="3" spans="1:28" ht="15" customHeight="1" x14ac:dyDescent="0.15">
      <c r="A3" s="219"/>
      <c r="B3" s="220"/>
      <c r="C3" s="224"/>
      <c r="D3" s="224"/>
      <c r="E3" s="224"/>
      <c r="F3" s="224"/>
      <c r="G3" s="227"/>
      <c r="H3" s="238" t="s">
        <v>3</v>
      </c>
      <c r="I3" s="239"/>
      <c r="J3" s="240"/>
      <c r="K3" s="241" t="s">
        <v>4</v>
      </c>
      <c r="L3" s="239"/>
      <c r="M3" s="242"/>
      <c r="N3" s="238" t="s">
        <v>3</v>
      </c>
      <c r="O3" s="243"/>
      <c r="P3" s="240"/>
      <c r="Q3" s="241" t="s">
        <v>4</v>
      </c>
      <c r="R3" s="239"/>
      <c r="S3" s="242"/>
      <c r="T3" s="238" t="s">
        <v>3</v>
      </c>
      <c r="U3" s="243"/>
      <c r="V3" s="240"/>
      <c r="W3" s="241" t="s">
        <v>4</v>
      </c>
      <c r="X3" s="239"/>
      <c r="Y3" s="242"/>
      <c r="Z3" s="235"/>
      <c r="AA3" s="236"/>
      <c r="AB3" s="237"/>
    </row>
    <row r="4" spans="1:28" ht="15" customHeight="1" thickBot="1" x14ac:dyDescent="0.2">
      <c r="A4" s="221"/>
      <c r="B4" s="222"/>
      <c r="C4" s="225"/>
      <c r="D4" s="225"/>
      <c r="E4" s="225"/>
      <c r="F4" s="225"/>
      <c r="G4" s="228"/>
      <c r="H4" s="60" t="s">
        <v>5</v>
      </c>
      <c r="I4" s="61" t="s">
        <v>6</v>
      </c>
      <c r="J4" s="61" t="s">
        <v>7</v>
      </c>
      <c r="K4" s="61" t="s">
        <v>5</v>
      </c>
      <c r="L4" s="61" t="s">
        <v>6</v>
      </c>
      <c r="M4" s="19" t="s">
        <v>7</v>
      </c>
      <c r="N4" s="60" t="s">
        <v>5</v>
      </c>
      <c r="O4" s="61" t="s">
        <v>6</v>
      </c>
      <c r="P4" s="61" t="s">
        <v>7</v>
      </c>
      <c r="Q4" s="61" t="s">
        <v>5</v>
      </c>
      <c r="R4" s="61" t="s">
        <v>6</v>
      </c>
      <c r="S4" s="19" t="s">
        <v>7</v>
      </c>
      <c r="T4" s="18" t="s">
        <v>5</v>
      </c>
      <c r="U4" s="61" t="s">
        <v>6</v>
      </c>
      <c r="V4" s="61" t="s">
        <v>7</v>
      </c>
      <c r="W4" s="61" t="s">
        <v>5</v>
      </c>
      <c r="X4" s="61" t="s">
        <v>6</v>
      </c>
      <c r="Y4" s="19" t="s">
        <v>7</v>
      </c>
      <c r="Z4" s="60" t="s">
        <v>5</v>
      </c>
      <c r="AA4" s="61" t="s">
        <v>6</v>
      </c>
      <c r="AB4" s="19" t="s">
        <v>7</v>
      </c>
    </row>
    <row r="5" spans="1:28" ht="24.95" customHeight="1" x14ac:dyDescent="0.15">
      <c r="A5" s="244" t="s">
        <v>40</v>
      </c>
      <c r="B5" s="69" t="s">
        <v>28</v>
      </c>
      <c r="C5" s="69"/>
      <c r="D5" s="70" t="s">
        <v>97</v>
      </c>
      <c r="E5" s="23" t="s">
        <v>93</v>
      </c>
      <c r="F5" s="156" t="s">
        <v>56</v>
      </c>
      <c r="G5" s="152" t="s">
        <v>98</v>
      </c>
      <c r="H5" s="111">
        <v>2</v>
      </c>
      <c r="I5" s="112">
        <v>1</v>
      </c>
      <c r="J5" s="112">
        <v>1</v>
      </c>
      <c r="K5" s="112"/>
      <c r="L5" s="112"/>
      <c r="M5" s="157"/>
      <c r="N5" s="161"/>
      <c r="O5" s="159"/>
      <c r="P5" s="159"/>
      <c r="Q5" s="160"/>
      <c r="R5" s="64"/>
      <c r="S5" s="45"/>
      <c r="T5" s="158"/>
      <c r="U5" s="159"/>
      <c r="V5" s="159"/>
      <c r="W5" s="160"/>
      <c r="X5" s="64"/>
      <c r="Y5" s="45"/>
      <c r="Z5" s="63">
        <f>SUM(H5,K5,N5,Q5,T5,W5)</f>
        <v>2</v>
      </c>
      <c r="AA5" s="64">
        <f>SUM(I5,L5,O5,R5,U5,X5)</f>
        <v>1</v>
      </c>
      <c r="AB5" s="45">
        <f>SUM(J5,M5,P5,S5,V5,Y5)</f>
        <v>1</v>
      </c>
    </row>
    <row r="6" spans="1:28" ht="24.95" customHeight="1" x14ac:dyDescent="0.15">
      <c r="A6" s="245"/>
      <c r="B6" s="247" t="s">
        <v>240</v>
      </c>
      <c r="C6" s="71"/>
      <c r="D6" s="72" t="s">
        <v>96</v>
      </c>
      <c r="E6" s="23" t="s">
        <v>93</v>
      </c>
      <c r="F6" s="10" t="s">
        <v>56</v>
      </c>
      <c r="G6" s="152" t="s">
        <v>98</v>
      </c>
      <c r="H6" s="88">
        <v>2</v>
      </c>
      <c r="I6" s="75">
        <v>1</v>
      </c>
      <c r="J6" s="75">
        <v>1</v>
      </c>
      <c r="K6" s="75"/>
      <c r="L6" s="75"/>
      <c r="M6" s="89"/>
      <c r="N6" s="12"/>
      <c r="O6" s="11"/>
      <c r="P6" s="11"/>
      <c r="Q6" s="11"/>
      <c r="R6" s="11"/>
      <c r="S6" s="15"/>
      <c r="T6" s="13"/>
      <c r="U6" s="11"/>
      <c r="V6" s="11"/>
      <c r="W6" s="11"/>
      <c r="X6" s="11"/>
      <c r="Y6" s="15"/>
      <c r="Z6" s="59">
        <f t="shared" ref="Z6:AB57" si="0">SUM(H6,K6,N6,Q6,T6,W6)</f>
        <v>2</v>
      </c>
      <c r="AA6" s="54">
        <f t="shared" si="0"/>
        <v>1</v>
      </c>
      <c r="AB6" s="14">
        <f t="shared" si="0"/>
        <v>1</v>
      </c>
    </row>
    <row r="7" spans="1:28" ht="24.95" customHeight="1" x14ac:dyDescent="0.15">
      <c r="A7" s="245"/>
      <c r="B7" s="248"/>
      <c r="C7" s="71"/>
      <c r="D7" s="72" t="s">
        <v>72</v>
      </c>
      <c r="E7" s="42" t="s">
        <v>53</v>
      </c>
      <c r="F7" s="10" t="s">
        <v>56</v>
      </c>
      <c r="G7" s="16" t="s">
        <v>98</v>
      </c>
      <c r="H7" s="88"/>
      <c r="I7" s="75"/>
      <c r="J7" s="75"/>
      <c r="K7" s="75">
        <v>2</v>
      </c>
      <c r="L7" s="75">
        <v>1</v>
      </c>
      <c r="M7" s="89">
        <v>1</v>
      </c>
      <c r="N7" s="12"/>
      <c r="O7" s="11"/>
      <c r="P7" s="11"/>
      <c r="Q7" s="11"/>
      <c r="R7" s="11"/>
      <c r="S7" s="16"/>
      <c r="T7" s="13"/>
      <c r="U7" s="11"/>
      <c r="V7" s="11"/>
      <c r="W7" s="11"/>
      <c r="X7" s="11"/>
      <c r="Y7" s="16"/>
      <c r="Z7" s="59">
        <f t="shared" si="0"/>
        <v>2</v>
      </c>
      <c r="AA7" s="54">
        <f t="shared" si="0"/>
        <v>1</v>
      </c>
      <c r="AB7" s="14">
        <f t="shared" si="0"/>
        <v>1</v>
      </c>
    </row>
    <row r="8" spans="1:28" ht="24.95" customHeight="1" x14ac:dyDescent="0.15">
      <c r="A8" s="245"/>
      <c r="B8" s="248"/>
      <c r="C8" s="213"/>
      <c r="D8" s="70" t="s">
        <v>78</v>
      </c>
      <c r="E8" s="33" t="s">
        <v>93</v>
      </c>
      <c r="F8" s="156" t="s">
        <v>56</v>
      </c>
      <c r="G8" s="152" t="s">
        <v>98</v>
      </c>
      <c r="H8" s="111">
        <v>2</v>
      </c>
      <c r="I8" s="112">
        <v>2</v>
      </c>
      <c r="J8" s="112">
        <v>0</v>
      </c>
      <c r="K8" s="112"/>
      <c r="L8" s="112"/>
      <c r="M8" s="157"/>
      <c r="N8" s="187"/>
      <c r="O8" s="112"/>
      <c r="P8" s="112"/>
      <c r="Q8" s="112"/>
      <c r="R8" s="112"/>
      <c r="S8" s="157"/>
      <c r="T8" s="79"/>
      <c r="U8" s="112"/>
      <c r="V8" s="112"/>
      <c r="W8" s="112"/>
      <c r="X8" s="112"/>
      <c r="Y8" s="79"/>
      <c r="Z8" s="207">
        <f t="shared" ref="Z8:Z9" si="1">SUM(H8,K8,N8,Q8,T8,W8)</f>
        <v>2</v>
      </c>
      <c r="AA8" s="206">
        <f t="shared" ref="AA8:AA9" si="2">SUM(I8,L8,O8,R8,U8,X8)</f>
        <v>2</v>
      </c>
      <c r="AB8" s="45">
        <f t="shared" ref="AB8:AB9" si="3">SUM(J8,M8,P8,S8,V8,Y8)</f>
        <v>0</v>
      </c>
    </row>
    <row r="9" spans="1:28" ht="24.95" customHeight="1" x14ac:dyDescent="0.15">
      <c r="A9" s="245"/>
      <c r="B9" s="249"/>
      <c r="C9" s="73"/>
      <c r="D9" s="78" t="s">
        <v>130</v>
      </c>
      <c r="E9" s="23" t="s">
        <v>93</v>
      </c>
      <c r="F9" s="10" t="s">
        <v>56</v>
      </c>
      <c r="G9" s="152" t="s">
        <v>98</v>
      </c>
      <c r="H9" s="164">
        <v>2</v>
      </c>
      <c r="I9" s="81">
        <v>1</v>
      </c>
      <c r="J9" s="80">
        <v>2</v>
      </c>
      <c r="K9" s="80"/>
      <c r="L9" s="81"/>
      <c r="M9" s="93"/>
      <c r="N9" s="192"/>
      <c r="O9" s="84"/>
      <c r="P9" s="84"/>
      <c r="Q9" s="81"/>
      <c r="R9" s="81"/>
      <c r="S9" s="93"/>
      <c r="T9" s="86"/>
      <c r="U9" s="81"/>
      <c r="V9" s="81"/>
      <c r="W9" s="80"/>
      <c r="X9" s="80"/>
      <c r="Y9" s="82"/>
      <c r="Z9" s="59">
        <f t="shared" si="1"/>
        <v>2</v>
      </c>
      <c r="AA9" s="54">
        <f t="shared" si="2"/>
        <v>1</v>
      </c>
      <c r="AB9" s="14">
        <f t="shared" si="3"/>
        <v>2</v>
      </c>
    </row>
    <row r="10" spans="1:28" ht="24.95" customHeight="1" thickBot="1" x14ac:dyDescent="0.2">
      <c r="A10" s="246"/>
      <c r="B10" s="61" t="s">
        <v>41</v>
      </c>
      <c r="C10" s="17"/>
      <c r="D10" s="17"/>
      <c r="E10" s="61"/>
      <c r="F10" s="61"/>
      <c r="G10" s="19"/>
      <c r="H10" s="60">
        <f>SUM(H5:H9)</f>
        <v>8</v>
      </c>
      <c r="I10" s="61">
        <f t="shared" ref="I10:AB10" si="4">SUM(I5:I9)</f>
        <v>5</v>
      </c>
      <c r="J10" s="61">
        <f t="shared" si="4"/>
        <v>4</v>
      </c>
      <c r="K10" s="61">
        <f t="shared" si="4"/>
        <v>2</v>
      </c>
      <c r="L10" s="61">
        <f t="shared" si="4"/>
        <v>1</v>
      </c>
      <c r="M10" s="19">
        <f t="shared" si="4"/>
        <v>1</v>
      </c>
      <c r="N10" s="60">
        <f t="shared" si="4"/>
        <v>0</v>
      </c>
      <c r="O10" s="61">
        <f t="shared" si="4"/>
        <v>0</v>
      </c>
      <c r="P10" s="61">
        <f t="shared" si="4"/>
        <v>0</v>
      </c>
      <c r="Q10" s="61">
        <f t="shared" si="4"/>
        <v>0</v>
      </c>
      <c r="R10" s="61">
        <f t="shared" si="4"/>
        <v>0</v>
      </c>
      <c r="S10" s="19">
        <f t="shared" si="4"/>
        <v>0</v>
      </c>
      <c r="T10" s="18">
        <f t="shared" si="4"/>
        <v>0</v>
      </c>
      <c r="U10" s="61">
        <f t="shared" si="4"/>
        <v>0</v>
      </c>
      <c r="V10" s="61">
        <f t="shared" si="4"/>
        <v>0</v>
      </c>
      <c r="W10" s="61">
        <f t="shared" si="4"/>
        <v>0</v>
      </c>
      <c r="X10" s="61">
        <f t="shared" si="4"/>
        <v>0</v>
      </c>
      <c r="Y10" s="61">
        <f t="shared" si="4"/>
        <v>0</v>
      </c>
      <c r="Z10" s="61">
        <f t="shared" si="4"/>
        <v>10</v>
      </c>
      <c r="AA10" s="61">
        <f t="shared" si="4"/>
        <v>6</v>
      </c>
      <c r="AB10" s="19">
        <f t="shared" si="4"/>
        <v>5</v>
      </c>
    </row>
    <row r="11" spans="1:28" ht="24.95" customHeight="1" x14ac:dyDescent="0.15">
      <c r="A11" s="244" t="s">
        <v>58</v>
      </c>
      <c r="B11" s="258" t="s">
        <v>8</v>
      </c>
      <c r="C11" s="39"/>
      <c r="D11" s="76" t="s">
        <v>108</v>
      </c>
      <c r="E11" s="28" t="s">
        <v>92</v>
      </c>
      <c r="F11" s="10" t="s">
        <v>56</v>
      </c>
      <c r="G11" s="152" t="s">
        <v>98</v>
      </c>
      <c r="H11" s="90">
        <v>3</v>
      </c>
      <c r="I11" s="74">
        <v>3</v>
      </c>
      <c r="J11" s="74">
        <v>0</v>
      </c>
      <c r="K11" s="74"/>
      <c r="L11" s="74"/>
      <c r="M11" s="87"/>
      <c r="N11" s="90"/>
      <c r="O11" s="74"/>
      <c r="P11" s="74"/>
      <c r="Q11" s="74"/>
      <c r="R11" s="74"/>
      <c r="S11" s="87"/>
      <c r="T11" s="85"/>
      <c r="U11" s="75"/>
      <c r="V11" s="75"/>
      <c r="W11" s="75"/>
      <c r="X11" s="75"/>
      <c r="Y11" s="79"/>
      <c r="Z11" s="62">
        <f t="shared" si="0"/>
        <v>3</v>
      </c>
      <c r="AA11" s="20">
        <f t="shared" si="0"/>
        <v>3</v>
      </c>
      <c r="AB11" s="21">
        <f t="shared" si="0"/>
        <v>0</v>
      </c>
    </row>
    <row r="12" spans="1:28" ht="24.95" customHeight="1" x14ac:dyDescent="0.15">
      <c r="A12" s="245"/>
      <c r="B12" s="259"/>
      <c r="C12" s="38"/>
      <c r="D12" s="76" t="s">
        <v>95</v>
      </c>
      <c r="E12" s="28" t="s">
        <v>92</v>
      </c>
      <c r="F12" s="10" t="s">
        <v>56</v>
      </c>
      <c r="G12" s="152" t="s">
        <v>98</v>
      </c>
      <c r="H12" s="91"/>
      <c r="I12" s="75"/>
      <c r="J12" s="75"/>
      <c r="K12" s="75">
        <v>3</v>
      </c>
      <c r="L12" s="75">
        <v>3</v>
      </c>
      <c r="M12" s="89">
        <v>0</v>
      </c>
      <c r="N12" s="91"/>
      <c r="O12" s="75"/>
      <c r="P12" s="75"/>
      <c r="Q12" s="75"/>
      <c r="R12" s="75"/>
      <c r="S12" s="89"/>
      <c r="T12" s="85"/>
      <c r="U12" s="75"/>
      <c r="V12" s="75"/>
      <c r="W12" s="75"/>
      <c r="X12" s="75"/>
      <c r="Y12" s="79"/>
      <c r="Z12" s="59">
        <f t="shared" si="0"/>
        <v>3</v>
      </c>
      <c r="AA12" s="54">
        <f t="shared" si="0"/>
        <v>3</v>
      </c>
      <c r="AB12" s="14">
        <f t="shared" si="0"/>
        <v>0</v>
      </c>
    </row>
    <row r="13" spans="1:28" ht="24.95" customHeight="1" x14ac:dyDescent="0.15">
      <c r="A13" s="245"/>
      <c r="B13" s="259"/>
      <c r="C13" s="38"/>
      <c r="D13" s="77" t="s">
        <v>109</v>
      </c>
      <c r="E13" s="28" t="s">
        <v>92</v>
      </c>
      <c r="F13" s="10" t="s">
        <v>56</v>
      </c>
      <c r="G13" s="152" t="s">
        <v>98</v>
      </c>
      <c r="H13" s="91">
        <v>3</v>
      </c>
      <c r="I13" s="75">
        <v>3</v>
      </c>
      <c r="J13" s="75">
        <v>0</v>
      </c>
      <c r="K13" s="75"/>
      <c r="L13" s="75"/>
      <c r="M13" s="89"/>
      <c r="N13" s="91"/>
      <c r="O13" s="75"/>
      <c r="P13" s="75"/>
      <c r="Q13" s="75"/>
      <c r="R13" s="75"/>
      <c r="S13" s="89"/>
      <c r="T13" s="85"/>
      <c r="U13" s="75"/>
      <c r="V13" s="75"/>
      <c r="W13" s="75"/>
      <c r="X13" s="75"/>
      <c r="Y13" s="79"/>
      <c r="Z13" s="59">
        <v>3</v>
      </c>
      <c r="AA13" s="54">
        <v>3</v>
      </c>
      <c r="AB13" s="14">
        <v>0</v>
      </c>
    </row>
    <row r="14" spans="1:28" ht="24.95" customHeight="1" x14ac:dyDescent="0.15">
      <c r="A14" s="245"/>
      <c r="B14" s="260"/>
      <c r="C14" s="38"/>
      <c r="D14" s="78" t="s">
        <v>110</v>
      </c>
      <c r="E14" s="28" t="s">
        <v>92</v>
      </c>
      <c r="F14" s="10" t="s">
        <v>56</v>
      </c>
      <c r="G14" s="152" t="s">
        <v>98</v>
      </c>
      <c r="H14" s="92"/>
      <c r="I14" s="80"/>
      <c r="J14" s="80"/>
      <c r="K14" s="80"/>
      <c r="L14" s="81"/>
      <c r="M14" s="93"/>
      <c r="N14" s="92"/>
      <c r="O14" s="81"/>
      <c r="P14" s="81"/>
      <c r="Q14" s="81">
        <v>3</v>
      </c>
      <c r="R14" s="81">
        <v>1</v>
      </c>
      <c r="S14" s="93">
        <v>2</v>
      </c>
      <c r="T14" s="162"/>
      <c r="U14" s="80"/>
      <c r="V14" s="80"/>
      <c r="W14" s="81"/>
      <c r="X14" s="81"/>
      <c r="Y14" s="82"/>
      <c r="Z14" s="59">
        <f t="shared" si="0"/>
        <v>3</v>
      </c>
      <c r="AA14" s="54">
        <f t="shared" si="0"/>
        <v>1</v>
      </c>
      <c r="AB14" s="14">
        <f t="shared" si="0"/>
        <v>2</v>
      </c>
    </row>
    <row r="15" spans="1:28" ht="24.95" customHeight="1" x14ac:dyDescent="0.15">
      <c r="A15" s="245"/>
      <c r="B15" s="22" t="s">
        <v>41</v>
      </c>
      <c r="C15" s="22"/>
      <c r="D15" s="22"/>
      <c r="E15" s="55"/>
      <c r="F15" s="55"/>
      <c r="G15" s="57"/>
      <c r="H15" s="44">
        <f>SUM(H11:H14)</f>
        <v>6</v>
      </c>
      <c r="I15" s="55">
        <f t="shared" ref="I15:AB15" si="5">SUM(I11:I14)</f>
        <v>6</v>
      </c>
      <c r="J15" s="55">
        <f t="shared" si="5"/>
        <v>0</v>
      </c>
      <c r="K15" s="55">
        <f t="shared" si="5"/>
        <v>3</v>
      </c>
      <c r="L15" s="55">
        <f t="shared" si="5"/>
        <v>3</v>
      </c>
      <c r="M15" s="57">
        <f t="shared" si="5"/>
        <v>0</v>
      </c>
      <c r="N15" s="56">
        <f t="shared" si="5"/>
        <v>0</v>
      </c>
      <c r="O15" s="55">
        <f t="shared" si="5"/>
        <v>0</v>
      </c>
      <c r="P15" s="55">
        <f t="shared" si="5"/>
        <v>0</v>
      </c>
      <c r="Q15" s="55">
        <f t="shared" si="5"/>
        <v>3</v>
      </c>
      <c r="R15" s="55">
        <f t="shared" si="5"/>
        <v>1</v>
      </c>
      <c r="S15" s="57">
        <f t="shared" si="5"/>
        <v>2</v>
      </c>
      <c r="T15" s="58">
        <f t="shared" si="5"/>
        <v>0</v>
      </c>
      <c r="U15" s="55">
        <f t="shared" si="5"/>
        <v>0</v>
      </c>
      <c r="V15" s="55">
        <f t="shared" si="5"/>
        <v>0</v>
      </c>
      <c r="W15" s="55">
        <f t="shared" si="5"/>
        <v>0</v>
      </c>
      <c r="X15" s="55">
        <f t="shared" si="5"/>
        <v>0</v>
      </c>
      <c r="Y15" s="57">
        <f t="shared" si="5"/>
        <v>0</v>
      </c>
      <c r="Z15" s="56">
        <f t="shared" si="5"/>
        <v>12</v>
      </c>
      <c r="AA15" s="55">
        <f t="shared" si="5"/>
        <v>10</v>
      </c>
      <c r="AB15" s="57">
        <f t="shared" si="5"/>
        <v>2</v>
      </c>
    </row>
    <row r="16" spans="1:28" ht="24.95" customHeight="1" x14ac:dyDescent="0.15">
      <c r="A16" s="245"/>
      <c r="B16" s="255"/>
      <c r="C16" s="9"/>
      <c r="D16" s="76" t="s">
        <v>79</v>
      </c>
      <c r="E16" s="23" t="s">
        <v>94</v>
      </c>
      <c r="F16" s="10" t="s">
        <v>56</v>
      </c>
      <c r="G16" s="152" t="s">
        <v>98</v>
      </c>
      <c r="H16" s="111"/>
      <c r="I16" s="75"/>
      <c r="J16" s="75"/>
      <c r="K16" s="75"/>
      <c r="L16" s="75"/>
      <c r="M16" s="89"/>
      <c r="N16" s="91"/>
      <c r="O16" s="75"/>
      <c r="P16" s="75"/>
      <c r="Q16" s="75"/>
      <c r="R16" s="75"/>
      <c r="S16" s="89"/>
      <c r="T16" s="85">
        <v>2</v>
      </c>
      <c r="U16" s="75">
        <v>2</v>
      </c>
      <c r="V16" s="75">
        <v>0</v>
      </c>
      <c r="W16" s="75"/>
      <c r="X16" s="75"/>
      <c r="Y16" s="79"/>
      <c r="Z16" s="59">
        <f t="shared" si="0"/>
        <v>2</v>
      </c>
      <c r="AA16" s="54">
        <f t="shared" si="0"/>
        <v>2</v>
      </c>
      <c r="AB16" s="14">
        <f t="shared" si="0"/>
        <v>0</v>
      </c>
    </row>
    <row r="17" spans="1:28" ht="24.95" customHeight="1" x14ac:dyDescent="0.15">
      <c r="A17" s="245"/>
      <c r="B17" s="255"/>
      <c r="C17" s="9"/>
      <c r="D17" s="105" t="s">
        <v>111</v>
      </c>
      <c r="E17" s="11" t="s">
        <v>92</v>
      </c>
      <c r="F17" s="10" t="s">
        <v>56</v>
      </c>
      <c r="G17" s="152" t="s">
        <v>98</v>
      </c>
      <c r="H17" s="88"/>
      <c r="I17" s="75"/>
      <c r="J17" s="75"/>
      <c r="K17" s="75"/>
      <c r="L17" s="75"/>
      <c r="M17" s="89"/>
      <c r="N17" s="91"/>
      <c r="O17" s="75"/>
      <c r="P17" s="75"/>
      <c r="Q17" s="75"/>
      <c r="R17" s="75"/>
      <c r="S17" s="89"/>
      <c r="T17" s="85"/>
      <c r="U17" s="75"/>
      <c r="V17" s="75"/>
      <c r="W17" s="75">
        <v>3</v>
      </c>
      <c r="X17" s="75">
        <v>1</v>
      </c>
      <c r="Y17" s="79">
        <v>2</v>
      </c>
      <c r="Z17" s="59">
        <f t="shared" si="0"/>
        <v>3</v>
      </c>
      <c r="AA17" s="54">
        <f t="shared" si="0"/>
        <v>1</v>
      </c>
      <c r="AB17" s="14">
        <f t="shared" si="0"/>
        <v>2</v>
      </c>
    </row>
    <row r="18" spans="1:28" ht="24.95" customHeight="1" x14ac:dyDescent="0.15">
      <c r="A18" s="245"/>
      <c r="B18" s="255"/>
      <c r="C18" s="9"/>
      <c r="D18" s="106" t="s">
        <v>131</v>
      </c>
      <c r="E18" s="11" t="s">
        <v>92</v>
      </c>
      <c r="F18" s="10" t="s">
        <v>56</v>
      </c>
      <c r="G18" s="152" t="s">
        <v>98</v>
      </c>
      <c r="H18" s="164"/>
      <c r="I18" s="80"/>
      <c r="J18" s="80"/>
      <c r="K18" s="80"/>
      <c r="L18" s="81"/>
      <c r="M18" s="93"/>
      <c r="N18" s="92"/>
      <c r="O18" s="81"/>
      <c r="P18" s="81"/>
      <c r="Q18" s="81"/>
      <c r="R18" s="81"/>
      <c r="S18" s="93"/>
      <c r="T18" s="162">
        <v>3</v>
      </c>
      <c r="U18" s="80">
        <v>1</v>
      </c>
      <c r="V18" s="80">
        <v>2</v>
      </c>
      <c r="W18" s="81"/>
      <c r="X18" s="81"/>
      <c r="Y18" s="82"/>
      <c r="Z18" s="59">
        <f t="shared" si="0"/>
        <v>3</v>
      </c>
      <c r="AA18" s="54">
        <f t="shared" si="0"/>
        <v>1</v>
      </c>
      <c r="AB18" s="14">
        <f t="shared" si="0"/>
        <v>2</v>
      </c>
    </row>
    <row r="19" spans="1:28" ht="24.95" customHeight="1" x14ac:dyDescent="0.15">
      <c r="A19" s="245"/>
      <c r="B19" s="255"/>
      <c r="C19" s="9"/>
      <c r="D19" s="107" t="s">
        <v>139</v>
      </c>
      <c r="E19" s="11" t="s">
        <v>92</v>
      </c>
      <c r="F19" s="10" t="s">
        <v>56</v>
      </c>
      <c r="G19" s="152" t="s">
        <v>98</v>
      </c>
      <c r="H19" s="111"/>
      <c r="I19" s="112"/>
      <c r="J19" s="112"/>
      <c r="K19" s="112"/>
      <c r="L19" s="112"/>
      <c r="M19" s="157"/>
      <c r="N19" s="187"/>
      <c r="O19" s="112"/>
      <c r="P19" s="112"/>
      <c r="Q19" s="112">
        <v>3</v>
      </c>
      <c r="R19" s="112">
        <v>3</v>
      </c>
      <c r="S19" s="157">
        <v>0</v>
      </c>
      <c r="T19" s="79"/>
      <c r="U19" s="112"/>
      <c r="V19" s="112"/>
      <c r="W19" s="113"/>
      <c r="X19" s="114"/>
      <c r="Y19" s="115"/>
      <c r="Z19" s="59">
        <f t="shared" si="0"/>
        <v>3</v>
      </c>
      <c r="AA19" s="54">
        <f t="shared" si="0"/>
        <v>3</v>
      </c>
      <c r="AB19" s="14">
        <f t="shared" si="0"/>
        <v>0</v>
      </c>
    </row>
    <row r="20" spans="1:28" ht="24.95" customHeight="1" x14ac:dyDescent="0.15">
      <c r="A20" s="245"/>
      <c r="B20" s="255"/>
      <c r="C20" s="9"/>
      <c r="D20" s="195" t="s">
        <v>124</v>
      </c>
      <c r="E20" s="11" t="s">
        <v>92</v>
      </c>
      <c r="F20" s="10" t="s">
        <v>56</v>
      </c>
      <c r="G20" s="152" t="s">
        <v>98</v>
      </c>
      <c r="H20" s="111"/>
      <c r="I20" s="112"/>
      <c r="J20" s="112"/>
      <c r="K20" s="112"/>
      <c r="L20" s="112"/>
      <c r="M20" s="157"/>
      <c r="N20" s="187">
        <v>3</v>
      </c>
      <c r="O20" s="112">
        <v>1</v>
      </c>
      <c r="P20" s="112">
        <v>2</v>
      </c>
      <c r="Q20" s="112"/>
      <c r="R20" s="112"/>
      <c r="S20" s="157"/>
      <c r="T20" s="79"/>
      <c r="U20" s="112"/>
      <c r="V20" s="112"/>
      <c r="W20" s="112"/>
      <c r="X20" s="112"/>
      <c r="Y20" s="79"/>
      <c r="Z20" s="59">
        <f t="shared" si="0"/>
        <v>3</v>
      </c>
      <c r="AA20" s="54">
        <f t="shared" si="0"/>
        <v>1</v>
      </c>
      <c r="AB20" s="14">
        <f t="shared" si="0"/>
        <v>2</v>
      </c>
    </row>
    <row r="21" spans="1:28" ht="24.95" customHeight="1" x14ac:dyDescent="0.15">
      <c r="A21" s="245"/>
      <c r="B21" s="255"/>
      <c r="C21" s="9"/>
      <c r="D21" s="106" t="s">
        <v>117</v>
      </c>
      <c r="E21" s="11" t="s">
        <v>92</v>
      </c>
      <c r="F21" s="10" t="s">
        <v>56</v>
      </c>
      <c r="G21" s="152" t="s">
        <v>98</v>
      </c>
      <c r="H21" s="165"/>
      <c r="I21" s="116"/>
      <c r="J21" s="116"/>
      <c r="K21" s="116"/>
      <c r="L21" s="116"/>
      <c r="M21" s="166"/>
      <c r="N21" s="188">
        <v>3</v>
      </c>
      <c r="O21" s="80">
        <v>1</v>
      </c>
      <c r="P21" s="80">
        <v>2</v>
      </c>
      <c r="Q21" s="117"/>
      <c r="R21" s="117"/>
      <c r="S21" s="189"/>
      <c r="T21" s="183"/>
      <c r="U21" s="116"/>
      <c r="V21" s="116"/>
      <c r="W21" s="118"/>
      <c r="X21" s="118"/>
      <c r="Y21" s="119"/>
      <c r="Z21" s="59">
        <f t="shared" si="0"/>
        <v>3</v>
      </c>
      <c r="AA21" s="54">
        <f t="shared" si="0"/>
        <v>1</v>
      </c>
      <c r="AB21" s="14">
        <f t="shared" si="0"/>
        <v>2</v>
      </c>
    </row>
    <row r="22" spans="1:28" ht="24.95" customHeight="1" x14ac:dyDescent="0.15">
      <c r="A22" s="245"/>
      <c r="B22" s="255"/>
      <c r="C22" s="9"/>
      <c r="D22" s="106" t="s">
        <v>216</v>
      </c>
      <c r="E22" s="11" t="s">
        <v>92</v>
      </c>
      <c r="F22" s="10" t="s">
        <v>56</v>
      </c>
      <c r="G22" s="152" t="s">
        <v>98</v>
      </c>
      <c r="H22" s="167"/>
      <c r="I22" s="120"/>
      <c r="J22" s="120"/>
      <c r="K22" s="120"/>
      <c r="L22" s="120"/>
      <c r="M22" s="168"/>
      <c r="N22" s="190">
        <v>3</v>
      </c>
      <c r="O22" s="120">
        <v>1</v>
      </c>
      <c r="P22" s="120">
        <v>2</v>
      </c>
      <c r="Q22" s="121"/>
      <c r="R22" s="121"/>
      <c r="S22" s="172"/>
      <c r="T22" s="163"/>
      <c r="U22" s="120"/>
      <c r="V22" s="120"/>
      <c r="W22" s="120"/>
      <c r="X22" s="120"/>
      <c r="Y22" s="122"/>
      <c r="Z22" s="59">
        <f t="shared" si="0"/>
        <v>3</v>
      </c>
      <c r="AA22" s="54">
        <f t="shared" si="0"/>
        <v>1</v>
      </c>
      <c r="AB22" s="14">
        <f t="shared" si="0"/>
        <v>2</v>
      </c>
    </row>
    <row r="23" spans="1:28" ht="24.95" customHeight="1" x14ac:dyDescent="0.15">
      <c r="A23" s="245"/>
      <c r="B23" s="255"/>
      <c r="C23" s="9"/>
      <c r="D23" s="78" t="s">
        <v>217</v>
      </c>
      <c r="E23" s="11" t="s">
        <v>92</v>
      </c>
      <c r="F23" s="10" t="s">
        <v>56</v>
      </c>
      <c r="G23" s="152" t="s">
        <v>98</v>
      </c>
      <c r="H23" s="139"/>
      <c r="I23" s="123"/>
      <c r="J23" s="123"/>
      <c r="K23" s="124"/>
      <c r="L23" s="124"/>
      <c r="M23" s="169"/>
      <c r="N23" s="191"/>
      <c r="O23" s="124"/>
      <c r="P23" s="124"/>
      <c r="Q23" s="124"/>
      <c r="R23" s="124"/>
      <c r="S23" s="169"/>
      <c r="T23" s="184"/>
      <c r="U23" s="121"/>
      <c r="V23" s="121"/>
      <c r="W23" s="124">
        <v>3</v>
      </c>
      <c r="X23" s="124">
        <v>1</v>
      </c>
      <c r="Y23" s="125">
        <v>2</v>
      </c>
      <c r="Z23" s="59">
        <f t="shared" ref="Z23:Z45" si="6">SUM(H23,K23,N23,Q23,T23,W23)</f>
        <v>3</v>
      </c>
      <c r="AA23" s="54">
        <f t="shared" ref="AA23:AA45" si="7">SUM(I23,L23,O23,R23,U23,X23)</f>
        <v>1</v>
      </c>
      <c r="AB23" s="14">
        <f t="shared" ref="AB23:AB45" si="8">SUM(J23,M23,P23,S23,V23,Y23)</f>
        <v>2</v>
      </c>
    </row>
    <row r="24" spans="1:28" ht="24.95" customHeight="1" x14ac:dyDescent="0.15">
      <c r="A24" s="245"/>
      <c r="B24" s="255"/>
      <c r="C24" s="9"/>
      <c r="D24" s="78" t="s">
        <v>125</v>
      </c>
      <c r="E24" s="11" t="s">
        <v>92</v>
      </c>
      <c r="F24" s="10" t="s">
        <v>56</v>
      </c>
      <c r="G24" s="152" t="s">
        <v>98</v>
      </c>
      <c r="H24" s="170"/>
      <c r="I24" s="124"/>
      <c r="J24" s="124"/>
      <c r="K24" s="124"/>
      <c r="L24" s="124"/>
      <c r="M24" s="169"/>
      <c r="N24" s="191"/>
      <c r="O24" s="124"/>
      <c r="P24" s="124"/>
      <c r="Q24" s="124"/>
      <c r="R24" s="124"/>
      <c r="S24" s="169"/>
      <c r="T24" s="184">
        <v>3</v>
      </c>
      <c r="U24" s="121">
        <v>1</v>
      </c>
      <c r="V24" s="121">
        <v>2</v>
      </c>
      <c r="W24" s="124"/>
      <c r="X24" s="124"/>
      <c r="Y24" s="126"/>
      <c r="Z24" s="59">
        <f t="shared" si="6"/>
        <v>3</v>
      </c>
      <c r="AA24" s="54">
        <f t="shared" si="7"/>
        <v>1</v>
      </c>
      <c r="AB24" s="14">
        <f t="shared" si="8"/>
        <v>2</v>
      </c>
    </row>
    <row r="25" spans="1:28" ht="24.95" customHeight="1" x14ac:dyDescent="0.15">
      <c r="A25" s="245"/>
      <c r="B25" s="255"/>
      <c r="C25" s="9"/>
      <c r="D25" s="78" t="s">
        <v>114</v>
      </c>
      <c r="E25" s="11" t="s">
        <v>92</v>
      </c>
      <c r="F25" s="10" t="s">
        <v>56</v>
      </c>
      <c r="G25" s="152" t="s">
        <v>98</v>
      </c>
      <c r="H25" s="171"/>
      <c r="I25" s="120"/>
      <c r="J25" s="120"/>
      <c r="K25" s="120">
        <v>3</v>
      </c>
      <c r="L25" s="120">
        <v>1</v>
      </c>
      <c r="M25" s="168">
        <v>2</v>
      </c>
      <c r="N25" s="190"/>
      <c r="O25" s="120"/>
      <c r="P25" s="120"/>
      <c r="Q25" s="120"/>
      <c r="R25" s="120"/>
      <c r="S25" s="168"/>
      <c r="T25" s="184"/>
      <c r="U25" s="121"/>
      <c r="V25" s="121"/>
      <c r="W25" s="120"/>
      <c r="X25" s="120"/>
      <c r="Y25" s="127"/>
      <c r="Z25" s="59">
        <f t="shared" si="6"/>
        <v>3</v>
      </c>
      <c r="AA25" s="54">
        <f t="shared" si="7"/>
        <v>1</v>
      </c>
      <c r="AB25" s="14">
        <f t="shared" si="8"/>
        <v>2</v>
      </c>
    </row>
    <row r="26" spans="1:28" ht="24.95" customHeight="1" x14ac:dyDescent="0.15">
      <c r="A26" s="245"/>
      <c r="B26" s="255"/>
      <c r="C26" s="9"/>
      <c r="D26" s="108" t="s">
        <v>115</v>
      </c>
      <c r="E26" s="11" t="s">
        <v>92</v>
      </c>
      <c r="F26" s="10" t="s">
        <v>56</v>
      </c>
      <c r="G26" s="152" t="s">
        <v>98</v>
      </c>
      <c r="H26" s="167"/>
      <c r="I26" s="120"/>
      <c r="J26" s="120"/>
      <c r="K26" s="121"/>
      <c r="L26" s="121"/>
      <c r="M26" s="172"/>
      <c r="N26" s="190">
        <v>3</v>
      </c>
      <c r="O26" s="120">
        <v>1</v>
      </c>
      <c r="P26" s="120">
        <v>2</v>
      </c>
      <c r="Q26" s="120"/>
      <c r="R26" s="120"/>
      <c r="S26" s="168"/>
      <c r="T26" s="144"/>
      <c r="U26" s="128"/>
      <c r="V26" s="128"/>
      <c r="W26" s="128"/>
      <c r="X26" s="128"/>
      <c r="Y26" s="129"/>
      <c r="Z26" s="59">
        <f t="shared" si="6"/>
        <v>3</v>
      </c>
      <c r="AA26" s="54">
        <f t="shared" si="7"/>
        <v>1</v>
      </c>
      <c r="AB26" s="14">
        <f t="shared" si="8"/>
        <v>2</v>
      </c>
    </row>
    <row r="27" spans="1:28" ht="24.95" customHeight="1" x14ac:dyDescent="0.15">
      <c r="A27" s="245"/>
      <c r="B27" s="255"/>
      <c r="C27" s="9"/>
      <c r="D27" s="78" t="s">
        <v>133</v>
      </c>
      <c r="E27" s="11" t="s">
        <v>92</v>
      </c>
      <c r="F27" s="10" t="s">
        <v>56</v>
      </c>
      <c r="G27" s="152" t="s">
        <v>98</v>
      </c>
      <c r="H27" s="173">
        <v>3</v>
      </c>
      <c r="I27" s="80">
        <v>3</v>
      </c>
      <c r="J27" s="80">
        <v>0</v>
      </c>
      <c r="K27" s="80"/>
      <c r="L27" s="80"/>
      <c r="M27" s="130"/>
      <c r="N27" s="192"/>
      <c r="O27" s="84"/>
      <c r="P27" s="84"/>
      <c r="Q27" s="80"/>
      <c r="R27" s="80"/>
      <c r="S27" s="130"/>
      <c r="T27" s="86"/>
      <c r="U27" s="81"/>
      <c r="V27" s="81"/>
      <c r="W27" s="80"/>
      <c r="X27" s="80"/>
      <c r="Y27" s="130"/>
      <c r="Z27" s="59">
        <f t="shared" si="6"/>
        <v>3</v>
      </c>
      <c r="AA27" s="54">
        <f t="shared" si="7"/>
        <v>3</v>
      </c>
      <c r="AB27" s="14">
        <f t="shared" si="8"/>
        <v>0</v>
      </c>
    </row>
    <row r="28" spans="1:28" ht="24.95" customHeight="1" x14ac:dyDescent="0.15">
      <c r="A28" s="245"/>
      <c r="B28" s="255"/>
      <c r="C28" s="9"/>
      <c r="D28" s="78" t="s">
        <v>121</v>
      </c>
      <c r="E28" s="11" t="s">
        <v>92</v>
      </c>
      <c r="F28" s="10" t="s">
        <v>56</v>
      </c>
      <c r="G28" s="152" t="s">
        <v>98</v>
      </c>
      <c r="H28" s="174"/>
      <c r="I28" s="80"/>
      <c r="J28" s="80"/>
      <c r="K28" s="80"/>
      <c r="L28" s="80"/>
      <c r="M28" s="130"/>
      <c r="N28" s="188"/>
      <c r="O28" s="80"/>
      <c r="P28" s="80"/>
      <c r="Q28" s="80">
        <v>3</v>
      </c>
      <c r="R28" s="80">
        <v>1</v>
      </c>
      <c r="S28" s="130">
        <v>2</v>
      </c>
      <c r="T28" s="131"/>
      <c r="U28" s="132"/>
      <c r="V28" s="132"/>
      <c r="W28" s="80"/>
      <c r="X28" s="80"/>
      <c r="Y28" s="133"/>
      <c r="Z28" s="59">
        <f t="shared" si="6"/>
        <v>3</v>
      </c>
      <c r="AA28" s="54">
        <f t="shared" si="7"/>
        <v>1</v>
      </c>
      <c r="AB28" s="14">
        <f t="shared" si="8"/>
        <v>2</v>
      </c>
    </row>
    <row r="29" spans="1:28" ht="24.95" customHeight="1" x14ac:dyDescent="0.15">
      <c r="A29" s="245"/>
      <c r="B29" s="255"/>
      <c r="C29" s="9"/>
      <c r="D29" s="78" t="s">
        <v>126</v>
      </c>
      <c r="E29" s="11" t="s">
        <v>92</v>
      </c>
      <c r="F29" s="10" t="s">
        <v>56</v>
      </c>
      <c r="G29" s="152" t="s">
        <v>98</v>
      </c>
      <c r="H29" s="174"/>
      <c r="I29" s="80"/>
      <c r="J29" s="80"/>
      <c r="K29" s="80"/>
      <c r="L29" s="80"/>
      <c r="M29" s="130"/>
      <c r="N29" s="92"/>
      <c r="O29" s="81"/>
      <c r="P29" s="81"/>
      <c r="Q29" s="81"/>
      <c r="R29" s="81"/>
      <c r="S29" s="93"/>
      <c r="T29" s="185">
        <v>3</v>
      </c>
      <c r="U29" s="84">
        <v>1</v>
      </c>
      <c r="V29" s="84">
        <v>2</v>
      </c>
      <c r="W29" s="81"/>
      <c r="X29" s="81"/>
      <c r="Y29" s="82"/>
      <c r="Z29" s="59">
        <f t="shared" si="6"/>
        <v>3</v>
      </c>
      <c r="AA29" s="54">
        <f t="shared" si="7"/>
        <v>1</v>
      </c>
      <c r="AB29" s="14">
        <f t="shared" si="8"/>
        <v>2</v>
      </c>
    </row>
    <row r="30" spans="1:28" ht="24.95" customHeight="1" x14ac:dyDescent="0.15">
      <c r="A30" s="245"/>
      <c r="B30" s="255"/>
      <c r="C30" s="9"/>
      <c r="D30" s="78" t="s">
        <v>128</v>
      </c>
      <c r="E30" s="11" t="s">
        <v>92</v>
      </c>
      <c r="F30" s="10" t="s">
        <v>56</v>
      </c>
      <c r="G30" s="152" t="s">
        <v>98</v>
      </c>
      <c r="H30" s="173"/>
      <c r="I30" s="80"/>
      <c r="J30" s="80"/>
      <c r="K30" s="80"/>
      <c r="L30" s="80"/>
      <c r="M30" s="130"/>
      <c r="N30" s="188"/>
      <c r="O30" s="80"/>
      <c r="P30" s="80"/>
      <c r="Q30" s="80">
        <v>3</v>
      </c>
      <c r="R30" s="80">
        <v>1</v>
      </c>
      <c r="S30" s="130">
        <v>2</v>
      </c>
      <c r="T30" s="162"/>
      <c r="U30" s="80"/>
      <c r="V30" s="80"/>
      <c r="W30" s="80"/>
      <c r="X30" s="80"/>
      <c r="Y30" s="82"/>
      <c r="Z30" s="59">
        <f t="shared" si="6"/>
        <v>3</v>
      </c>
      <c r="AA30" s="54">
        <f t="shared" si="7"/>
        <v>1</v>
      </c>
      <c r="AB30" s="14">
        <f t="shared" si="8"/>
        <v>2</v>
      </c>
    </row>
    <row r="31" spans="1:28" ht="24.95" customHeight="1" x14ac:dyDescent="0.15">
      <c r="A31" s="245"/>
      <c r="B31" s="255"/>
      <c r="C31" s="9"/>
      <c r="D31" s="78" t="s">
        <v>127</v>
      </c>
      <c r="E31" s="11" t="s">
        <v>92</v>
      </c>
      <c r="F31" s="10" t="s">
        <v>56</v>
      </c>
      <c r="G31" s="152" t="s">
        <v>98</v>
      </c>
      <c r="H31" s="164"/>
      <c r="I31" s="81"/>
      <c r="J31" s="80"/>
      <c r="K31" s="80"/>
      <c r="L31" s="81"/>
      <c r="M31" s="93"/>
      <c r="N31" s="92">
        <v>3</v>
      </c>
      <c r="O31" s="81">
        <v>1</v>
      </c>
      <c r="P31" s="81">
        <v>2</v>
      </c>
      <c r="Q31" s="81"/>
      <c r="R31" s="81"/>
      <c r="S31" s="93"/>
      <c r="T31" s="86"/>
      <c r="U31" s="81"/>
      <c r="V31" s="81"/>
      <c r="W31" s="80"/>
      <c r="X31" s="80"/>
      <c r="Y31" s="82"/>
      <c r="Z31" s="59">
        <f t="shared" si="6"/>
        <v>3</v>
      </c>
      <c r="AA31" s="54">
        <f t="shared" si="7"/>
        <v>1</v>
      </c>
      <c r="AB31" s="14">
        <f t="shared" si="8"/>
        <v>2</v>
      </c>
    </row>
    <row r="32" spans="1:28" ht="24.95" customHeight="1" x14ac:dyDescent="0.15">
      <c r="A32" s="245"/>
      <c r="B32" s="255"/>
      <c r="C32" s="9"/>
      <c r="D32" s="78" t="s">
        <v>118</v>
      </c>
      <c r="E32" s="11" t="s">
        <v>92</v>
      </c>
      <c r="F32" s="10" t="s">
        <v>56</v>
      </c>
      <c r="G32" s="152" t="s">
        <v>98</v>
      </c>
      <c r="H32" s="173"/>
      <c r="I32" s="80"/>
      <c r="J32" s="80"/>
      <c r="K32" s="84"/>
      <c r="L32" s="84"/>
      <c r="M32" s="99"/>
      <c r="N32" s="188"/>
      <c r="O32" s="80"/>
      <c r="P32" s="80"/>
      <c r="Q32" s="80"/>
      <c r="R32" s="80"/>
      <c r="S32" s="130"/>
      <c r="T32" s="162"/>
      <c r="U32" s="80"/>
      <c r="V32" s="80"/>
      <c r="W32" s="80">
        <v>3</v>
      </c>
      <c r="X32" s="80">
        <v>2</v>
      </c>
      <c r="Y32" s="82">
        <v>1</v>
      </c>
      <c r="Z32" s="59">
        <f t="shared" si="6"/>
        <v>3</v>
      </c>
      <c r="AA32" s="54">
        <f t="shared" si="7"/>
        <v>2</v>
      </c>
      <c r="AB32" s="14">
        <f t="shared" si="8"/>
        <v>1</v>
      </c>
    </row>
    <row r="33" spans="1:28" ht="24.95" customHeight="1" x14ac:dyDescent="0.15">
      <c r="A33" s="245"/>
      <c r="B33" s="255"/>
      <c r="C33" s="9"/>
      <c r="D33" s="78" t="s">
        <v>122</v>
      </c>
      <c r="E33" s="11" t="s">
        <v>92</v>
      </c>
      <c r="F33" s="10" t="s">
        <v>56</v>
      </c>
      <c r="G33" s="152" t="s">
        <v>98</v>
      </c>
      <c r="H33" s="175"/>
      <c r="I33" s="80"/>
      <c r="J33" s="80"/>
      <c r="K33" s="80"/>
      <c r="L33" s="81"/>
      <c r="M33" s="93"/>
      <c r="N33" s="92"/>
      <c r="O33" s="81"/>
      <c r="P33" s="81"/>
      <c r="Q33" s="81">
        <v>3</v>
      </c>
      <c r="R33" s="81">
        <v>1</v>
      </c>
      <c r="S33" s="93">
        <v>2</v>
      </c>
      <c r="T33" s="162"/>
      <c r="U33" s="80"/>
      <c r="V33" s="80"/>
      <c r="W33" s="81"/>
      <c r="X33" s="81"/>
      <c r="Y33" s="134"/>
      <c r="Z33" s="59">
        <f t="shared" si="6"/>
        <v>3</v>
      </c>
      <c r="AA33" s="54">
        <f t="shared" si="7"/>
        <v>1</v>
      </c>
      <c r="AB33" s="14">
        <f t="shared" si="8"/>
        <v>2</v>
      </c>
    </row>
    <row r="34" spans="1:28" ht="24.95" customHeight="1" x14ac:dyDescent="0.15">
      <c r="A34" s="245"/>
      <c r="B34" s="255"/>
      <c r="C34" s="9"/>
      <c r="D34" s="78" t="s">
        <v>123</v>
      </c>
      <c r="E34" s="11" t="s">
        <v>92</v>
      </c>
      <c r="F34" s="10" t="s">
        <v>56</v>
      </c>
      <c r="G34" s="152" t="s">
        <v>98</v>
      </c>
      <c r="H34" s="164"/>
      <c r="I34" s="81"/>
      <c r="J34" s="80"/>
      <c r="K34" s="80"/>
      <c r="L34" s="81"/>
      <c r="M34" s="93"/>
      <c r="N34" s="92">
        <v>3</v>
      </c>
      <c r="O34" s="81">
        <v>1</v>
      </c>
      <c r="P34" s="81">
        <v>2</v>
      </c>
      <c r="Q34" s="81"/>
      <c r="R34" s="81"/>
      <c r="S34" s="130"/>
      <c r="T34" s="162"/>
      <c r="U34" s="80"/>
      <c r="V34" s="80"/>
      <c r="W34" s="84"/>
      <c r="X34" s="84"/>
      <c r="Y34" s="135"/>
      <c r="Z34" s="59">
        <f t="shared" si="6"/>
        <v>3</v>
      </c>
      <c r="AA34" s="54">
        <f t="shared" si="7"/>
        <v>1</v>
      </c>
      <c r="AB34" s="14">
        <f t="shared" si="8"/>
        <v>2</v>
      </c>
    </row>
    <row r="35" spans="1:28" ht="24.95" customHeight="1" x14ac:dyDescent="0.15">
      <c r="A35" s="245"/>
      <c r="B35" s="255"/>
      <c r="C35" s="9"/>
      <c r="D35" s="78" t="s">
        <v>119</v>
      </c>
      <c r="E35" s="23" t="s">
        <v>93</v>
      </c>
      <c r="F35" s="10" t="s">
        <v>56</v>
      </c>
      <c r="G35" s="152" t="s">
        <v>98</v>
      </c>
      <c r="H35" s="164">
        <v>3</v>
      </c>
      <c r="I35" s="81">
        <v>1</v>
      </c>
      <c r="J35" s="80">
        <v>2</v>
      </c>
      <c r="K35" s="80"/>
      <c r="L35" s="81"/>
      <c r="M35" s="93"/>
      <c r="N35" s="92"/>
      <c r="O35" s="81"/>
      <c r="P35" s="81"/>
      <c r="Q35" s="84"/>
      <c r="R35" s="84"/>
      <c r="S35" s="99"/>
      <c r="T35" s="86"/>
      <c r="U35" s="81"/>
      <c r="V35" s="81"/>
      <c r="W35" s="80"/>
      <c r="X35" s="80"/>
      <c r="Y35" s="82"/>
      <c r="Z35" s="59">
        <f t="shared" si="6"/>
        <v>3</v>
      </c>
      <c r="AA35" s="54">
        <f t="shared" si="7"/>
        <v>1</v>
      </c>
      <c r="AB35" s="14">
        <f t="shared" si="8"/>
        <v>2</v>
      </c>
    </row>
    <row r="36" spans="1:28" ht="24.95" customHeight="1" x14ac:dyDescent="0.15">
      <c r="A36" s="245"/>
      <c r="B36" s="255"/>
      <c r="C36" s="9"/>
      <c r="D36" s="78" t="s">
        <v>120</v>
      </c>
      <c r="E36" s="23" t="s">
        <v>93</v>
      </c>
      <c r="F36" s="10" t="s">
        <v>56</v>
      </c>
      <c r="G36" s="152" t="s">
        <v>98</v>
      </c>
      <c r="H36" s="164"/>
      <c r="I36" s="81"/>
      <c r="J36" s="80"/>
      <c r="K36" s="80">
        <v>3</v>
      </c>
      <c r="L36" s="81">
        <v>1</v>
      </c>
      <c r="M36" s="93">
        <v>2</v>
      </c>
      <c r="N36" s="92"/>
      <c r="O36" s="81"/>
      <c r="P36" s="81"/>
      <c r="Q36" s="81"/>
      <c r="R36" s="81"/>
      <c r="S36" s="93"/>
      <c r="T36" s="86"/>
      <c r="U36" s="81"/>
      <c r="V36" s="81"/>
      <c r="W36" s="80"/>
      <c r="X36" s="80"/>
      <c r="Y36" s="82"/>
      <c r="Z36" s="59">
        <f t="shared" si="6"/>
        <v>3</v>
      </c>
      <c r="AA36" s="54">
        <f t="shared" si="7"/>
        <v>1</v>
      </c>
      <c r="AB36" s="14">
        <f t="shared" si="8"/>
        <v>2</v>
      </c>
    </row>
    <row r="37" spans="1:28" ht="24.95" customHeight="1" x14ac:dyDescent="0.15">
      <c r="A37" s="245"/>
      <c r="B37" s="255"/>
      <c r="C37" s="9"/>
      <c r="D37" s="107" t="s">
        <v>134</v>
      </c>
      <c r="E37" s="23" t="s">
        <v>93</v>
      </c>
      <c r="F37" s="10" t="s">
        <v>56</v>
      </c>
      <c r="G37" s="152" t="s">
        <v>98</v>
      </c>
      <c r="H37" s="164"/>
      <c r="I37" s="81"/>
      <c r="J37" s="80"/>
      <c r="K37" s="80">
        <v>2</v>
      </c>
      <c r="L37" s="81">
        <v>1</v>
      </c>
      <c r="M37" s="93">
        <v>1</v>
      </c>
      <c r="N37" s="92"/>
      <c r="O37" s="81"/>
      <c r="P37" s="81"/>
      <c r="Q37" s="81"/>
      <c r="R37" s="81"/>
      <c r="S37" s="93"/>
      <c r="T37" s="86"/>
      <c r="U37" s="81"/>
      <c r="V37" s="81"/>
      <c r="W37" s="80"/>
      <c r="X37" s="80"/>
      <c r="Y37" s="82"/>
      <c r="Z37" s="59">
        <f t="shared" si="6"/>
        <v>2</v>
      </c>
      <c r="AA37" s="54">
        <f t="shared" si="7"/>
        <v>1</v>
      </c>
      <c r="AB37" s="14">
        <f t="shared" si="8"/>
        <v>1</v>
      </c>
    </row>
    <row r="38" spans="1:28" ht="24.95" customHeight="1" x14ac:dyDescent="0.15">
      <c r="A38" s="245"/>
      <c r="B38" s="255"/>
      <c r="C38" s="9"/>
      <c r="D38" s="109" t="s">
        <v>135</v>
      </c>
      <c r="E38" s="23" t="s">
        <v>93</v>
      </c>
      <c r="F38" s="10" t="s">
        <v>56</v>
      </c>
      <c r="G38" s="152" t="s">
        <v>98</v>
      </c>
      <c r="H38" s="164"/>
      <c r="I38" s="81"/>
      <c r="J38" s="80"/>
      <c r="K38" s="80">
        <v>2</v>
      </c>
      <c r="L38" s="81">
        <v>1</v>
      </c>
      <c r="M38" s="93">
        <v>1</v>
      </c>
      <c r="N38" s="92"/>
      <c r="O38" s="81"/>
      <c r="P38" s="81"/>
      <c r="Q38" s="81"/>
      <c r="R38" s="81"/>
      <c r="S38" s="93"/>
      <c r="T38" s="86"/>
      <c r="U38" s="81"/>
      <c r="V38" s="81"/>
      <c r="W38" s="80"/>
      <c r="X38" s="80"/>
      <c r="Y38" s="82"/>
      <c r="Z38" s="59">
        <f t="shared" si="6"/>
        <v>2</v>
      </c>
      <c r="AA38" s="54">
        <f t="shared" si="7"/>
        <v>1</v>
      </c>
      <c r="AB38" s="14">
        <f t="shared" si="8"/>
        <v>1</v>
      </c>
    </row>
    <row r="39" spans="1:28" ht="24.95" customHeight="1" x14ac:dyDescent="0.15">
      <c r="A39" s="245"/>
      <c r="B39" s="255"/>
      <c r="C39" s="9"/>
      <c r="D39" s="109" t="s">
        <v>132</v>
      </c>
      <c r="E39" s="23" t="s">
        <v>93</v>
      </c>
      <c r="F39" s="10" t="s">
        <v>56</v>
      </c>
      <c r="G39" s="152" t="s">
        <v>98</v>
      </c>
      <c r="H39" s="164"/>
      <c r="I39" s="81"/>
      <c r="J39" s="80"/>
      <c r="K39" s="80"/>
      <c r="L39" s="81"/>
      <c r="M39" s="93"/>
      <c r="N39" s="92"/>
      <c r="O39" s="81"/>
      <c r="P39" s="81"/>
      <c r="Q39" s="81"/>
      <c r="R39" s="81"/>
      <c r="S39" s="93"/>
      <c r="T39" s="86"/>
      <c r="U39" s="81"/>
      <c r="V39" s="81"/>
      <c r="W39" s="80">
        <v>2</v>
      </c>
      <c r="X39" s="80">
        <v>1</v>
      </c>
      <c r="Y39" s="82">
        <v>1</v>
      </c>
      <c r="Z39" s="59">
        <f t="shared" si="6"/>
        <v>2</v>
      </c>
      <c r="AA39" s="54">
        <f t="shared" si="7"/>
        <v>1</v>
      </c>
      <c r="AB39" s="14">
        <f t="shared" si="8"/>
        <v>1</v>
      </c>
    </row>
    <row r="40" spans="1:28" ht="24.95" customHeight="1" x14ac:dyDescent="0.15">
      <c r="A40" s="245"/>
      <c r="B40" s="255"/>
      <c r="C40" s="9"/>
      <c r="D40" s="110" t="s">
        <v>129</v>
      </c>
      <c r="E40" s="23" t="s">
        <v>93</v>
      </c>
      <c r="F40" s="10" t="s">
        <v>56</v>
      </c>
      <c r="G40" s="152" t="s">
        <v>98</v>
      </c>
      <c r="H40" s="164">
        <v>3</v>
      </c>
      <c r="I40" s="81">
        <v>1</v>
      </c>
      <c r="J40" s="80">
        <v>2</v>
      </c>
      <c r="K40" s="80"/>
      <c r="L40" s="81"/>
      <c r="M40" s="93"/>
      <c r="N40" s="92"/>
      <c r="O40" s="81"/>
      <c r="P40" s="81"/>
      <c r="Q40" s="81"/>
      <c r="R40" s="81"/>
      <c r="S40" s="93"/>
      <c r="T40" s="86"/>
      <c r="U40" s="81"/>
      <c r="V40" s="81"/>
      <c r="W40" s="136"/>
      <c r="X40" s="136"/>
      <c r="Y40" s="137"/>
      <c r="Z40" s="59">
        <f t="shared" si="6"/>
        <v>3</v>
      </c>
      <c r="AA40" s="54">
        <f t="shared" si="7"/>
        <v>1</v>
      </c>
      <c r="AB40" s="14">
        <f t="shared" si="8"/>
        <v>2</v>
      </c>
    </row>
    <row r="41" spans="1:28" ht="24.95" customHeight="1" x14ac:dyDescent="0.15">
      <c r="A41" s="245"/>
      <c r="B41" s="255"/>
      <c r="C41" s="9"/>
      <c r="D41" s="83" t="s">
        <v>136</v>
      </c>
      <c r="E41" s="11" t="s">
        <v>92</v>
      </c>
      <c r="F41" s="10" t="s">
        <v>56</v>
      </c>
      <c r="G41" s="152" t="s">
        <v>98</v>
      </c>
      <c r="H41" s="176"/>
      <c r="I41" s="140"/>
      <c r="J41" s="140"/>
      <c r="K41" s="140"/>
      <c r="L41" s="140"/>
      <c r="M41" s="177"/>
      <c r="N41" s="193"/>
      <c r="O41" s="142"/>
      <c r="P41" s="142"/>
      <c r="Q41" s="141">
        <v>3</v>
      </c>
      <c r="R41" s="141">
        <v>1</v>
      </c>
      <c r="S41" s="177">
        <v>2</v>
      </c>
      <c r="T41" s="186"/>
      <c r="U41" s="140"/>
      <c r="V41" s="140"/>
      <c r="W41" s="141"/>
      <c r="X41" s="141"/>
      <c r="Y41" s="143"/>
      <c r="Z41" s="59">
        <f t="shared" si="6"/>
        <v>3</v>
      </c>
      <c r="AA41" s="54">
        <f t="shared" si="7"/>
        <v>1</v>
      </c>
      <c r="AB41" s="14">
        <f t="shared" si="8"/>
        <v>2</v>
      </c>
    </row>
    <row r="42" spans="1:28" ht="24.95" customHeight="1" x14ac:dyDescent="0.15">
      <c r="A42" s="245"/>
      <c r="B42" s="256"/>
      <c r="C42" s="9"/>
      <c r="D42" s="106" t="s">
        <v>138</v>
      </c>
      <c r="E42" s="11" t="s">
        <v>92</v>
      </c>
      <c r="F42" s="10" t="s">
        <v>56</v>
      </c>
      <c r="G42" s="152" t="s">
        <v>98</v>
      </c>
      <c r="H42" s="178"/>
      <c r="I42" s="120"/>
      <c r="J42" s="120"/>
      <c r="K42" s="120"/>
      <c r="L42" s="120"/>
      <c r="M42" s="179"/>
      <c r="N42" s="194"/>
      <c r="O42" s="121"/>
      <c r="P42" s="121"/>
      <c r="Q42" s="128"/>
      <c r="R42" s="128"/>
      <c r="S42" s="179"/>
      <c r="T42" s="163"/>
      <c r="U42" s="120"/>
      <c r="V42" s="120"/>
      <c r="W42" s="128">
        <v>3</v>
      </c>
      <c r="X42" s="128">
        <v>1</v>
      </c>
      <c r="Y42" s="145">
        <v>2</v>
      </c>
      <c r="Z42" s="59">
        <f t="shared" si="6"/>
        <v>3</v>
      </c>
      <c r="AA42" s="54">
        <f t="shared" si="7"/>
        <v>1</v>
      </c>
      <c r="AB42" s="14">
        <f t="shared" si="8"/>
        <v>2</v>
      </c>
    </row>
    <row r="43" spans="1:28" ht="24.95" customHeight="1" x14ac:dyDescent="0.15">
      <c r="A43" s="245"/>
      <c r="B43" s="254" t="s">
        <v>57</v>
      </c>
      <c r="C43" s="9"/>
      <c r="D43" s="78" t="s">
        <v>116</v>
      </c>
      <c r="E43" s="11" t="s">
        <v>92</v>
      </c>
      <c r="F43" s="10" t="s">
        <v>56</v>
      </c>
      <c r="G43" s="152" t="s">
        <v>98</v>
      </c>
      <c r="H43" s="180"/>
      <c r="I43" s="123"/>
      <c r="J43" s="123"/>
      <c r="K43" s="123">
        <v>3</v>
      </c>
      <c r="L43" s="123">
        <v>1</v>
      </c>
      <c r="M43" s="98">
        <v>2</v>
      </c>
      <c r="N43" s="192"/>
      <c r="O43" s="84"/>
      <c r="P43" s="84"/>
      <c r="Q43" s="123"/>
      <c r="R43" s="123"/>
      <c r="S43" s="98"/>
      <c r="T43" s="138"/>
      <c r="U43" s="123"/>
      <c r="V43" s="123"/>
      <c r="W43" s="123"/>
      <c r="X43" s="123"/>
      <c r="Y43" s="123"/>
      <c r="Z43" s="59">
        <f t="shared" si="6"/>
        <v>3</v>
      </c>
      <c r="AA43" s="54">
        <f t="shared" si="7"/>
        <v>1</v>
      </c>
      <c r="AB43" s="14">
        <f t="shared" si="8"/>
        <v>2</v>
      </c>
    </row>
    <row r="44" spans="1:28" ht="24.95" customHeight="1" x14ac:dyDescent="0.15">
      <c r="A44" s="245"/>
      <c r="B44" s="255"/>
      <c r="C44" s="9"/>
      <c r="D44" s="100" t="s">
        <v>112</v>
      </c>
      <c r="E44" s="11" t="s">
        <v>92</v>
      </c>
      <c r="F44" s="10" t="s">
        <v>56</v>
      </c>
      <c r="G44" s="152" t="s">
        <v>98</v>
      </c>
      <c r="H44" s="139"/>
      <c r="I44" s="123"/>
      <c r="J44" s="123"/>
      <c r="K44" s="123"/>
      <c r="L44" s="123"/>
      <c r="M44" s="98"/>
      <c r="N44" s="139"/>
      <c r="O44" s="123"/>
      <c r="P44" s="123"/>
      <c r="Q44" s="123"/>
      <c r="R44" s="123"/>
      <c r="S44" s="98"/>
      <c r="T44" s="138">
        <v>2</v>
      </c>
      <c r="U44" s="123">
        <v>2</v>
      </c>
      <c r="V44" s="123">
        <v>0</v>
      </c>
      <c r="W44" s="84"/>
      <c r="X44" s="84"/>
      <c r="Y44" s="99"/>
      <c r="Z44" s="59">
        <f t="shared" si="6"/>
        <v>2</v>
      </c>
      <c r="AA44" s="54">
        <f t="shared" si="7"/>
        <v>2</v>
      </c>
      <c r="AB44" s="14">
        <f t="shared" si="8"/>
        <v>0</v>
      </c>
    </row>
    <row r="45" spans="1:28" ht="24.95" customHeight="1" x14ac:dyDescent="0.15">
      <c r="A45" s="245"/>
      <c r="B45" s="256"/>
      <c r="C45" s="9"/>
      <c r="D45" s="154" t="s">
        <v>113</v>
      </c>
      <c r="E45" s="11" t="s">
        <v>92</v>
      </c>
      <c r="F45" s="10" t="s">
        <v>56</v>
      </c>
      <c r="G45" s="152" t="s">
        <v>98</v>
      </c>
      <c r="H45" s="181"/>
      <c r="I45" s="101"/>
      <c r="J45" s="101"/>
      <c r="K45" s="101"/>
      <c r="L45" s="101"/>
      <c r="M45" s="182"/>
      <c r="N45" s="181"/>
      <c r="O45" s="101"/>
      <c r="P45" s="101"/>
      <c r="Q45" s="101"/>
      <c r="R45" s="101"/>
      <c r="S45" s="182"/>
      <c r="T45" s="185">
        <v>3</v>
      </c>
      <c r="U45" s="102">
        <v>3</v>
      </c>
      <c r="V45" s="102">
        <v>0</v>
      </c>
      <c r="W45" s="103"/>
      <c r="X45" s="103"/>
      <c r="Y45" s="104"/>
      <c r="Z45" s="59">
        <f t="shared" si="6"/>
        <v>3</v>
      </c>
      <c r="AA45" s="54">
        <f t="shared" si="7"/>
        <v>3</v>
      </c>
      <c r="AB45" s="14">
        <f t="shared" si="8"/>
        <v>0</v>
      </c>
    </row>
    <row r="46" spans="1:28" ht="24.95" customHeight="1" thickBot="1" x14ac:dyDescent="0.2">
      <c r="A46" s="246"/>
      <c r="B46" s="17" t="s">
        <v>41</v>
      </c>
      <c r="C46" s="17"/>
      <c r="D46" s="17"/>
      <c r="E46" s="61"/>
      <c r="F46" s="61"/>
      <c r="G46" s="19"/>
      <c r="H46" s="43">
        <f t="shared" ref="H46:AB46" si="9">SUM(H16:H45)</f>
        <v>9</v>
      </c>
      <c r="I46" s="61">
        <f t="shared" si="9"/>
        <v>5</v>
      </c>
      <c r="J46" s="61">
        <f t="shared" si="9"/>
        <v>4</v>
      </c>
      <c r="K46" s="61">
        <f t="shared" si="9"/>
        <v>13</v>
      </c>
      <c r="L46" s="61">
        <f t="shared" si="9"/>
        <v>5</v>
      </c>
      <c r="M46" s="19">
        <f t="shared" si="9"/>
        <v>8</v>
      </c>
      <c r="N46" s="60">
        <f t="shared" si="9"/>
        <v>18</v>
      </c>
      <c r="O46" s="61">
        <f t="shared" si="9"/>
        <v>6</v>
      </c>
      <c r="P46" s="61">
        <f t="shared" si="9"/>
        <v>12</v>
      </c>
      <c r="Q46" s="61">
        <f t="shared" si="9"/>
        <v>15</v>
      </c>
      <c r="R46" s="61">
        <f t="shared" si="9"/>
        <v>7</v>
      </c>
      <c r="S46" s="19">
        <f t="shared" si="9"/>
        <v>8</v>
      </c>
      <c r="T46" s="18">
        <f t="shared" si="9"/>
        <v>16</v>
      </c>
      <c r="U46" s="61">
        <f t="shared" si="9"/>
        <v>10</v>
      </c>
      <c r="V46" s="61">
        <f t="shared" si="9"/>
        <v>6</v>
      </c>
      <c r="W46" s="61">
        <f t="shared" si="9"/>
        <v>14</v>
      </c>
      <c r="X46" s="61">
        <f t="shared" si="9"/>
        <v>6</v>
      </c>
      <c r="Y46" s="19">
        <f t="shared" si="9"/>
        <v>8</v>
      </c>
      <c r="Z46" s="60">
        <f t="shared" si="9"/>
        <v>85</v>
      </c>
      <c r="AA46" s="61">
        <f t="shared" si="9"/>
        <v>39</v>
      </c>
      <c r="AB46" s="19">
        <f t="shared" si="9"/>
        <v>46</v>
      </c>
    </row>
    <row r="47" spans="1:28" ht="24.95" customHeight="1" x14ac:dyDescent="0.15">
      <c r="A47" s="244" t="s">
        <v>59</v>
      </c>
      <c r="B47" s="257" t="s">
        <v>62</v>
      </c>
      <c r="C47" s="64"/>
      <c r="D47" s="109" t="s">
        <v>99</v>
      </c>
      <c r="E47" s="28" t="s">
        <v>92</v>
      </c>
      <c r="F47" s="10" t="s">
        <v>56</v>
      </c>
      <c r="G47" s="152" t="s">
        <v>98</v>
      </c>
      <c r="H47" s="148"/>
      <c r="I47" s="32"/>
      <c r="J47" s="33"/>
      <c r="K47" s="33"/>
      <c r="L47" s="32"/>
      <c r="M47" s="37"/>
      <c r="N47" s="36"/>
      <c r="O47" s="32"/>
      <c r="P47" s="32"/>
      <c r="Q47" s="33"/>
      <c r="R47" s="33"/>
      <c r="S47" s="34"/>
      <c r="T47" s="31">
        <v>2</v>
      </c>
      <c r="U47" s="32">
        <v>0</v>
      </c>
      <c r="V47" s="32">
        <v>0</v>
      </c>
      <c r="W47" s="33"/>
      <c r="X47" s="33"/>
      <c r="Y47" s="34"/>
      <c r="Z47" s="63">
        <f t="shared" si="0"/>
        <v>2</v>
      </c>
      <c r="AA47" s="64">
        <f t="shared" si="0"/>
        <v>0</v>
      </c>
      <c r="AB47" s="45">
        <f t="shared" si="0"/>
        <v>0</v>
      </c>
    </row>
    <row r="48" spans="1:28" ht="24.95" customHeight="1" x14ac:dyDescent="0.15">
      <c r="A48" s="245"/>
      <c r="B48" s="256"/>
      <c r="C48" s="54"/>
      <c r="D48" s="109" t="s">
        <v>100</v>
      </c>
      <c r="E48" s="28" t="s">
        <v>92</v>
      </c>
      <c r="F48" s="10" t="s">
        <v>56</v>
      </c>
      <c r="G48" s="152" t="s">
        <v>98</v>
      </c>
      <c r="H48" s="149"/>
      <c r="I48" s="25"/>
      <c r="J48" s="23"/>
      <c r="K48" s="23"/>
      <c r="L48" s="25"/>
      <c r="M48" s="29"/>
      <c r="N48" s="26"/>
      <c r="O48" s="25"/>
      <c r="P48" s="25"/>
      <c r="Q48" s="25"/>
      <c r="R48" s="25"/>
      <c r="S48" s="29"/>
      <c r="T48" s="27"/>
      <c r="U48" s="25"/>
      <c r="V48" s="25"/>
      <c r="W48" s="25">
        <v>2</v>
      </c>
      <c r="X48" s="25">
        <v>0</v>
      </c>
      <c r="Y48" s="29">
        <v>0</v>
      </c>
      <c r="Z48" s="59">
        <f t="shared" si="0"/>
        <v>2</v>
      </c>
      <c r="AA48" s="54">
        <f t="shared" si="0"/>
        <v>0</v>
      </c>
      <c r="AB48" s="14">
        <f t="shared" si="0"/>
        <v>0</v>
      </c>
    </row>
    <row r="49" spans="1:28" ht="24.95" customHeight="1" x14ac:dyDescent="0.15">
      <c r="A49" s="245"/>
      <c r="B49" s="254" t="s">
        <v>60</v>
      </c>
      <c r="C49" s="30"/>
      <c r="D49" s="109" t="s">
        <v>101</v>
      </c>
      <c r="E49" s="28" t="s">
        <v>92</v>
      </c>
      <c r="F49" s="10" t="s">
        <v>56</v>
      </c>
      <c r="G49" s="152" t="s">
        <v>98</v>
      </c>
      <c r="H49" s="150"/>
      <c r="I49" s="11"/>
      <c r="J49" s="11"/>
      <c r="K49" s="11">
        <v>3</v>
      </c>
      <c r="L49" s="11">
        <v>3</v>
      </c>
      <c r="M49" s="16">
        <v>0</v>
      </c>
      <c r="N49" s="13"/>
      <c r="O49" s="11"/>
      <c r="P49" s="11"/>
      <c r="Q49" s="11"/>
      <c r="R49" s="11"/>
      <c r="S49" s="16"/>
      <c r="T49" s="12"/>
      <c r="U49" s="11"/>
      <c r="V49" s="11"/>
      <c r="W49" s="11"/>
      <c r="X49" s="11"/>
      <c r="Y49" s="16"/>
      <c r="Z49" s="59">
        <f t="shared" si="0"/>
        <v>3</v>
      </c>
      <c r="AA49" s="54">
        <f t="shared" si="0"/>
        <v>3</v>
      </c>
      <c r="AB49" s="14">
        <f t="shared" si="0"/>
        <v>0</v>
      </c>
    </row>
    <row r="50" spans="1:28" ht="24.95" customHeight="1" x14ac:dyDescent="0.15">
      <c r="A50" s="245"/>
      <c r="B50" s="255"/>
      <c r="C50" s="30"/>
      <c r="D50" s="109" t="s">
        <v>102</v>
      </c>
      <c r="E50" s="28" t="s">
        <v>92</v>
      </c>
      <c r="F50" s="10" t="s">
        <v>56</v>
      </c>
      <c r="G50" s="152" t="s">
        <v>98</v>
      </c>
      <c r="H50" s="151"/>
      <c r="I50" s="23"/>
      <c r="J50" s="23"/>
      <c r="K50" s="23"/>
      <c r="L50" s="25"/>
      <c r="M50" s="29"/>
      <c r="N50" s="26">
        <v>2</v>
      </c>
      <c r="O50" s="25">
        <v>2</v>
      </c>
      <c r="P50" s="25">
        <v>0</v>
      </c>
      <c r="Q50" s="25"/>
      <c r="R50" s="25"/>
      <c r="S50" s="24"/>
      <c r="T50" s="27"/>
      <c r="U50" s="25"/>
      <c r="V50" s="25"/>
      <c r="W50" s="25"/>
      <c r="X50" s="25"/>
      <c r="Y50" s="24"/>
      <c r="Z50" s="59">
        <f t="shared" si="0"/>
        <v>2</v>
      </c>
      <c r="AA50" s="54">
        <f t="shared" si="0"/>
        <v>2</v>
      </c>
      <c r="AB50" s="14">
        <f t="shared" si="0"/>
        <v>0</v>
      </c>
    </row>
    <row r="51" spans="1:28" ht="24.95" customHeight="1" x14ac:dyDescent="0.15">
      <c r="A51" s="245"/>
      <c r="B51" s="255"/>
      <c r="C51" s="30"/>
      <c r="D51" s="109" t="s">
        <v>218</v>
      </c>
      <c r="E51" s="28" t="s">
        <v>92</v>
      </c>
      <c r="F51" s="10" t="s">
        <v>56</v>
      </c>
      <c r="G51" s="152" t="s">
        <v>98</v>
      </c>
      <c r="H51" s="151"/>
      <c r="I51" s="25"/>
      <c r="J51" s="25"/>
      <c r="K51" s="23"/>
      <c r="L51" s="23"/>
      <c r="M51" s="24"/>
      <c r="N51" s="26">
        <v>2</v>
      </c>
      <c r="O51" s="25">
        <v>2</v>
      </c>
      <c r="P51" s="25">
        <v>0</v>
      </c>
      <c r="Q51" s="25"/>
      <c r="R51" s="25"/>
      <c r="S51" s="24"/>
      <c r="T51" s="27"/>
      <c r="U51" s="25"/>
      <c r="V51" s="25"/>
      <c r="W51" s="25"/>
      <c r="X51" s="25"/>
      <c r="Y51" s="24"/>
      <c r="Z51" s="59">
        <f t="shared" si="0"/>
        <v>2</v>
      </c>
      <c r="AA51" s="54">
        <f t="shared" si="0"/>
        <v>2</v>
      </c>
      <c r="AB51" s="14">
        <f t="shared" si="0"/>
        <v>0</v>
      </c>
    </row>
    <row r="52" spans="1:28" ht="24.95" customHeight="1" x14ac:dyDescent="0.15">
      <c r="A52" s="245"/>
      <c r="B52" s="255"/>
      <c r="C52" s="30"/>
      <c r="D52" s="107" t="s">
        <v>103</v>
      </c>
      <c r="E52" s="28" t="s">
        <v>92</v>
      </c>
      <c r="F52" s="10" t="s">
        <v>56</v>
      </c>
      <c r="G52" s="152" t="s">
        <v>98</v>
      </c>
      <c r="H52" s="151"/>
      <c r="I52" s="25"/>
      <c r="J52" s="25"/>
      <c r="K52" s="23">
        <v>2</v>
      </c>
      <c r="L52" s="23">
        <v>2</v>
      </c>
      <c r="M52" s="24">
        <v>0</v>
      </c>
      <c r="N52" s="26"/>
      <c r="O52" s="25"/>
      <c r="P52" s="25"/>
      <c r="Q52" s="25"/>
      <c r="R52" s="25"/>
      <c r="S52" s="24"/>
      <c r="T52" s="27"/>
      <c r="U52" s="25"/>
      <c r="V52" s="25"/>
      <c r="W52" s="25"/>
      <c r="X52" s="25"/>
      <c r="Y52" s="24"/>
      <c r="Z52" s="59">
        <v>2</v>
      </c>
      <c r="AA52" s="54">
        <v>2</v>
      </c>
      <c r="AB52" s="14">
        <v>0</v>
      </c>
    </row>
    <row r="53" spans="1:28" ht="24.95" customHeight="1" x14ac:dyDescent="0.15">
      <c r="A53" s="245"/>
      <c r="B53" s="255"/>
      <c r="C53" s="30"/>
      <c r="D53" s="107" t="s">
        <v>107</v>
      </c>
      <c r="E53" s="28" t="s">
        <v>92</v>
      </c>
      <c r="F53" s="10" t="s">
        <v>56</v>
      </c>
      <c r="G53" s="152" t="s">
        <v>98</v>
      </c>
      <c r="H53" s="151"/>
      <c r="I53" s="25"/>
      <c r="J53" s="25"/>
      <c r="K53" s="23"/>
      <c r="L53" s="23"/>
      <c r="M53" s="24"/>
      <c r="N53" s="26"/>
      <c r="O53" s="25"/>
      <c r="P53" s="25"/>
      <c r="Q53" s="25">
        <v>3</v>
      </c>
      <c r="R53" s="25">
        <v>3</v>
      </c>
      <c r="S53" s="24">
        <v>0</v>
      </c>
      <c r="T53" s="27"/>
      <c r="U53" s="25"/>
      <c r="V53" s="25"/>
      <c r="W53" s="25"/>
      <c r="X53" s="25"/>
      <c r="Y53" s="24"/>
      <c r="Z53" s="59">
        <v>3</v>
      </c>
      <c r="AA53" s="54">
        <v>3</v>
      </c>
      <c r="AB53" s="14">
        <v>0</v>
      </c>
    </row>
    <row r="54" spans="1:28" ht="24.95" customHeight="1" x14ac:dyDescent="0.15">
      <c r="A54" s="245"/>
      <c r="B54" s="256"/>
      <c r="C54" s="30"/>
      <c r="D54" s="107" t="s">
        <v>137</v>
      </c>
      <c r="E54" s="28" t="s">
        <v>92</v>
      </c>
      <c r="F54" s="10" t="s">
        <v>56</v>
      </c>
      <c r="G54" s="152" t="s">
        <v>98</v>
      </c>
      <c r="H54" s="149"/>
      <c r="I54" s="25"/>
      <c r="J54" s="23"/>
      <c r="K54" s="23"/>
      <c r="L54" s="25"/>
      <c r="M54" s="29"/>
      <c r="N54" s="26"/>
      <c r="O54" s="25"/>
      <c r="P54" s="25"/>
      <c r="Q54" s="23"/>
      <c r="R54" s="23"/>
      <c r="S54" s="24"/>
      <c r="T54" s="27">
        <v>2</v>
      </c>
      <c r="U54" s="25">
        <v>2</v>
      </c>
      <c r="V54" s="25">
        <v>0</v>
      </c>
      <c r="W54" s="23"/>
      <c r="X54" s="23"/>
      <c r="Y54" s="24"/>
      <c r="Z54" s="59">
        <f t="shared" si="0"/>
        <v>2</v>
      </c>
      <c r="AA54" s="54">
        <f t="shared" si="0"/>
        <v>2</v>
      </c>
      <c r="AB54" s="14">
        <f t="shared" si="0"/>
        <v>0</v>
      </c>
    </row>
    <row r="55" spans="1:28" ht="24.95" customHeight="1" x14ac:dyDescent="0.15">
      <c r="A55" s="245"/>
      <c r="B55" s="254" t="s">
        <v>61</v>
      </c>
      <c r="C55" s="30"/>
      <c r="D55" s="107" t="s">
        <v>104</v>
      </c>
      <c r="E55" s="28" t="s">
        <v>92</v>
      </c>
      <c r="F55" s="10" t="s">
        <v>56</v>
      </c>
      <c r="G55" s="152" t="s">
        <v>98</v>
      </c>
      <c r="H55" s="149"/>
      <c r="I55" s="25"/>
      <c r="J55" s="23"/>
      <c r="K55" s="23"/>
      <c r="L55" s="25"/>
      <c r="M55" s="29"/>
      <c r="N55" s="26"/>
      <c r="O55" s="25"/>
      <c r="P55" s="25"/>
      <c r="Q55" s="23"/>
      <c r="R55" s="23"/>
      <c r="S55" s="24"/>
      <c r="T55" s="27"/>
      <c r="U55" s="25"/>
      <c r="V55" s="25"/>
      <c r="W55" s="23">
        <v>2</v>
      </c>
      <c r="X55" s="23">
        <v>1</v>
      </c>
      <c r="Y55" s="24">
        <v>1</v>
      </c>
      <c r="Z55" s="59">
        <f t="shared" si="0"/>
        <v>2</v>
      </c>
      <c r="AA55" s="54">
        <f t="shared" si="0"/>
        <v>1</v>
      </c>
      <c r="AB55" s="14">
        <f t="shared" si="0"/>
        <v>1</v>
      </c>
    </row>
    <row r="56" spans="1:28" ht="24.95" customHeight="1" x14ac:dyDescent="0.15">
      <c r="A56" s="245"/>
      <c r="B56" s="255"/>
      <c r="C56" s="30"/>
      <c r="D56" s="107" t="s">
        <v>105</v>
      </c>
      <c r="E56" s="28" t="s">
        <v>92</v>
      </c>
      <c r="F56" s="10" t="s">
        <v>56</v>
      </c>
      <c r="G56" s="152" t="s">
        <v>98</v>
      </c>
      <c r="H56" s="149"/>
      <c r="I56" s="25"/>
      <c r="J56" s="23"/>
      <c r="K56" s="23"/>
      <c r="L56" s="25"/>
      <c r="M56" s="29"/>
      <c r="N56" s="26"/>
      <c r="O56" s="25"/>
      <c r="P56" s="25"/>
      <c r="Q56" s="23">
        <v>2</v>
      </c>
      <c r="R56" s="23">
        <v>2</v>
      </c>
      <c r="S56" s="24">
        <v>0</v>
      </c>
      <c r="T56" s="27"/>
      <c r="U56" s="25"/>
      <c r="V56" s="25"/>
      <c r="W56" s="23"/>
      <c r="X56" s="23"/>
      <c r="Y56" s="24"/>
      <c r="Z56" s="59">
        <f t="shared" si="0"/>
        <v>2</v>
      </c>
      <c r="AA56" s="54">
        <f t="shared" si="0"/>
        <v>2</v>
      </c>
      <c r="AB56" s="14">
        <f t="shared" si="0"/>
        <v>0</v>
      </c>
    </row>
    <row r="57" spans="1:28" ht="24.95" customHeight="1" x14ac:dyDescent="0.15">
      <c r="A57" s="245"/>
      <c r="B57" s="256"/>
      <c r="C57" s="30"/>
      <c r="D57" s="107" t="s">
        <v>106</v>
      </c>
      <c r="E57" s="28" t="s">
        <v>92</v>
      </c>
      <c r="F57" s="10" t="s">
        <v>56</v>
      </c>
      <c r="G57" s="152" t="s">
        <v>98</v>
      </c>
      <c r="H57" s="149"/>
      <c r="I57" s="25"/>
      <c r="J57" s="23"/>
      <c r="K57" s="23"/>
      <c r="L57" s="25"/>
      <c r="M57" s="29"/>
      <c r="N57" s="26"/>
      <c r="O57" s="25"/>
      <c r="P57" s="25"/>
      <c r="Q57" s="23"/>
      <c r="R57" s="23"/>
      <c r="S57" s="24"/>
      <c r="T57" s="27">
        <v>2</v>
      </c>
      <c r="U57" s="25">
        <v>2</v>
      </c>
      <c r="V57" s="25">
        <v>0</v>
      </c>
      <c r="W57" s="23"/>
      <c r="X57" s="23"/>
      <c r="Y57" s="24"/>
      <c r="Z57" s="59">
        <f t="shared" si="0"/>
        <v>2</v>
      </c>
      <c r="AA57" s="54">
        <f t="shared" si="0"/>
        <v>2</v>
      </c>
      <c r="AB57" s="14">
        <f t="shared" si="0"/>
        <v>0</v>
      </c>
    </row>
    <row r="58" spans="1:28" ht="24.95" customHeight="1" x14ac:dyDescent="0.15">
      <c r="A58" s="261"/>
      <c r="B58" s="55" t="s">
        <v>41</v>
      </c>
      <c r="C58" s="22"/>
      <c r="D58" s="22"/>
      <c r="E58" s="55"/>
      <c r="F58" s="22"/>
      <c r="G58" s="153"/>
      <c r="H58" s="147">
        <f t="shared" ref="H58:AB58" si="10">SUM(H47:H57)</f>
        <v>0</v>
      </c>
      <c r="I58" s="55">
        <f t="shared" si="10"/>
        <v>0</v>
      </c>
      <c r="J58" s="55">
        <f t="shared" si="10"/>
        <v>0</v>
      </c>
      <c r="K58" s="55">
        <f t="shared" si="10"/>
        <v>5</v>
      </c>
      <c r="L58" s="55">
        <f t="shared" si="10"/>
        <v>5</v>
      </c>
      <c r="M58" s="57">
        <f t="shared" si="10"/>
        <v>0</v>
      </c>
      <c r="N58" s="58">
        <f t="shared" si="10"/>
        <v>4</v>
      </c>
      <c r="O58" s="55">
        <f t="shared" si="10"/>
        <v>4</v>
      </c>
      <c r="P58" s="55">
        <f t="shared" si="10"/>
        <v>0</v>
      </c>
      <c r="Q58" s="55">
        <f t="shared" si="10"/>
        <v>5</v>
      </c>
      <c r="R58" s="55">
        <f t="shared" si="10"/>
        <v>5</v>
      </c>
      <c r="S58" s="57">
        <f t="shared" si="10"/>
        <v>0</v>
      </c>
      <c r="T58" s="56">
        <f t="shared" si="10"/>
        <v>6</v>
      </c>
      <c r="U58" s="55">
        <f t="shared" si="10"/>
        <v>4</v>
      </c>
      <c r="V58" s="55">
        <f t="shared" si="10"/>
        <v>0</v>
      </c>
      <c r="W58" s="55">
        <f t="shared" si="10"/>
        <v>4</v>
      </c>
      <c r="X58" s="55">
        <f t="shared" si="10"/>
        <v>1</v>
      </c>
      <c r="Y58" s="57">
        <f t="shared" si="10"/>
        <v>1</v>
      </c>
      <c r="Z58" s="56">
        <f>SUM(Z47:Z57)</f>
        <v>24</v>
      </c>
      <c r="AA58" s="55">
        <f t="shared" si="10"/>
        <v>19</v>
      </c>
      <c r="AB58" s="57">
        <f t="shared" si="10"/>
        <v>1</v>
      </c>
    </row>
    <row r="59" spans="1:28" ht="24.95" customHeight="1" thickBot="1" x14ac:dyDescent="0.2">
      <c r="A59" s="250" t="s">
        <v>10</v>
      </c>
      <c r="B59" s="251"/>
      <c r="C59" s="251"/>
      <c r="D59" s="251"/>
      <c r="E59" s="251"/>
      <c r="F59" s="251"/>
      <c r="G59" s="252"/>
      <c r="H59" s="146">
        <f t="shared" ref="H59:AB59" si="11">SUM(H10,H15,H46,H58)</f>
        <v>23</v>
      </c>
      <c r="I59" s="61">
        <f t="shared" si="11"/>
        <v>16</v>
      </c>
      <c r="J59" s="61">
        <f t="shared" si="11"/>
        <v>8</v>
      </c>
      <c r="K59" s="61">
        <f t="shared" si="11"/>
        <v>23</v>
      </c>
      <c r="L59" s="61">
        <f t="shared" si="11"/>
        <v>14</v>
      </c>
      <c r="M59" s="19">
        <f t="shared" si="11"/>
        <v>9</v>
      </c>
      <c r="N59" s="18">
        <f t="shared" si="11"/>
        <v>22</v>
      </c>
      <c r="O59" s="61">
        <f t="shared" si="11"/>
        <v>10</v>
      </c>
      <c r="P59" s="61">
        <f t="shared" si="11"/>
        <v>12</v>
      </c>
      <c r="Q59" s="61">
        <f t="shared" si="11"/>
        <v>23</v>
      </c>
      <c r="R59" s="61">
        <f t="shared" si="11"/>
        <v>13</v>
      </c>
      <c r="S59" s="19">
        <f t="shared" si="11"/>
        <v>10</v>
      </c>
      <c r="T59" s="60">
        <f t="shared" si="11"/>
        <v>22</v>
      </c>
      <c r="U59" s="61">
        <f t="shared" si="11"/>
        <v>14</v>
      </c>
      <c r="V59" s="61">
        <f t="shared" si="11"/>
        <v>6</v>
      </c>
      <c r="W59" s="61">
        <f t="shared" si="11"/>
        <v>18</v>
      </c>
      <c r="X59" s="61">
        <f t="shared" si="11"/>
        <v>7</v>
      </c>
      <c r="Y59" s="19">
        <f t="shared" si="11"/>
        <v>9</v>
      </c>
      <c r="Z59" s="60">
        <f t="shared" si="11"/>
        <v>131</v>
      </c>
      <c r="AA59" s="61">
        <f t="shared" si="11"/>
        <v>74</v>
      </c>
      <c r="AB59" s="19">
        <f t="shared" si="11"/>
        <v>54</v>
      </c>
    </row>
    <row r="60" spans="1:28" ht="24.95" customHeight="1" x14ac:dyDescent="0.15"/>
    <row r="61" spans="1:28" ht="239.25" customHeight="1" x14ac:dyDescent="0.15">
      <c r="A61" s="253" t="s">
        <v>68</v>
      </c>
      <c r="B61" s="253"/>
      <c r="C61" s="253"/>
      <c r="D61" s="253"/>
      <c r="E61" s="253"/>
      <c r="F61" s="253"/>
      <c r="G61" s="253"/>
      <c r="H61" s="253"/>
      <c r="I61" s="253"/>
      <c r="J61" s="253"/>
      <c r="K61" s="253"/>
      <c r="L61" s="253"/>
      <c r="M61" s="253"/>
      <c r="N61" s="253"/>
      <c r="O61" s="253"/>
      <c r="P61" s="253"/>
      <c r="Q61" s="253"/>
      <c r="R61" s="253"/>
      <c r="S61" s="253"/>
      <c r="T61" s="253"/>
      <c r="U61" s="253"/>
      <c r="V61" s="253"/>
      <c r="W61" s="253"/>
      <c r="X61" s="253"/>
      <c r="Y61" s="253"/>
      <c r="Z61" s="253"/>
      <c r="AA61" s="253"/>
      <c r="AB61" s="253"/>
    </row>
  </sheetData>
  <mergeCells count="31">
    <mergeCell ref="A59:G59"/>
    <mergeCell ref="A61:AB61"/>
    <mergeCell ref="B43:B45"/>
    <mergeCell ref="B47:B48"/>
    <mergeCell ref="B49:B54"/>
    <mergeCell ref="A11:A46"/>
    <mergeCell ref="B11:B14"/>
    <mergeCell ref="B16:B42"/>
    <mergeCell ref="B55:B57"/>
    <mergeCell ref="A47:A58"/>
    <mergeCell ref="Q3:S3"/>
    <mergeCell ref="T3:V3"/>
    <mergeCell ref="W3:Y3"/>
    <mergeCell ref="A5:A10"/>
    <mergeCell ref="B6:B9"/>
    <mergeCell ref="A1:G1"/>
    <mergeCell ref="H1:P1"/>
    <mergeCell ref="Q1:AB1"/>
    <mergeCell ref="A2:B4"/>
    <mergeCell ref="C2:C4"/>
    <mergeCell ref="D2:D4"/>
    <mergeCell ref="E2:E4"/>
    <mergeCell ref="F2:F4"/>
    <mergeCell ref="G2:G4"/>
    <mergeCell ref="H2:M2"/>
    <mergeCell ref="N2:S2"/>
    <mergeCell ref="T2:Y2"/>
    <mergeCell ref="Z2:AB3"/>
    <mergeCell ref="H3:J3"/>
    <mergeCell ref="K3:M3"/>
    <mergeCell ref="N3:P3"/>
  </mergeCells>
  <phoneticPr fontId="7" type="noConversion"/>
  <pageMargins left="0.39370078740157483" right="0.31496062992125984" top="1.4566929133858268" bottom="0.74803149606299213" header="0.59055118110236227" footer="0.31496062992125984"/>
  <pageSetup paperSize="9" scale="37" orientation="portrait" r:id="rId1"/>
  <headerFooter>
    <oddHeader>&amp;C&amp;"맑은 고딕,굵게"&amp;20 2017~2018학년도 교육과정구성표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66"/>
  <sheetViews>
    <sheetView view="pageBreakPreview" topLeftCell="A136" zoomScale="106" zoomScaleNormal="100" zoomScaleSheetLayoutView="106" workbookViewId="0">
      <selection activeCell="G17" sqref="G17"/>
    </sheetView>
  </sheetViews>
  <sheetFormatPr defaultRowHeight="16.5" x14ac:dyDescent="0.15"/>
  <cols>
    <col min="1" max="4" width="4.21875" style="3" customWidth="1"/>
    <col min="5" max="5" width="6" style="3" customWidth="1"/>
    <col min="6" max="11" width="6.5546875" style="3" customWidth="1"/>
    <col min="12" max="12" width="22.88671875" style="3" customWidth="1"/>
    <col min="13" max="16384" width="8.88671875" style="3"/>
  </cols>
  <sheetData>
    <row r="1" spans="1:27" ht="33.75" thickBot="1" x14ac:dyDescent="0.2">
      <c r="A1" s="4" t="s">
        <v>69</v>
      </c>
      <c r="B1" s="4"/>
      <c r="C1" s="4"/>
      <c r="D1" s="4"/>
      <c r="E1" s="4"/>
      <c r="F1" s="4"/>
      <c r="G1" s="4"/>
      <c r="H1" s="316" t="s">
        <v>235</v>
      </c>
      <c r="I1" s="316"/>
      <c r="J1" s="316"/>
      <c r="K1" s="316"/>
      <c r="L1" s="53" t="s">
        <v>243</v>
      </c>
      <c r="N1" s="317"/>
      <c r="O1" s="317"/>
      <c r="P1" s="317"/>
      <c r="Q1" s="317"/>
      <c r="R1" s="317"/>
      <c r="S1" s="317"/>
      <c r="T1" s="41"/>
      <c r="U1" s="303"/>
      <c r="V1" s="303"/>
      <c r="W1" s="303"/>
      <c r="X1" s="303"/>
      <c r="Y1" s="303"/>
      <c r="Z1" s="303"/>
      <c r="AA1" s="303"/>
    </row>
    <row r="2" spans="1:27" x14ac:dyDescent="0.15">
      <c r="A2" s="304" t="s">
        <v>12</v>
      </c>
      <c r="B2" s="307" t="s">
        <v>13</v>
      </c>
      <c r="C2" s="310" t="s">
        <v>14</v>
      </c>
      <c r="D2" s="310" t="s">
        <v>15</v>
      </c>
      <c r="E2" s="310" t="s">
        <v>11</v>
      </c>
      <c r="F2" s="307" t="s">
        <v>29</v>
      </c>
      <c r="G2" s="307"/>
      <c r="H2" s="307"/>
      <c r="I2" s="307" t="s">
        <v>42</v>
      </c>
      <c r="J2" s="307"/>
      <c r="K2" s="307"/>
      <c r="L2" s="313" t="s">
        <v>16</v>
      </c>
    </row>
    <row r="3" spans="1:27" x14ac:dyDescent="0.15">
      <c r="A3" s="305"/>
      <c r="B3" s="308"/>
      <c r="C3" s="311"/>
      <c r="D3" s="311"/>
      <c r="E3" s="311"/>
      <c r="F3" s="308" t="s">
        <v>47</v>
      </c>
      <c r="G3" s="308"/>
      <c r="H3" s="308"/>
      <c r="I3" s="308" t="s">
        <v>47</v>
      </c>
      <c r="J3" s="308"/>
      <c r="K3" s="308"/>
      <c r="L3" s="314"/>
    </row>
    <row r="4" spans="1:27" x14ac:dyDescent="0.15">
      <c r="A4" s="305"/>
      <c r="B4" s="308"/>
      <c r="C4" s="311"/>
      <c r="D4" s="311"/>
      <c r="E4" s="311"/>
      <c r="F4" s="308" t="s">
        <v>5</v>
      </c>
      <c r="G4" s="308" t="s">
        <v>17</v>
      </c>
      <c r="H4" s="308"/>
      <c r="I4" s="308" t="s">
        <v>5</v>
      </c>
      <c r="J4" s="308" t="s">
        <v>17</v>
      </c>
      <c r="K4" s="308"/>
      <c r="L4" s="314"/>
    </row>
    <row r="5" spans="1:27" ht="17.25" thickBot="1" x14ac:dyDescent="0.2">
      <c r="A5" s="306"/>
      <c r="B5" s="309"/>
      <c r="C5" s="312"/>
      <c r="D5" s="312"/>
      <c r="E5" s="312"/>
      <c r="F5" s="309"/>
      <c r="G5" s="50" t="s">
        <v>6</v>
      </c>
      <c r="H5" s="50" t="s">
        <v>7</v>
      </c>
      <c r="I5" s="309"/>
      <c r="J5" s="50" t="s">
        <v>6</v>
      </c>
      <c r="K5" s="50" t="s">
        <v>7</v>
      </c>
      <c r="L5" s="315"/>
    </row>
    <row r="6" spans="1:27" x14ac:dyDescent="0.15">
      <c r="A6" s="318">
        <v>1</v>
      </c>
      <c r="B6" s="332">
        <v>1</v>
      </c>
      <c r="C6" s="332" t="s">
        <v>44</v>
      </c>
      <c r="D6" s="342" t="s">
        <v>18</v>
      </c>
      <c r="E6" s="337"/>
      <c r="F6" s="340" t="s">
        <v>140</v>
      </c>
      <c r="G6" s="340"/>
      <c r="H6" s="340"/>
      <c r="I6" s="337"/>
      <c r="J6" s="337"/>
      <c r="K6" s="337"/>
      <c r="L6" s="338" t="s">
        <v>143</v>
      </c>
    </row>
    <row r="7" spans="1:27" x14ac:dyDescent="0.15">
      <c r="A7" s="302"/>
      <c r="B7" s="274"/>
      <c r="C7" s="274"/>
      <c r="D7" s="276"/>
      <c r="E7" s="274"/>
      <c r="F7" s="197">
        <v>1</v>
      </c>
      <c r="G7" s="197">
        <v>1</v>
      </c>
      <c r="H7" s="197">
        <v>0</v>
      </c>
      <c r="I7" s="40"/>
      <c r="J7" s="40"/>
      <c r="K7" s="40"/>
      <c r="L7" s="265"/>
    </row>
    <row r="8" spans="1:27" x14ac:dyDescent="0.15">
      <c r="A8" s="302"/>
      <c r="B8" s="274"/>
      <c r="C8" s="274"/>
      <c r="D8" s="276"/>
      <c r="E8" s="277"/>
      <c r="F8" s="277"/>
      <c r="G8" s="277"/>
      <c r="H8" s="277"/>
      <c r="I8" s="339" t="s">
        <v>70</v>
      </c>
      <c r="J8" s="339"/>
      <c r="K8" s="339"/>
      <c r="L8" s="343" t="s">
        <v>144</v>
      </c>
    </row>
    <row r="9" spans="1:27" x14ac:dyDescent="0.15">
      <c r="A9" s="302"/>
      <c r="B9" s="274"/>
      <c r="C9" s="274"/>
      <c r="D9" s="277"/>
      <c r="E9" s="274"/>
      <c r="F9" s="65"/>
      <c r="G9" s="65"/>
      <c r="H9" s="65"/>
      <c r="I9" s="197">
        <v>2</v>
      </c>
      <c r="J9" s="197">
        <v>1</v>
      </c>
      <c r="K9" s="197">
        <v>1</v>
      </c>
      <c r="L9" s="344"/>
    </row>
    <row r="10" spans="1:27" x14ac:dyDescent="0.15">
      <c r="A10" s="302"/>
      <c r="B10" s="274"/>
      <c r="C10" s="274"/>
      <c r="D10" s="275" t="s">
        <v>19</v>
      </c>
      <c r="E10" s="274"/>
      <c r="F10" s="268" t="s">
        <v>141</v>
      </c>
      <c r="G10" s="269"/>
      <c r="H10" s="270"/>
      <c r="I10" s="268" t="s">
        <v>71</v>
      </c>
      <c r="J10" s="269"/>
      <c r="K10" s="270"/>
      <c r="L10" s="344"/>
    </row>
    <row r="11" spans="1:27" x14ac:dyDescent="0.15">
      <c r="A11" s="302"/>
      <c r="B11" s="274"/>
      <c r="C11" s="274"/>
      <c r="D11" s="276"/>
      <c r="E11" s="274"/>
      <c r="F11" s="198">
        <v>2</v>
      </c>
      <c r="G11" s="198">
        <v>1</v>
      </c>
      <c r="H11" s="198">
        <v>1</v>
      </c>
      <c r="I11" s="198">
        <v>2</v>
      </c>
      <c r="J11" s="198">
        <v>1</v>
      </c>
      <c r="K11" s="198">
        <v>1</v>
      </c>
      <c r="L11" s="344"/>
    </row>
    <row r="12" spans="1:27" x14ac:dyDescent="0.15">
      <c r="A12" s="302"/>
      <c r="B12" s="274"/>
      <c r="C12" s="274"/>
      <c r="D12" s="276"/>
      <c r="E12" s="274"/>
      <c r="F12" s="268" t="s">
        <v>142</v>
      </c>
      <c r="G12" s="269"/>
      <c r="H12" s="270"/>
      <c r="I12" s="345"/>
      <c r="J12" s="345"/>
      <c r="K12" s="345"/>
      <c r="L12" s="264" t="s">
        <v>145</v>
      </c>
    </row>
    <row r="13" spans="1:27" x14ac:dyDescent="0.15">
      <c r="A13" s="302"/>
      <c r="B13" s="274"/>
      <c r="C13" s="274"/>
      <c r="D13" s="276"/>
      <c r="E13" s="274"/>
      <c r="F13" s="208">
        <v>3</v>
      </c>
      <c r="G13" s="208">
        <v>3</v>
      </c>
      <c r="H13" s="208">
        <v>0</v>
      </c>
      <c r="I13" s="211"/>
      <c r="J13" s="211"/>
      <c r="K13" s="211"/>
      <c r="L13" s="265"/>
    </row>
    <row r="14" spans="1:27" x14ac:dyDescent="0.15">
      <c r="A14" s="302"/>
      <c r="B14" s="274"/>
      <c r="C14" s="274"/>
      <c r="D14" s="276"/>
      <c r="E14" s="274"/>
      <c r="F14" s="268"/>
      <c r="G14" s="269"/>
      <c r="H14" s="270"/>
      <c r="I14" s="286" t="s">
        <v>130</v>
      </c>
      <c r="J14" s="285"/>
      <c r="K14" s="285"/>
      <c r="L14" s="346" t="s">
        <v>241</v>
      </c>
    </row>
    <row r="15" spans="1:27" x14ac:dyDescent="0.15">
      <c r="A15" s="302"/>
      <c r="B15" s="274"/>
      <c r="C15" s="274"/>
      <c r="D15" s="276"/>
      <c r="E15" s="274"/>
      <c r="F15" s="208"/>
      <c r="G15" s="208"/>
      <c r="H15" s="208"/>
      <c r="I15" s="209">
        <v>2</v>
      </c>
      <c r="J15" s="209">
        <v>1</v>
      </c>
      <c r="K15" s="209">
        <v>2</v>
      </c>
      <c r="L15" s="347"/>
    </row>
    <row r="16" spans="1:27" x14ac:dyDescent="0.15">
      <c r="A16" s="302"/>
      <c r="B16" s="274"/>
      <c r="C16" s="274"/>
      <c r="D16" s="276"/>
      <c r="E16" s="274"/>
      <c r="F16" s="268"/>
      <c r="G16" s="269"/>
      <c r="H16" s="270"/>
      <c r="I16" s="339" t="s">
        <v>151</v>
      </c>
      <c r="J16" s="339"/>
      <c r="K16" s="339"/>
      <c r="L16" s="266" t="s">
        <v>152</v>
      </c>
    </row>
    <row r="17" spans="1:12" x14ac:dyDescent="0.15">
      <c r="A17" s="302"/>
      <c r="B17" s="274"/>
      <c r="C17" s="274"/>
      <c r="D17" s="277"/>
      <c r="E17" s="274"/>
      <c r="F17" s="198"/>
      <c r="G17" s="198"/>
      <c r="H17" s="198"/>
      <c r="I17" s="209">
        <v>2</v>
      </c>
      <c r="J17" s="209">
        <v>2</v>
      </c>
      <c r="K17" s="209">
        <v>0</v>
      </c>
      <c r="L17" s="265"/>
    </row>
    <row r="18" spans="1:12" x14ac:dyDescent="0.15">
      <c r="A18" s="302"/>
      <c r="B18" s="274"/>
      <c r="C18" s="297" t="s">
        <v>31</v>
      </c>
      <c r="D18" s="297"/>
      <c r="E18" s="297"/>
      <c r="F18" s="47">
        <f>SUM(F7,F11,F17)</f>
        <v>3</v>
      </c>
      <c r="G18" s="66">
        <f t="shared" ref="G18:H18" si="0">SUM(G7,G11,G17)</f>
        <v>2</v>
      </c>
      <c r="H18" s="66">
        <f t="shared" si="0"/>
        <v>1</v>
      </c>
      <c r="I18" s="66">
        <f>SUM(I7,I11,I17,I9,I15)</f>
        <v>8</v>
      </c>
      <c r="J18" s="210">
        <f t="shared" ref="J18:K18" si="1">SUM(J7,J11,J17,J9,J15)</f>
        <v>5</v>
      </c>
      <c r="K18" s="210">
        <f t="shared" si="1"/>
        <v>4</v>
      </c>
      <c r="L18" s="51"/>
    </row>
    <row r="19" spans="1:12" ht="16.5" customHeight="1" x14ac:dyDescent="0.15">
      <c r="A19" s="302"/>
      <c r="B19" s="274"/>
      <c r="C19" s="287" t="s">
        <v>45</v>
      </c>
      <c r="D19" s="275" t="s">
        <v>20</v>
      </c>
      <c r="E19" s="274"/>
      <c r="F19" s="285" t="s">
        <v>73</v>
      </c>
      <c r="G19" s="285"/>
      <c r="H19" s="285"/>
      <c r="I19" s="286" t="s">
        <v>108</v>
      </c>
      <c r="J19" s="286"/>
      <c r="K19" s="286"/>
      <c r="L19" s="264"/>
    </row>
    <row r="20" spans="1:12" x14ac:dyDescent="0.15">
      <c r="A20" s="302"/>
      <c r="B20" s="274"/>
      <c r="C20" s="287"/>
      <c r="D20" s="276"/>
      <c r="E20" s="274"/>
      <c r="F20" s="197">
        <v>3</v>
      </c>
      <c r="G20" s="197">
        <v>3</v>
      </c>
      <c r="H20" s="197">
        <v>0</v>
      </c>
      <c r="I20" s="197">
        <v>3</v>
      </c>
      <c r="J20" s="197">
        <v>3</v>
      </c>
      <c r="K20" s="197">
        <v>0</v>
      </c>
      <c r="L20" s="265"/>
    </row>
    <row r="21" spans="1:12" x14ac:dyDescent="0.15">
      <c r="A21" s="302"/>
      <c r="B21" s="274"/>
      <c r="C21" s="287"/>
      <c r="D21" s="276"/>
      <c r="E21" s="274"/>
      <c r="F21" s="285" t="s">
        <v>146</v>
      </c>
      <c r="G21" s="285"/>
      <c r="H21" s="285"/>
      <c r="I21" s="197"/>
      <c r="J21" s="197"/>
      <c r="K21" s="197"/>
      <c r="L21" s="346" t="s">
        <v>145</v>
      </c>
    </row>
    <row r="22" spans="1:12" x14ac:dyDescent="0.15">
      <c r="A22" s="302"/>
      <c r="B22" s="274"/>
      <c r="C22" s="287"/>
      <c r="D22" s="276"/>
      <c r="E22" s="274"/>
      <c r="F22" s="197">
        <v>3</v>
      </c>
      <c r="G22" s="197">
        <v>3</v>
      </c>
      <c r="H22" s="197">
        <v>0</v>
      </c>
      <c r="I22" s="197"/>
      <c r="J22" s="197"/>
      <c r="K22" s="197"/>
      <c r="L22" s="347"/>
    </row>
    <row r="23" spans="1:12" x14ac:dyDescent="0.15">
      <c r="A23" s="302"/>
      <c r="B23" s="274"/>
      <c r="C23" s="287"/>
      <c r="D23" s="276"/>
      <c r="E23" s="274"/>
      <c r="F23" s="285"/>
      <c r="G23" s="285"/>
      <c r="H23" s="285"/>
      <c r="I23" s="286" t="s">
        <v>212</v>
      </c>
      <c r="J23" s="285"/>
      <c r="K23" s="285"/>
      <c r="L23" s="264" t="s">
        <v>144</v>
      </c>
    </row>
    <row r="24" spans="1:12" x14ac:dyDescent="0.15">
      <c r="A24" s="302"/>
      <c r="B24" s="274"/>
      <c r="C24" s="287"/>
      <c r="D24" s="277"/>
      <c r="E24" s="274"/>
      <c r="F24" s="197"/>
      <c r="G24" s="197"/>
      <c r="H24" s="197"/>
      <c r="I24" s="197">
        <v>3</v>
      </c>
      <c r="J24" s="197">
        <v>3</v>
      </c>
      <c r="K24" s="197">
        <v>0</v>
      </c>
      <c r="L24" s="265"/>
    </row>
    <row r="25" spans="1:12" x14ac:dyDescent="0.15">
      <c r="A25" s="302"/>
      <c r="B25" s="274"/>
      <c r="C25" s="287"/>
      <c r="D25" s="276"/>
      <c r="E25" s="274"/>
      <c r="F25" s="291" t="s">
        <v>147</v>
      </c>
      <c r="G25" s="292"/>
      <c r="H25" s="293"/>
      <c r="I25" s="268"/>
      <c r="J25" s="269"/>
      <c r="K25" s="270"/>
      <c r="L25" s="266" t="s">
        <v>153</v>
      </c>
    </row>
    <row r="26" spans="1:12" x14ac:dyDescent="0.15">
      <c r="A26" s="302"/>
      <c r="B26" s="274"/>
      <c r="C26" s="287"/>
      <c r="D26" s="276"/>
      <c r="E26" s="274"/>
      <c r="F26" s="197">
        <v>3</v>
      </c>
      <c r="G26" s="197">
        <v>1</v>
      </c>
      <c r="H26" s="197">
        <v>2</v>
      </c>
      <c r="I26" s="198"/>
      <c r="J26" s="198"/>
      <c r="K26" s="198"/>
      <c r="L26" s="265"/>
    </row>
    <row r="27" spans="1:12" x14ac:dyDescent="0.15">
      <c r="A27" s="302"/>
      <c r="B27" s="274"/>
      <c r="C27" s="287"/>
      <c r="D27" s="276"/>
      <c r="E27" s="274"/>
      <c r="F27" s="291" t="s">
        <v>148</v>
      </c>
      <c r="G27" s="292"/>
      <c r="H27" s="293"/>
      <c r="I27" s="299" t="s">
        <v>133</v>
      </c>
      <c r="J27" s="292"/>
      <c r="K27" s="293"/>
      <c r="L27" s="264"/>
    </row>
    <row r="28" spans="1:12" x14ac:dyDescent="0.15">
      <c r="A28" s="302"/>
      <c r="B28" s="274"/>
      <c r="C28" s="287"/>
      <c r="D28" s="276"/>
      <c r="E28" s="274"/>
      <c r="F28" s="197">
        <v>3</v>
      </c>
      <c r="G28" s="197">
        <v>3</v>
      </c>
      <c r="H28" s="197">
        <v>0</v>
      </c>
      <c r="I28" s="197">
        <v>3</v>
      </c>
      <c r="J28" s="197">
        <v>3</v>
      </c>
      <c r="K28" s="197">
        <v>0</v>
      </c>
      <c r="L28" s="265"/>
    </row>
    <row r="29" spans="1:12" x14ac:dyDescent="0.15">
      <c r="A29" s="302"/>
      <c r="B29" s="274"/>
      <c r="C29" s="287"/>
      <c r="D29" s="276"/>
      <c r="E29" s="274"/>
      <c r="F29" s="291" t="s">
        <v>149</v>
      </c>
      <c r="G29" s="292"/>
      <c r="H29" s="293"/>
      <c r="I29" s="299" t="s">
        <v>119</v>
      </c>
      <c r="J29" s="292"/>
      <c r="K29" s="293"/>
      <c r="L29" s="266" t="s">
        <v>154</v>
      </c>
    </row>
    <row r="30" spans="1:12" x14ac:dyDescent="0.15">
      <c r="A30" s="302"/>
      <c r="B30" s="274"/>
      <c r="C30" s="287"/>
      <c r="D30" s="276"/>
      <c r="E30" s="274"/>
      <c r="F30" s="197">
        <v>1</v>
      </c>
      <c r="G30" s="197">
        <v>0</v>
      </c>
      <c r="H30" s="197">
        <v>2</v>
      </c>
      <c r="I30" s="197">
        <v>3</v>
      </c>
      <c r="J30" s="197">
        <v>1</v>
      </c>
      <c r="K30" s="197">
        <v>2</v>
      </c>
      <c r="L30" s="265"/>
    </row>
    <row r="31" spans="1:12" x14ac:dyDescent="0.15">
      <c r="A31" s="302"/>
      <c r="B31" s="274"/>
      <c r="C31" s="287"/>
      <c r="D31" s="276"/>
      <c r="E31" s="274"/>
      <c r="F31" s="285" t="s">
        <v>150</v>
      </c>
      <c r="G31" s="285"/>
      <c r="H31" s="285"/>
      <c r="I31" s="286"/>
      <c r="J31" s="285"/>
      <c r="K31" s="285"/>
      <c r="L31" s="264" t="s">
        <v>242</v>
      </c>
    </row>
    <row r="32" spans="1:12" x14ac:dyDescent="0.15">
      <c r="A32" s="302"/>
      <c r="B32" s="274"/>
      <c r="C32" s="287"/>
      <c r="D32" s="276"/>
      <c r="E32" s="274"/>
      <c r="F32" s="197">
        <v>2</v>
      </c>
      <c r="G32" s="197">
        <v>1</v>
      </c>
      <c r="H32" s="197">
        <v>2</v>
      </c>
      <c r="I32" s="197"/>
      <c r="J32" s="197"/>
      <c r="K32" s="197"/>
      <c r="L32" s="265"/>
    </row>
    <row r="33" spans="1:12" x14ac:dyDescent="0.15">
      <c r="A33" s="302"/>
      <c r="B33" s="274"/>
      <c r="C33" s="287"/>
      <c r="D33" s="276"/>
      <c r="E33" s="274"/>
      <c r="F33" s="268"/>
      <c r="G33" s="269"/>
      <c r="H33" s="270"/>
      <c r="I33" s="286" t="s">
        <v>129</v>
      </c>
      <c r="J33" s="285"/>
      <c r="K33" s="285"/>
      <c r="L33" s="294" t="s">
        <v>155</v>
      </c>
    </row>
    <row r="34" spans="1:12" x14ac:dyDescent="0.15">
      <c r="A34" s="302"/>
      <c r="B34" s="274"/>
      <c r="C34" s="287"/>
      <c r="D34" s="276"/>
      <c r="E34" s="274"/>
      <c r="F34" s="198"/>
      <c r="G34" s="198"/>
      <c r="H34" s="198"/>
      <c r="I34" s="197">
        <v>3</v>
      </c>
      <c r="J34" s="197">
        <v>1</v>
      </c>
      <c r="K34" s="197">
        <v>2</v>
      </c>
      <c r="L34" s="295"/>
    </row>
    <row r="35" spans="1:12" x14ac:dyDescent="0.15">
      <c r="A35" s="302"/>
      <c r="B35" s="274"/>
      <c r="C35" s="297" t="s">
        <v>32</v>
      </c>
      <c r="D35" s="297"/>
      <c r="E35" s="297"/>
      <c r="F35" s="47">
        <f>SUM(F20,F22,F24,F26,F28,F30,F32,F34)</f>
        <v>15</v>
      </c>
      <c r="G35" s="210">
        <f t="shared" ref="G35:K35" si="2">SUM(G20,G22,G24,G26,G28,G30,G32,G34)</f>
        <v>11</v>
      </c>
      <c r="H35" s="210">
        <f t="shared" si="2"/>
        <v>6</v>
      </c>
      <c r="I35" s="210">
        <f t="shared" si="2"/>
        <v>15</v>
      </c>
      <c r="J35" s="210">
        <f t="shared" si="2"/>
        <v>11</v>
      </c>
      <c r="K35" s="210">
        <f t="shared" si="2"/>
        <v>4</v>
      </c>
      <c r="L35" s="51"/>
    </row>
    <row r="36" spans="1:12" x14ac:dyDescent="0.15">
      <c r="A36" s="302"/>
      <c r="B36" s="288" t="s">
        <v>33</v>
      </c>
      <c r="C36" s="288"/>
      <c r="D36" s="288"/>
      <c r="E36" s="288"/>
      <c r="F36" s="46">
        <f t="shared" ref="F36:K36" si="3">SUM(F18,F35)</f>
        <v>18</v>
      </c>
      <c r="G36" s="67">
        <f t="shared" si="3"/>
        <v>13</v>
      </c>
      <c r="H36" s="67">
        <f t="shared" si="3"/>
        <v>7</v>
      </c>
      <c r="I36" s="67">
        <f t="shared" si="3"/>
        <v>23</v>
      </c>
      <c r="J36" s="67">
        <f t="shared" si="3"/>
        <v>16</v>
      </c>
      <c r="K36" s="67">
        <f t="shared" si="3"/>
        <v>8</v>
      </c>
      <c r="L36" s="52"/>
    </row>
    <row r="37" spans="1:12" x14ac:dyDescent="0.15">
      <c r="A37" s="302"/>
      <c r="B37" s="287">
        <v>2</v>
      </c>
      <c r="C37" s="287" t="s">
        <v>44</v>
      </c>
      <c r="D37" s="274" t="s">
        <v>18</v>
      </c>
      <c r="E37" s="274"/>
      <c r="F37" s="285" t="s">
        <v>156</v>
      </c>
      <c r="G37" s="285"/>
      <c r="H37" s="285"/>
      <c r="I37" s="268"/>
      <c r="J37" s="269"/>
      <c r="K37" s="270"/>
      <c r="L37" s="266" t="s">
        <v>157</v>
      </c>
    </row>
    <row r="38" spans="1:12" x14ac:dyDescent="0.15">
      <c r="A38" s="302"/>
      <c r="B38" s="274"/>
      <c r="C38" s="287"/>
      <c r="D38" s="274"/>
      <c r="E38" s="274"/>
      <c r="F38" s="197">
        <v>1</v>
      </c>
      <c r="G38" s="197">
        <v>1</v>
      </c>
      <c r="H38" s="197">
        <v>0</v>
      </c>
      <c r="I38" s="198"/>
      <c r="J38" s="198"/>
      <c r="K38" s="198"/>
      <c r="L38" s="265"/>
    </row>
    <row r="39" spans="1:12" x14ac:dyDescent="0.15">
      <c r="A39" s="302"/>
      <c r="B39" s="274"/>
      <c r="C39" s="287"/>
      <c r="D39" s="274" t="s">
        <v>19</v>
      </c>
      <c r="E39" s="274"/>
      <c r="F39" s="268" t="s">
        <v>158</v>
      </c>
      <c r="G39" s="269"/>
      <c r="H39" s="270"/>
      <c r="I39" s="268" t="s">
        <v>158</v>
      </c>
      <c r="J39" s="269"/>
      <c r="K39" s="270"/>
      <c r="L39" s="300"/>
    </row>
    <row r="40" spans="1:12" x14ac:dyDescent="0.15">
      <c r="A40" s="302"/>
      <c r="B40" s="274"/>
      <c r="C40" s="287"/>
      <c r="D40" s="274"/>
      <c r="E40" s="274"/>
      <c r="F40" s="198">
        <v>2</v>
      </c>
      <c r="G40" s="198">
        <v>1</v>
      </c>
      <c r="H40" s="198">
        <v>1</v>
      </c>
      <c r="I40" s="198">
        <v>2</v>
      </c>
      <c r="J40" s="198">
        <v>1</v>
      </c>
      <c r="K40" s="198">
        <v>1</v>
      </c>
      <c r="L40" s="319"/>
    </row>
    <row r="41" spans="1:12" x14ac:dyDescent="0.15">
      <c r="A41" s="302"/>
      <c r="B41" s="274"/>
      <c r="C41" s="297" t="s">
        <v>31</v>
      </c>
      <c r="D41" s="297"/>
      <c r="E41" s="297"/>
      <c r="F41" s="47">
        <f>SUM(F38,F40)</f>
        <v>3</v>
      </c>
      <c r="G41" s="66">
        <f t="shared" ref="G41:K41" si="4">SUM(G38,G40)</f>
        <v>2</v>
      </c>
      <c r="H41" s="66">
        <f t="shared" si="4"/>
        <v>1</v>
      </c>
      <c r="I41" s="66">
        <f t="shared" si="4"/>
        <v>2</v>
      </c>
      <c r="J41" s="66">
        <f t="shared" si="4"/>
        <v>1</v>
      </c>
      <c r="K41" s="66">
        <f t="shared" si="4"/>
        <v>1</v>
      </c>
      <c r="L41" s="48"/>
    </row>
    <row r="42" spans="1:12" ht="16.5" customHeight="1" x14ac:dyDescent="0.15">
      <c r="A42" s="302"/>
      <c r="B42" s="274"/>
      <c r="C42" s="287" t="s">
        <v>45</v>
      </c>
      <c r="D42" s="275" t="s">
        <v>20</v>
      </c>
      <c r="E42" s="274"/>
      <c r="F42" s="291" t="s">
        <v>159</v>
      </c>
      <c r="G42" s="292"/>
      <c r="H42" s="293"/>
      <c r="I42" s="291"/>
      <c r="J42" s="292"/>
      <c r="K42" s="293"/>
      <c r="L42" s="278" t="s">
        <v>145</v>
      </c>
    </row>
    <row r="43" spans="1:12" x14ac:dyDescent="0.15">
      <c r="A43" s="302"/>
      <c r="B43" s="274"/>
      <c r="C43" s="287"/>
      <c r="D43" s="276"/>
      <c r="E43" s="274"/>
      <c r="F43" s="197">
        <v>3</v>
      </c>
      <c r="G43" s="197">
        <v>3</v>
      </c>
      <c r="H43" s="197">
        <v>0</v>
      </c>
      <c r="I43" s="197"/>
      <c r="J43" s="197"/>
      <c r="K43" s="197"/>
      <c r="L43" s="263"/>
    </row>
    <row r="44" spans="1:12" x14ac:dyDescent="0.15">
      <c r="A44" s="302"/>
      <c r="B44" s="274"/>
      <c r="C44" s="287"/>
      <c r="D44" s="276"/>
      <c r="E44" s="274"/>
      <c r="F44" s="291" t="s">
        <v>74</v>
      </c>
      <c r="G44" s="292"/>
      <c r="H44" s="293"/>
      <c r="I44" s="299" t="s">
        <v>95</v>
      </c>
      <c r="J44" s="292"/>
      <c r="K44" s="293"/>
      <c r="L44" s="278"/>
    </row>
    <row r="45" spans="1:12" x14ac:dyDescent="0.15">
      <c r="A45" s="302"/>
      <c r="B45" s="274"/>
      <c r="C45" s="287"/>
      <c r="D45" s="277"/>
      <c r="E45" s="274"/>
      <c r="F45" s="197">
        <v>3</v>
      </c>
      <c r="G45" s="197">
        <v>3</v>
      </c>
      <c r="H45" s="197">
        <v>0</v>
      </c>
      <c r="I45" s="197">
        <v>3</v>
      </c>
      <c r="J45" s="197">
        <v>3</v>
      </c>
      <c r="K45" s="197">
        <v>0</v>
      </c>
      <c r="L45" s="263"/>
    </row>
    <row r="46" spans="1:12" ht="16.5" customHeight="1" x14ac:dyDescent="0.15">
      <c r="A46" s="302"/>
      <c r="B46" s="274"/>
      <c r="C46" s="287"/>
      <c r="D46" s="275" t="s">
        <v>19</v>
      </c>
      <c r="E46" s="289"/>
      <c r="F46" s="291" t="s">
        <v>160</v>
      </c>
      <c r="G46" s="292"/>
      <c r="H46" s="293"/>
      <c r="I46" s="299" t="s">
        <v>213</v>
      </c>
      <c r="J46" s="292"/>
      <c r="K46" s="293"/>
      <c r="L46" s="262" t="s">
        <v>161</v>
      </c>
    </row>
    <row r="47" spans="1:12" x14ac:dyDescent="0.15">
      <c r="A47" s="302"/>
      <c r="B47" s="274"/>
      <c r="C47" s="287"/>
      <c r="D47" s="276"/>
      <c r="E47" s="290"/>
      <c r="F47" s="197">
        <v>2</v>
      </c>
      <c r="G47" s="197">
        <v>1</v>
      </c>
      <c r="H47" s="197">
        <v>2</v>
      </c>
      <c r="I47" s="197">
        <v>3</v>
      </c>
      <c r="J47" s="197">
        <v>1</v>
      </c>
      <c r="K47" s="197">
        <v>2</v>
      </c>
      <c r="L47" s="263"/>
    </row>
    <row r="48" spans="1:12" x14ac:dyDescent="0.15">
      <c r="A48" s="302"/>
      <c r="B48" s="274"/>
      <c r="C48" s="287"/>
      <c r="D48" s="276"/>
      <c r="E48" s="289"/>
      <c r="F48" s="291" t="s">
        <v>86</v>
      </c>
      <c r="G48" s="292"/>
      <c r="H48" s="293"/>
      <c r="I48" s="299" t="s">
        <v>134</v>
      </c>
      <c r="J48" s="292"/>
      <c r="K48" s="293"/>
      <c r="L48" s="278"/>
    </row>
    <row r="49" spans="1:12" x14ac:dyDescent="0.15">
      <c r="A49" s="302"/>
      <c r="B49" s="274"/>
      <c r="C49" s="287"/>
      <c r="D49" s="276"/>
      <c r="E49" s="290"/>
      <c r="F49" s="197">
        <v>2</v>
      </c>
      <c r="G49" s="197">
        <v>1</v>
      </c>
      <c r="H49" s="197">
        <v>1</v>
      </c>
      <c r="I49" s="197">
        <v>2</v>
      </c>
      <c r="J49" s="197">
        <v>1</v>
      </c>
      <c r="K49" s="197">
        <v>1</v>
      </c>
      <c r="L49" s="263"/>
    </row>
    <row r="50" spans="1:12" x14ac:dyDescent="0.15">
      <c r="A50" s="302"/>
      <c r="B50" s="274"/>
      <c r="C50" s="287"/>
      <c r="D50" s="276"/>
      <c r="E50" s="289"/>
      <c r="F50" s="285" t="s">
        <v>82</v>
      </c>
      <c r="G50" s="285"/>
      <c r="H50" s="285"/>
      <c r="I50" s="286" t="s">
        <v>214</v>
      </c>
      <c r="J50" s="285"/>
      <c r="K50" s="285"/>
      <c r="L50" s="278"/>
    </row>
    <row r="51" spans="1:12" x14ac:dyDescent="0.15">
      <c r="A51" s="302"/>
      <c r="B51" s="274"/>
      <c r="C51" s="287"/>
      <c r="D51" s="276"/>
      <c r="E51" s="290"/>
      <c r="F51" s="197">
        <v>3</v>
      </c>
      <c r="G51" s="197">
        <v>1</v>
      </c>
      <c r="H51" s="197">
        <v>2</v>
      </c>
      <c r="I51" s="197">
        <v>3</v>
      </c>
      <c r="J51" s="197">
        <v>1</v>
      </c>
      <c r="K51" s="197">
        <v>2</v>
      </c>
      <c r="L51" s="263"/>
    </row>
    <row r="52" spans="1:12" ht="16.5" customHeight="1" x14ac:dyDescent="0.15">
      <c r="A52" s="302"/>
      <c r="B52" s="274"/>
      <c r="C52" s="287"/>
      <c r="D52" s="276"/>
      <c r="E52" s="289"/>
      <c r="F52" s="285" t="s">
        <v>80</v>
      </c>
      <c r="G52" s="285"/>
      <c r="H52" s="285"/>
      <c r="I52" s="268"/>
      <c r="J52" s="269"/>
      <c r="K52" s="270"/>
      <c r="L52" s="294" t="s">
        <v>162</v>
      </c>
    </row>
    <row r="53" spans="1:12" x14ac:dyDescent="0.15">
      <c r="A53" s="302"/>
      <c r="B53" s="274"/>
      <c r="C53" s="287"/>
      <c r="D53" s="276"/>
      <c r="E53" s="290"/>
      <c r="F53" s="197">
        <v>3</v>
      </c>
      <c r="G53" s="197">
        <v>1</v>
      </c>
      <c r="H53" s="197">
        <v>2</v>
      </c>
      <c r="I53" s="198"/>
      <c r="J53" s="198"/>
      <c r="K53" s="198"/>
      <c r="L53" s="295"/>
    </row>
    <row r="54" spans="1:12" ht="16.5" customHeight="1" x14ac:dyDescent="0.15">
      <c r="A54" s="302"/>
      <c r="B54" s="274"/>
      <c r="C54" s="287"/>
      <c r="D54" s="276"/>
      <c r="E54" s="289"/>
      <c r="F54" s="268"/>
      <c r="G54" s="269"/>
      <c r="H54" s="270"/>
      <c r="I54" s="323" t="s">
        <v>135</v>
      </c>
      <c r="J54" s="269"/>
      <c r="K54" s="270"/>
      <c r="L54" s="262" t="s">
        <v>163</v>
      </c>
    </row>
    <row r="55" spans="1:12" x14ac:dyDescent="0.15">
      <c r="A55" s="302"/>
      <c r="B55" s="274"/>
      <c r="C55" s="287"/>
      <c r="D55" s="276"/>
      <c r="E55" s="290"/>
      <c r="F55" s="198"/>
      <c r="G55" s="198"/>
      <c r="H55" s="198"/>
      <c r="I55" s="197">
        <v>2</v>
      </c>
      <c r="J55" s="197">
        <v>1</v>
      </c>
      <c r="K55" s="197">
        <v>1</v>
      </c>
      <c r="L55" s="263"/>
    </row>
    <row r="56" spans="1:12" ht="36" customHeight="1" x14ac:dyDescent="0.15">
      <c r="A56" s="302"/>
      <c r="B56" s="274"/>
      <c r="C56" s="287"/>
      <c r="D56" s="287" t="s">
        <v>63</v>
      </c>
      <c r="E56" s="274"/>
      <c r="F56" s="274"/>
      <c r="G56" s="274"/>
      <c r="H56" s="274"/>
      <c r="I56" s="286" t="s">
        <v>116</v>
      </c>
      <c r="J56" s="285"/>
      <c r="K56" s="285"/>
      <c r="L56" s="262" t="s">
        <v>163</v>
      </c>
    </row>
    <row r="57" spans="1:12" x14ac:dyDescent="0.15">
      <c r="A57" s="302"/>
      <c r="B57" s="274"/>
      <c r="C57" s="287"/>
      <c r="D57" s="287"/>
      <c r="E57" s="274"/>
      <c r="F57" s="40"/>
      <c r="G57" s="40"/>
      <c r="H57" s="40"/>
      <c r="I57" s="197">
        <v>3</v>
      </c>
      <c r="J57" s="197">
        <v>1</v>
      </c>
      <c r="K57" s="197">
        <v>2</v>
      </c>
      <c r="L57" s="263"/>
    </row>
    <row r="58" spans="1:12" x14ac:dyDescent="0.15">
      <c r="A58" s="302"/>
      <c r="B58" s="274"/>
      <c r="C58" s="297" t="s">
        <v>32</v>
      </c>
      <c r="D58" s="297"/>
      <c r="E58" s="297"/>
      <c r="F58" s="47">
        <f>SUM(F43,F45,F47,F49,F51,F53,F55,F57)</f>
        <v>16</v>
      </c>
      <c r="G58" s="66">
        <f t="shared" ref="G58:K58" si="5">SUM(G43,G45,G47,G49,G51,G53,G55,G57)</f>
        <v>10</v>
      </c>
      <c r="H58" s="66">
        <f t="shared" si="5"/>
        <v>7</v>
      </c>
      <c r="I58" s="66">
        <f t="shared" si="5"/>
        <v>16</v>
      </c>
      <c r="J58" s="66">
        <f t="shared" si="5"/>
        <v>8</v>
      </c>
      <c r="K58" s="66">
        <f t="shared" si="5"/>
        <v>8</v>
      </c>
      <c r="L58" s="48"/>
    </row>
    <row r="59" spans="1:12" x14ac:dyDescent="0.15">
      <c r="A59" s="302"/>
      <c r="B59" s="274"/>
      <c r="C59" s="326" t="s">
        <v>166</v>
      </c>
      <c r="D59" s="329" t="s">
        <v>65</v>
      </c>
      <c r="E59" s="325"/>
      <c r="F59" s="335" t="s">
        <v>164</v>
      </c>
      <c r="G59" s="335"/>
      <c r="H59" s="335"/>
      <c r="I59" s="336" t="s">
        <v>103</v>
      </c>
      <c r="J59" s="335"/>
      <c r="K59" s="335"/>
      <c r="L59" s="334"/>
    </row>
    <row r="60" spans="1:12" x14ac:dyDescent="0.15">
      <c r="A60" s="302"/>
      <c r="B60" s="274"/>
      <c r="C60" s="327"/>
      <c r="D60" s="330"/>
      <c r="E60" s="325"/>
      <c r="F60" s="200">
        <v>2</v>
      </c>
      <c r="G60" s="200">
        <v>2</v>
      </c>
      <c r="H60" s="200">
        <v>0</v>
      </c>
      <c r="I60" s="200">
        <v>2</v>
      </c>
      <c r="J60" s="200">
        <v>2</v>
      </c>
      <c r="K60" s="200">
        <v>0</v>
      </c>
      <c r="L60" s="334"/>
    </row>
    <row r="61" spans="1:12" ht="24" customHeight="1" x14ac:dyDescent="0.15">
      <c r="A61" s="302"/>
      <c r="B61" s="274"/>
      <c r="C61" s="327"/>
      <c r="D61" s="330"/>
      <c r="E61" s="325"/>
      <c r="F61" s="320" t="s">
        <v>165</v>
      </c>
      <c r="G61" s="321"/>
      <c r="H61" s="322"/>
      <c r="I61" s="324" t="s">
        <v>101</v>
      </c>
      <c r="J61" s="321"/>
      <c r="K61" s="322"/>
      <c r="L61" s="334"/>
    </row>
    <row r="62" spans="1:12" x14ac:dyDescent="0.15">
      <c r="A62" s="302"/>
      <c r="B62" s="274"/>
      <c r="C62" s="328"/>
      <c r="D62" s="331"/>
      <c r="E62" s="325"/>
      <c r="F62" s="200">
        <v>3</v>
      </c>
      <c r="G62" s="200">
        <v>3</v>
      </c>
      <c r="H62" s="200">
        <v>0</v>
      </c>
      <c r="I62" s="200">
        <v>3</v>
      </c>
      <c r="J62" s="200">
        <v>3</v>
      </c>
      <c r="K62" s="200">
        <v>0</v>
      </c>
      <c r="L62" s="334"/>
    </row>
    <row r="63" spans="1:12" x14ac:dyDescent="0.15">
      <c r="A63" s="302"/>
      <c r="B63" s="274"/>
      <c r="C63" s="298" t="s">
        <v>67</v>
      </c>
      <c r="D63" s="298"/>
      <c r="E63" s="298"/>
      <c r="F63" s="47">
        <f>SUM(F60,F62)</f>
        <v>5</v>
      </c>
      <c r="G63" s="66">
        <f t="shared" ref="G63:K63" si="6">SUM(G60,G62)</f>
        <v>5</v>
      </c>
      <c r="H63" s="66">
        <f t="shared" si="6"/>
        <v>0</v>
      </c>
      <c r="I63" s="66">
        <f t="shared" si="6"/>
        <v>5</v>
      </c>
      <c r="J63" s="66">
        <f t="shared" si="6"/>
        <v>5</v>
      </c>
      <c r="K63" s="66">
        <f t="shared" si="6"/>
        <v>0</v>
      </c>
      <c r="L63" s="51"/>
    </row>
    <row r="64" spans="1:12" x14ac:dyDescent="0.15">
      <c r="A64" s="302"/>
      <c r="B64" s="288" t="s">
        <v>33</v>
      </c>
      <c r="C64" s="288"/>
      <c r="D64" s="288"/>
      <c r="E64" s="288"/>
      <c r="F64" s="46">
        <f>SUM(F41,F58,F63)</f>
        <v>24</v>
      </c>
      <c r="G64" s="67">
        <f t="shared" ref="G64:K64" si="7">SUM(G41,G58,G63)</f>
        <v>17</v>
      </c>
      <c r="H64" s="67">
        <f t="shared" si="7"/>
        <v>8</v>
      </c>
      <c r="I64" s="67">
        <f t="shared" si="7"/>
        <v>23</v>
      </c>
      <c r="J64" s="67">
        <f t="shared" si="7"/>
        <v>14</v>
      </c>
      <c r="K64" s="67">
        <f t="shared" si="7"/>
        <v>9</v>
      </c>
      <c r="L64" s="52"/>
    </row>
    <row r="65" spans="1:12" ht="16.5" customHeight="1" x14ac:dyDescent="0.15">
      <c r="A65" s="302">
        <v>2</v>
      </c>
      <c r="B65" s="274">
        <v>1</v>
      </c>
      <c r="C65" s="287" t="s">
        <v>45</v>
      </c>
      <c r="D65" s="333" t="s">
        <v>20</v>
      </c>
      <c r="E65" s="289"/>
      <c r="F65" s="285" t="s">
        <v>167</v>
      </c>
      <c r="G65" s="285"/>
      <c r="H65" s="285"/>
      <c r="I65" s="285"/>
      <c r="J65" s="285"/>
      <c r="K65" s="285"/>
      <c r="L65" s="266" t="s">
        <v>168</v>
      </c>
    </row>
    <row r="66" spans="1:12" x14ac:dyDescent="0.15">
      <c r="A66" s="302"/>
      <c r="B66" s="274"/>
      <c r="C66" s="287"/>
      <c r="D66" s="333"/>
      <c r="E66" s="290"/>
      <c r="F66" s="197">
        <v>1</v>
      </c>
      <c r="G66" s="197">
        <v>1</v>
      </c>
      <c r="H66" s="197">
        <v>0</v>
      </c>
      <c r="I66" s="197"/>
      <c r="J66" s="197"/>
      <c r="K66" s="197"/>
      <c r="L66" s="265"/>
    </row>
    <row r="67" spans="1:12" x14ac:dyDescent="0.15">
      <c r="A67" s="302"/>
      <c r="B67" s="274"/>
      <c r="C67" s="287"/>
      <c r="D67" s="275" t="s">
        <v>19</v>
      </c>
      <c r="E67" s="289"/>
      <c r="F67" s="285" t="s">
        <v>83</v>
      </c>
      <c r="G67" s="285"/>
      <c r="H67" s="285"/>
      <c r="I67" s="286" t="s">
        <v>115</v>
      </c>
      <c r="J67" s="285"/>
      <c r="K67" s="285"/>
      <c r="L67" s="300"/>
    </row>
    <row r="68" spans="1:12" x14ac:dyDescent="0.15">
      <c r="A68" s="302"/>
      <c r="B68" s="274"/>
      <c r="C68" s="287"/>
      <c r="D68" s="276"/>
      <c r="E68" s="290"/>
      <c r="F68" s="197">
        <v>3</v>
      </c>
      <c r="G68" s="197">
        <v>1</v>
      </c>
      <c r="H68" s="197">
        <v>2</v>
      </c>
      <c r="I68" s="197">
        <v>3</v>
      </c>
      <c r="J68" s="197">
        <v>1</v>
      </c>
      <c r="K68" s="197">
        <v>2</v>
      </c>
      <c r="L68" s="295"/>
    </row>
    <row r="69" spans="1:12" x14ac:dyDescent="0.15">
      <c r="A69" s="302"/>
      <c r="B69" s="274"/>
      <c r="C69" s="287"/>
      <c r="D69" s="276"/>
      <c r="E69" s="289"/>
      <c r="F69" s="285" t="s">
        <v>169</v>
      </c>
      <c r="G69" s="285"/>
      <c r="H69" s="285"/>
      <c r="I69" s="286" t="s">
        <v>215</v>
      </c>
      <c r="J69" s="285"/>
      <c r="K69" s="285"/>
      <c r="L69" s="300"/>
    </row>
    <row r="70" spans="1:12" x14ac:dyDescent="0.15">
      <c r="A70" s="302"/>
      <c r="B70" s="274"/>
      <c r="C70" s="287"/>
      <c r="D70" s="276"/>
      <c r="E70" s="290"/>
      <c r="F70" s="197">
        <v>3</v>
      </c>
      <c r="G70" s="197">
        <v>1</v>
      </c>
      <c r="H70" s="197">
        <v>2</v>
      </c>
      <c r="I70" s="197">
        <v>3</v>
      </c>
      <c r="J70" s="197">
        <v>1</v>
      </c>
      <c r="K70" s="197">
        <v>2</v>
      </c>
      <c r="L70" s="295"/>
    </row>
    <row r="71" spans="1:12" x14ac:dyDescent="0.15">
      <c r="A71" s="302"/>
      <c r="B71" s="274"/>
      <c r="C71" s="287"/>
      <c r="D71" s="276"/>
      <c r="E71" s="289"/>
      <c r="F71" s="285" t="s">
        <v>170</v>
      </c>
      <c r="G71" s="285"/>
      <c r="H71" s="285"/>
      <c r="I71" s="268"/>
      <c r="J71" s="269"/>
      <c r="K71" s="270"/>
      <c r="L71" s="266" t="s">
        <v>171</v>
      </c>
    </row>
    <row r="72" spans="1:12" x14ac:dyDescent="0.15">
      <c r="A72" s="302"/>
      <c r="B72" s="274"/>
      <c r="C72" s="287"/>
      <c r="D72" s="276"/>
      <c r="E72" s="290"/>
      <c r="F72" s="197">
        <v>3</v>
      </c>
      <c r="G72" s="197">
        <v>3</v>
      </c>
      <c r="H72" s="197">
        <v>0</v>
      </c>
      <c r="I72" s="198"/>
      <c r="J72" s="198"/>
      <c r="K72" s="198"/>
      <c r="L72" s="265"/>
    </row>
    <row r="73" spans="1:12" x14ac:dyDescent="0.15">
      <c r="A73" s="302"/>
      <c r="B73" s="274"/>
      <c r="C73" s="287"/>
      <c r="D73" s="276"/>
      <c r="E73" s="289"/>
      <c r="F73" s="291" t="s">
        <v>81</v>
      </c>
      <c r="G73" s="292"/>
      <c r="H73" s="293"/>
      <c r="I73" s="299" t="s">
        <v>216</v>
      </c>
      <c r="J73" s="292"/>
      <c r="K73" s="293"/>
      <c r="L73" s="300"/>
    </row>
    <row r="74" spans="1:12" x14ac:dyDescent="0.15">
      <c r="A74" s="302"/>
      <c r="B74" s="274"/>
      <c r="C74" s="287"/>
      <c r="D74" s="276"/>
      <c r="E74" s="290"/>
      <c r="F74" s="197">
        <v>3</v>
      </c>
      <c r="G74" s="197">
        <v>1</v>
      </c>
      <c r="H74" s="197">
        <v>2</v>
      </c>
      <c r="I74" s="197">
        <v>3</v>
      </c>
      <c r="J74" s="197">
        <v>1</v>
      </c>
      <c r="K74" s="197">
        <v>2</v>
      </c>
      <c r="L74" s="295"/>
    </row>
    <row r="75" spans="1:12" x14ac:dyDescent="0.15">
      <c r="A75" s="302"/>
      <c r="B75" s="274"/>
      <c r="C75" s="287"/>
      <c r="D75" s="276"/>
      <c r="E75" s="289"/>
      <c r="F75" s="285" t="s">
        <v>85</v>
      </c>
      <c r="G75" s="285"/>
      <c r="H75" s="285"/>
      <c r="I75" s="285" t="s">
        <v>85</v>
      </c>
      <c r="J75" s="285"/>
      <c r="K75" s="285"/>
      <c r="L75" s="300"/>
    </row>
    <row r="76" spans="1:12" x14ac:dyDescent="0.15">
      <c r="A76" s="302"/>
      <c r="B76" s="274"/>
      <c r="C76" s="287"/>
      <c r="D76" s="276"/>
      <c r="E76" s="290"/>
      <c r="F76" s="197">
        <v>3</v>
      </c>
      <c r="G76" s="197">
        <v>1</v>
      </c>
      <c r="H76" s="197">
        <v>2</v>
      </c>
      <c r="I76" s="197">
        <v>3</v>
      </c>
      <c r="J76" s="197">
        <v>1</v>
      </c>
      <c r="K76" s="197">
        <v>2</v>
      </c>
      <c r="L76" s="295"/>
    </row>
    <row r="77" spans="1:12" x14ac:dyDescent="0.15">
      <c r="A77" s="302"/>
      <c r="B77" s="274"/>
      <c r="C77" s="287"/>
      <c r="D77" s="276"/>
      <c r="E77" s="289"/>
      <c r="F77" s="301" t="s">
        <v>172</v>
      </c>
      <c r="G77" s="301"/>
      <c r="H77" s="301"/>
      <c r="I77" s="301" t="s">
        <v>173</v>
      </c>
      <c r="J77" s="301"/>
      <c r="K77" s="301"/>
      <c r="L77" s="300" t="s">
        <v>174</v>
      </c>
    </row>
    <row r="78" spans="1:12" x14ac:dyDescent="0.15">
      <c r="A78" s="302"/>
      <c r="B78" s="274"/>
      <c r="C78" s="287"/>
      <c r="D78" s="276"/>
      <c r="E78" s="290"/>
      <c r="F78" s="197">
        <v>3</v>
      </c>
      <c r="G78" s="197">
        <v>1</v>
      </c>
      <c r="H78" s="197">
        <v>2</v>
      </c>
      <c r="I78" s="197">
        <v>3</v>
      </c>
      <c r="J78" s="197">
        <v>1</v>
      </c>
      <c r="K78" s="197">
        <v>2</v>
      </c>
      <c r="L78" s="295"/>
    </row>
    <row r="79" spans="1:12" x14ac:dyDescent="0.15">
      <c r="A79" s="302"/>
      <c r="B79" s="274"/>
      <c r="C79" s="287"/>
      <c r="D79" s="276"/>
      <c r="E79" s="289"/>
      <c r="F79" s="268"/>
      <c r="G79" s="269"/>
      <c r="H79" s="270"/>
      <c r="I79" s="286" t="s">
        <v>117</v>
      </c>
      <c r="J79" s="285"/>
      <c r="K79" s="285"/>
      <c r="L79" s="294" t="s">
        <v>162</v>
      </c>
    </row>
    <row r="80" spans="1:12" x14ac:dyDescent="0.15">
      <c r="A80" s="302"/>
      <c r="B80" s="274"/>
      <c r="C80" s="287"/>
      <c r="D80" s="277"/>
      <c r="E80" s="290"/>
      <c r="F80" s="198"/>
      <c r="G80" s="198"/>
      <c r="H80" s="198"/>
      <c r="I80" s="197">
        <v>3</v>
      </c>
      <c r="J80" s="197">
        <v>1</v>
      </c>
      <c r="K80" s="197">
        <v>2</v>
      </c>
      <c r="L80" s="295"/>
    </row>
    <row r="81" spans="1:12" x14ac:dyDescent="0.15">
      <c r="A81" s="302"/>
      <c r="B81" s="274"/>
      <c r="C81" s="297" t="s">
        <v>32</v>
      </c>
      <c r="D81" s="297"/>
      <c r="E81" s="297"/>
      <c r="F81" s="47">
        <f>SUM(F66,F68,F70,F72,F74,F76,F78,F80)</f>
        <v>19</v>
      </c>
      <c r="G81" s="66">
        <f t="shared" ref="G81:K81" si="8">SUM(G66,G68,G70,G72,G74,G76,G78,G80)</f>
        <v>9</v>
      </c>
      <c r="H81" s="66">
        <f t="shared" si="8"/>
        <v>10</v>
      </c>
      <c r="I81" s="66">
        <f t="shared" si="8"/>
        <v>18</v>
      </c>
      <c r="J81" s="66">
        <f t="shared" si="8"/>
        <v>6</v>
      </c>
      <c r="K81" s="66">
        <f t="shared" si="8"/>
        <v>12</v>
      </c>
      <c r="L81" s="51"/>
    </row>
    <row r="82" spans="1:12" ht="24" customHeight="1" x14ac:dyDescent="0.15">
      <c r="A82" s="302"/>
      <c r="B82" s="274"/>
      <c r="C82" s="287" t="s">
        <v>59</v>
      </c>
      <c r="D82" s="271" t="s">
        <v>65</v>
      </c>
      <c r="E82" s="274"/>
      <c r="F82" s="285" t="s">
        <v>88</v>
      </c>
      <c r="G82" s="285"/>
      <c r="H82" s="285"/>
      <c r="I82" s="286" t="s">
        <v>218</v>
      </c>
      <c r="J82" s="285"/>
      <c r="K82" s="285"/>
      <c r="L82" s="296"/>
    </row>
    <row r="83" spans="1:12" x14ac:dyDescent="0.15">
      <c r="A83" s="302"/>
      <c r="B83" s="274"/>
      <c r="C83" s="287"/>
      <c r="D83" s="272"/>
      <c r="E83" s="274"/>
      <c r="F83" s="197">
        <v>2</v>
      </c>
      <c r="G83" s="197">
        <v>2</v>
      </c>
      <c r="H83" s="197">
        <v>0</v>
      </c>
      <c r="I83" s="197">
        <v>2</v>
      </c>
      <c r="J83" s="197">
        <v>2</v>
      </c>
      <c r="K83" s="197">
        <v>0</v>
      </c>
      <c r="L83" s="296"/>
    </row>
    <row r="84" spans="1:12" ht="24" customHeight="1" x14ac:dyDescent="0.15">
      <c r="A84" s="302"/>
      <c r="B84" s="274"/>
      <c r="C84" s="287"/>
      <c r="D84" s="272"/>
      <c r="E84" s="274"/>
      <c r="F84" s="285" t="s">
        <v>175</v>
      </c>
      <c r="G84" s="285"/>
      <c r="H84" s="285"/>
      <c r="I84" s="286" t="s">
        <v>102</v>
      </c>
      <c r="J84" s="285"/>
      <c r="K84" s="285"/>
      <c r="L84" s="296"/>
    </row>
    <row r="85" spans="1:12" x14ac:dyDescent="0.15">
      <c r="A85" s="302"/>
      <c r="B85" s="274"/>
      <c r="C85" s="287"/>
      <c r="D85" s="273"/>
      <c r="E85" s="274"/>
      <c r="F85" s="197">
        <v>2</v>
      </c>
      <c r="G85" s="197">
        <v>2</v>
      </c>
      <c r="H85" s="197">
        <v>0</v>
      </c>
      <c r="I85" s="197">
        <v>2</v>
      </c>
      <c r="J85" s="197">
        <v>2</v>
      </c>
      <c r="K85" s="197">
        <v>0</v>
      </c>
      <c r="L85" s="296"/>
    </row>
    <row r="86" spans="1:12" x14ac:dyDescent="0.15">
      <c r="A86" s="302"/>
      <c r="B86" s="274"/>
      <c r="C86" s="298" t="s">
        <v>67</v>
      </c>
      <c r="D86" s="298"/>
      <c r="E86" s="298"/>
      <c r="F86" s="47">
        <f>SUM(F85,F83)</f>
        <v>4</v>
      </c>
      <c r="G86" s="66">
        <f t="shared" ref="G86:K86" si="9">SUM(G85,G83)</f>
        <v>4</v>
      </c>
      <c r="H86" s="66">
        <f t="shared" si="9"/>
        <v>0</v>
      </c>
      <c r="I86" s="66">
        <f t="shared" si="9"/>
        <v>4</v>
      </c>
      <c r="J86" s="66">
        <f t="shared" si="9"/>
        <v>4</v>
      </c>
      <c r="K86" s="66">
        <f t="shared" si="9"/>
        <v>0</v>
      </c>
      <c r="L86" s="51"/>
    </row>
    <row r="87" spans="1:12" x14ac:dyDescent="0.15">
      <c r="A87" s="302"/>
      <c r="B87" s="288" t="s">
        <v>33</v>
      </c>
      <c r="C87" s="288"/>
      <c r="D87" s="288"/>
      <c r="E87" s="288"/>
      <c r="F87" s="46">
        <f>SUM(F81,F86)</f>
        <v>23</v>
      </c>
      <c r="G87" s="67">
        <f t="shared" ref="G87:K87" si="10">SUM(G81,G86)</f>
        <v>13</v>
      </c>
      <c r="H87" s="67">
        <f t="shared" si="10"/>
        <v>10</v>
      </c>
      <c r="I87" s="67">
        <f t="shared" si="10"/>
        <v>22</v>
      </c>
      <c r="J87" s="67">
        <f t="shared" si="10"/>
        <v>10</v>
      </c>
      <c r="K87" s="67">
        <f t="shared" si="10"/>
        <v>12</v>
      </c>
      <c r="L87" s="52"/>
    </row>
    <row r="88" spans="1:12" ht="16.5" customHeight="1" x14ac:dyDescent="0.15">
      <c r="A88" s="302"/>
      <c r="B88" s="274">
        <v>2</v>
      </c>
      <c r="C88" s="287" t="s">
        <v>191</v>
      </c>
      <c r="D88" s="275" t="s">
        <v>18</v>
      </c>
      <c r="E88" s="289"/>
      <c r="F88" s="285" t="s">
        <v>176</v>
      </c>
      <c r="G88" s="285"/>
      <c r="H88" s="285"/>
      <c r="I88" s="291"/>
      <c r="J88" s="292"/>
      <c r="K88" s="293"/>
      <c r="L88" s="266" t="s">
        <v>168</v>
      </c>
    </row>
    <row r="89" spans="1:12" x14ac:dyDescent="0.15">
      <c r="A89" s="302"/>
      <c r="B89" s="274"/>
      <c r="C89" s="274"/>
      <c r="D89" s="276"/>
      <c r="E89" s="290"/>
      <c r="F89" s="197">
        <v>1</v>
      </c>
      <c r="G89" s="197">
        <v>1</v>
      </c>
      <c r="H89" s="197">
        <v>0</v>
      </c>
      <c r="I89" s="197"/>
      <c r="J89" s="197"/>
      <c r="K89" s="197"/>
      <c r="L89" s="265"/>
    </row>
    <row r="90" spans="1:12" x14ac:dyDescent="0.15">
      <c r="A90" s="302"/>
      <c r="B90" s="274"/>
      <c r="C90" s="274"/>
      <c r="D90" s="276"/>
      <c r="E90" s="289"/>
      <c r="F90" s="291"/>
      <c r="G90" s="292"/>
      <c r="H90" s="293"/>
      <c r="I90" s="286" t="s">
        <v>110</v>
      </c>
      <c r="J90" s="285"/>
      <c r="K90" s="285"/>
      <c r="L90" s="278" t="s">
        <v>177</v>
      </c>
    </row>
    <row r="91" spans="1:12" x14ac:dyDescent="0.15">
      <c r="A91" s="302"/>
      <c r="B91" s="274"/>
      <c r="C91" s="274"/>
      <c r="D91" s="277"/>
      <c r="E91" s="290"/>
      <c r="F91" s="197"/>
      <c r="G91" s="197"/>
      <c r="H91" s="197"/>
      <c r="I91" s="197">
        <v>3</v>
      </c>
      <c r="J91" s="197">
        <v>1</v>
      </c>
      <c r="K91" s="197">
        <v>2</v>
      </c>
      <c r="L91" s="263"/>
    </row>
    <row r="92" spans="1:12" x14ac:dyDescent="0.15">
      <c r="A92" s="302"/>
      <c r="B92" s="274"/>
      <c r="C92" s="274"/>
      <c r="D92" s="275" t="s">
        <v>19</v>
      </c>
      <c r="E92" s="289"/>
      <c r="F92" s="291" t="s">
        <v>178</v>
      </c>
      <c r="G92" s="292"/>
      <c r="H92" s="293"/>
      <c r="I92" s="291" t="s">
        <v>179</v>
      </c>
      <c r="J92" s="292"/>
      <c r="K92" s="293"/>
      <c r="L92" s="278" t="s">
        <v>180</v>
      </c>
    </row>
    <row r="93" spans="1:12" x14ac:dyDescent="0.15">
      <c r="A93" s="302"/>
      <c r="B93" s="274"/>
      <c r="C93" s="274"/>
      <c r="D93" s="276"/>
      <c r="E93" s="290"/>
      <c r="F93" s="197">
        <v>3</v>
      </c>
      <c r="G93" s="197">
        <v>1</v>
      </c>
      <c r="H93" s="197">
        <v>2</v>
      </c>
      <c r="I93" s="197">
        <v>3</v>
      </c>
      <c r="J93" s="197">
        <v>1</v>
      </c>
      <c r="K93" s="197">
        <v>2</v>
      </c>
      <c r="L93" s="263"/>
    </row>
    <row r="94" spans="1:12" x14ac:dyDescent="0.15">
      <c r="A94" s="302"/>
      <c r="B94" s="274"/>
      <c r="C94" s="274"/>
      <c r="D94" s="276"/>
      <c r="E94" s="289"/>
      <c r="F94" s="285" t="s">
        <v>181</v>
      </c>
      <c r="G94" s="285"/>
      <c r="H94" s="285"/>
      <c r="I94" s="285" t="s">
        <v>181</v>
      </c>
      <c r="J94" s="285"/>
      <c r="K94" s="285"/>
      <c r="L94" s="278"/>
    </row>
    <row r="95" spans="1:12" x14ac:dyDescent="0.15">
      <c r="A95" s="302"/>
      <c r="B95" s="274"/>
      <c r="C95" s="274"/>
      <c r="D95" s="276"/>
      <c r="E95" s="290"/>
      <c r="F95" s="197">
        <v>3</v>
      </c>
      <c r="G95" s="197">
        <v>1</v>
      </c>
      <c r="H95" s="197">
        <v>2</v>
      </c>
      <c r="I95" s="197">
        <v>3</v>
      </c>
      <c r="J95" s="197">
        <v>1</v>
      </c>
      <c r="K95" s="197">
        <v>2</v>
      </c>
      <c r="L95" s="263"/>
    </row>
    <row r="96" spans="1:12" x14ac:dyDescent="0.15">
      <c r="A96" s="302"/>
      <c r="B96" s="274"/>
      <c r="C96" s="274"/>
      <c r="D96" s="276"/>
      <c r="E96" s="289"/>
      <c r="F96" s="285" t="s">
        <v>182</v>
      </c>
      <c r="G96" s="285"/>
      <c r="H96" s="285"/>
      <c r="I96" s="285"/>
      <c r="J96" s="285"/>
      <c r="K96" s="285"/>
      <c r="L96" s="278" t="s">
        <v>183</v>
      </c>
    </row>
    <row r="97" spans="1:12" x14ac:dyDescent="0.15">
      <c r="A97" s="302"/>
      <c r="B97" s="274"/>
      <c r="C97" s="274"/>
      <c r="D97" s="276"/>
      <c r="E97" s="290"/>
      <c r="F97" s="197">
        <v>3</v>
      </c>
      <c r="G97" s="197">
        <v>1</v>
      </c>
      <c r="H97" s="197">
        <v>2</v>
      </c>
      <c r="I97" s="197"/>
      <c r="J97" s="197"/>
      <c r="K97" s="197"/>
      <c r="L97" s="263"/>
    </row>
    <row r="98" spans="1:12" x14ac:dyDescent="0.15">
      <c r="A98" s="302"/>
      <c r="B98" s="274"/>
      <c r="C98" s="274"/>
      <c r="D98" s="276"/>
      <c r="E98" s="289"/>
      <c r="F98" s="285" t="s">
        <v>184</v>
      </c>
      <c r="G98" s="285"/>
      <c r="H98" s="285"/>
      <c r="I98" s="285" t="s">
        <v>184</v>
      </c>
      <c r="J98" s="285"/>
      <c r="K98" s="285"/>
      <c r="L98" s="278"/>
    </row>
    <row r="99" spans="1:12" x14ac:dyDescent="0.15">
      <c r="A99" s="302"/>
      <c r="B99" s="274"/>
      <c r="C99" s="274"/>
      <c r="D99" s="276"/>
      <c r="E99" s="290"/>
      <c r="F99" s="197">
        <v>3</v>
      </c>
      <c r="G99" s="197">
        <v>1</v>
      </c>
      <c r="H99" s="197">
        <v>2</v>
      </c>
      <c r="I99" s="197">
        <v>3</v>
      </c>
      <c r="J99" s="197">
        <v>1</v>
      </c>
      <c r="K99" s="197">
        <v>2</v>
      </c>
      <c r="L99" s="263"/>
    </row>
    <row r="100" spans="1:12" x14ac:dyDescent="0.15">
      <c r="A100" s="302"/>
      <c r="B100" s="274"/>
      <c r="C100" s="274"/>
      <c r="D100" s="276"/>
      <c r="E100" s="289"/>
      <c r="F100" s="285" t="s">
        <v>185</v>
      </c>
      <c r="G100" s="285"/>
      <c r="H100" s="285"/>
      <c r="I100" s="285" t="s">
        <v>186</v>
      </c>
      <c r="J100" s="285"/>
      <c r="K100" s="285"/>
      <c r="L100" s="278" t="s">
        <v>180</v>
      </c>
    </row>
    <row r="101" spans="1:12" x14ac:dyDescent="0.15">
      <c r="A101" s="302"/>
      <c r="B101" s="274"/>
      <c r="C101" s="274"/>
      <c r="D101" s="276"/>
      <c r="E101" s="290"/>
      <c r="F101" s="197">
        <v>3</v>
      </c>
      <c r="G101" s="197">
        <v>1</v>
      </c>
      <c r="H101" s="197">
        <v>2</v>
      </c>
      <c r="I101" s="197">
        <v>3</v>
      </c>
      <c r="J101" s="197">
        <v>1</v>
      </c>
      <c r="K101" s="197">
        <v>2</v>
      </c>
      <c r="L101" s="263"/>
    </row>
    <row r="102" spans="1:12" x14ac:dyDescent="0.15">
      <c r="A102" s="302"/>
      <c r="B102" s="274"/>
      <c r="C102" s="274"/>
      <c r="D102" s="276"/>
      <c r="E102" s="289"/>
      <c r="F102" s="285" t="s">
        <v>187</v>
      </c>
      <c r="G102" s="285"/>
      <c r="H102" s="285"/>
      <c r="I102" s="285"/>
      <c r="J102" s="285"/>
      <c r="K102" s="285"/>
      <c r="L102" s="294" t="s">
        <v>188</v>
      </c>
    </row>
    <row r="103" spans="1:12" x14ac:dyDescent="0.15">
      <c r="A103" s="302"/>
      <c r="B103" s="274"/>
      <c r="C103" s="274"/>
      <c r="D103" s="276"/>
      <c r="E103" s="290"/>
      <c r="F103" s="197">
        <v>3</v>
      </c>
      <c r="G103" s="197">
        <v>1</v>
      </c>
      <c r="H103" s="197">
        <v>2</v>
      </c>
      <c r="I103" s="197"/>
      <c r="J103" s="197"/>
      <c r="K103" s="197"/>
      <c r="L103" s="295"/>
    </row>
    <row r="104" spans="1:12" x14ac:dyDescent="0.15">
      <c r="A104" s="302"/>
      <c r="B104" s="274"/>
      <c r="C104" s="274"/>
      <c r="D104" s="276"/>
      <c r="E104" s="289"/>
      <c r="F104" s="285"/>
      <c r="G104" s="285"/>
      <c r="H104" s="285"/>
      <c r="I104" s="285" t="s">
        <v>189</v>
      </c>
      <c r="J104" s="285"/>
      <c r="K104" s="285"/>
      <c r="L104" s="266" t="s">
        <v>190</v>
      </c>
    </row>
    <row r="105" spans="1:12" x14ac:dyDescent="0.15">
      <c r="A105" s="302"/>
      <c r="B105" s="274"/>
      <c r="C105" s="274"/>
      <c r="D105" s="277"/>
      <c r="E105" s="290"/>
      <c r="F105" s="197"/>
      <c r="G105" s="197"/>
      <c r="H105" s="197"/>
      <c r="I105" s="197">
        <v>3</v>
      </c>
      <c r="J105" s="197">
        <v>3</v>
      </c>
      <c r="K105" s="197">
        <v>0</v>
      </c>
      <c r="L105" s="265"/>
    </row>
    <row r="106" spans="1:12" x14ac:dyDescent="0.15">
      <c r="A106" s="302"/>
      <c r="B106" s="274"/>
      <c r="C106" s="297" t="s">
        <v>32</v>
      </c>
      <c r="D106" s="297"/>
      <c r="E106" s="297"/>
      <c r="F106" s="47">
        <f>SUM(F89,F91,F93,F95,F97,F99,F101,F103,F105)</f>
        <v>19</v>
      </c>
      <c r="G106" s="66">
        <f t="shared" ref="G106:K106" si="11">SUM(G89,G91,G93,G95,G97,G99,G101,G103,G105)</f>
        <v>7</v>
      </c>
      <c r="H106" s="66">
        <f t="shared" si="11"/>
        <v>12</v>
      </c>
      <c r="I106" s="66">
        <f t="shared" si="11"/>
        <v>18</v>
      </c>
      <c r="J106" s="66">
        <f t="shared" si="11"/>
        <v>8</v>
      </c>
      <c r="K106" s="66">
        <f t="shared" si="11"/>
        <v>10</v>
      </c>
      <c r="L106" s="48"/>
    </row>
    <row r="107" spans="1:12" ht="24" customHeight="1" x14ac:dyDescent="0.15">
      <c r="A107" s="302"/>
      <c r="B107" s="274"/>
      <c r="C107" s="287" t="s">
        <v>166</v>
      </c>
      <c r="D107" s="287" t="s">
        <v>65</v>
      </c>
      <c r="E107" s="274"/>
      <c r="F107" s="341" t="s">
        <v>89</v>
      </c>
      <c r="G107" s="341"/>
      <c r="H107" s="341"/>
      <c r="I107" s="341" t="s">
        <v>89</v>
      </c>
      <c r="J107" s="341"/>
      <c r="K107" s="341"/>
      <c r="L107" s="296"/>
    </row>
    <row r="108" spans="1:12" x14ac:dyDescent="0.15">
      <c r="A108" s="302"/>
      <c r="B108" s="274"/>
      <c r="C108" s="287"/>
      <c r="D108" s="287"/>
      <c r="E108" s="274"/>
      <c r="F108" s="202">
        <v>3</v>
      </c>
      <c r="G108" s="202">
        <v>3</v>
      </c>
      <c r="H108" s="202">
        <v>0</v>
      </c>
      <c r="I108" s="202">
        <v>3</v>
      </c>
      <c r="J108" s="202">
        <v>3</v>
      </c>
      <c r="K108" s="202">
        <v>0</v>
      </c>
      <c r="L108" s="296"/>
    </row>
    <row r="109" spans="1:12" ht="24" customHeight="1" x14ac:dyDescent="0.15">
      <c r="A109" s="302"/>
      <c r="B109" s="274"/>
      <c r="C109" s="287"/>
      <c r="D109" s="287" t="s">
        <v>66</v>
      </c>
      <c r="E109" s="274"/>
      <c r="F109" s="267" t="s">
        <v>192</v>
      </c>
      <c r="G109" s="267"/>
      <c r="H109" s="267"/>
      <c r="I109" s="267" t="s">
        <v>192</v>
      </c>
      <c r="J109" s="267"/>
      <c r="K109" s="267"/>
      <c r="L109" s="296"/>
    </row>
    <row r="110" spans="1:12" x14ac:dyDescent="0.15">
      <c r="A110" s="302"/>
      <c r="B110" s="274"/>
      <c r="C110" s="287"/>
      <c r="D110" s="287"/>
      <c r="E110" s="274"/>
      <c r="F110" s="197">
        <v>2</v>
      </c>
      <c r="G110" s="197">
        <v>2</v>
      </c>
      <c r="H110" s="197">
        <v>0</v>
      </c>
      <c r="I110" s="197">
        <v>2</v>
      </c>
      <c r="J110" s="197">
        <v>2</v>
      </c>
      <c r="K110" s="197">
        <v>0</v>
      </c>
      <c r="L110" s="296"/>
    </row>
    <row r="111" spans="1:12" x14ac:dyDescent="0.15">
      <c r="A111" s="302"/>
      <c r="B111" s="274"/>
      <c r="C111" s="298" t="s">
        <v>67</v>
      </c>
      <c r="D111" s="298"/>
      <c r="E111" s="298"/>
      <c r="F111" s="47">
        <f>SUM(F108,F110)</f>
        <v>5</v>
      </c>
      <c r="G111" s="66">
        <f t="shared" ref="G111:K111" si="12">SUM(G108,G110)</f>
        <v>5</v>
      </c>
      <c r="H111" s="66">
        <f t="shared" si="12"/>
        <v>0</v>
      </c>
      <c r="I111" s="66">
        <f t="shared" si="12"/>
        <v>5</v>
      </c>
      <c r="J111" s="66">
        <f t="shared" si="12"/>
        <v>5</v>
      </c>
      <c r="K111" s="66">
        <f t="shared" si="12"/>
        <v>0</v>
      </c>
      <c r="L111" s="51"/>
    </row>
    <row r="112" spans="1:12" x14ac:dyDescent="0.15">
      <c r="A112" s="302"/>
      <c r="B112" s="288" t="s">
        <v>33</v>
      </c>
      <c r="C112" s="288"/>
      <c r="D112" s="288"/>
      <c r="E112" s="288"/>
      <c r="F112" s="46">
        <f>SUM(F106,F111)</f>
        <v>24</v>
      </c>
      <c r="G112" s="67">
        <f t="shared" ref="G112:K112" si="13">SUM(G106,G111)</f>
        <v>12</v>
      </c>
      <c r="H112" s="67">
        <f t="shared" si="13"/>
        <v>12</v>
      </c>
      <c r="I112" s="67">
        <f t="shared" si="13"/>
        <v>23</v>
      </c>
      <c r="J112" s="67">
        <f t="shared" si="13"/>
        <v>13</v>
      </c>
      <c r="K112" s="67">
        <f t="shared" si="13"/>
        <v>10</v>
      </c>
      <c r="L112" s="52"/>
    </row>
    <row r="113" spans="1:12" ht="16.5" customHeight="1" x14ac:dyDescent="0.15">
      <c r="A113" s="369">
        <v>3</v>
      </c>
      <c r="B113" s="275">
        <v>1</v>
      </c>
      <c r="C113" s="271" t="s">
        <v>45</v>
      </c>
      <c r="D113" s="275" t="s">
        <v>198</v>
      </c>
      <c r="E113" s="274"/>
      <c r="F113" s="274"/>
      <c r="G113" s="274"/>
      <c r="H113" s="274"/>
      <c r="I113" s="267" t="s">
        <v>79</v>
      </c>
      <c r="J113" s="267"/>
      <c r="K113" s="267"/>
      <c r="L113" s="266" t="s">
        <v>197</v>
      </c>
    </row>
    <row r="114" spans="1:12" x14ac:dyDescent="0.15">
      <c r="A114" s="370"/>
      <c r="B114" s="276"/>
      <c r="C114" s="272"/>
      <c r="D114" s="276"/>
      <c r="E114" s="274"/>
      <c r="F114" s="40"/>
      <c r="G114" s="40"/>
      <c r="H114" s="40"/>
      <c r="I114" s="197">
        <v>2</v>
      </c>
      <c r="J114" s="197">
        <v>2</v>
      </c>
      <c r="K114" s="197">
        <v>0</v>
      </c>
      <c r="L114" s="265"/>
    </row>
    <row r="115" spans="1:12" x14ac:dyDescent="0.15">
      <c r="A115" s="370"/>
      <c r="B115" s="276"/>
      <c r="C115" s="272"/>
      <c r="D115" s="276"/>
      <c r="E115" s="274"/>
      <c r="F115" s="285" t="s">
        <v>84</v>
      </c>
      <c r="G115" s="285"/>
      <c r="H115" s="285"/>
      <c r="I115" s="285" t="s">
        <v>194</v>
      </c>
      <c r="J115" s="285"/>
      <c r="K115" s="285"/>
      <c r="L115" s="68"/>
    </row>
    <row r="116" spans="1:12" x14ac:dyDescent="0.15">
      <c r="A116" s="370"/>
      <c r="B116" s="276"/>
      <c r="C116" s="272"/>
      <c r="D116" s="276"/>
      <c r="E116" s="274"/>
      <c r="F116" s="197">
        <v>3</v>
      </c>
      <c r="G116" s="197">
        <v>1</v>
      </c>
      <c r="H116" s="197">
        <v>2</v>
      </c>
      <c r="I116" s="197">
        <v>3</v>
      </c>
      <c r="J116" s="197">
        <v>1</v>
      </c>
      <c r="K116" s="197">
        <v>2</v>
      </c>
      <c r="L116" s="68"/>
    </row>
    <row r="117" spans="1:12" x14ac:dyDescent="0.15">
      <c r="A117" s="370"/>
      <c r="B117" s="276"/>
      <c r="C117" s="272"/>
      <c r="D117" s="276"/>
      <c r="E117" s="274"/>
      <c r="F117" s="285" t="s">
        <v>75</v>
      </c>
      <c r="G117" s="285"/>
      <c r="H117" s="285"/>
      <c r="I117" s="285"/>
      <c r="J117" s="285"/>
      <c r="K117" s="285"/>
      <c r="L117" s="262" t="s">
        <v>163</v>
      </c>
    </row>
    <row r="118" spans="1:12" x14ac:dyDescent="0.15">
      <c r="A118" s="370"/>
      <c r="B118" s="276"/>
      <c r="C118" s="272"/>
      <c r="D118" s="276"/>
      <c r="E118" s="274"/>
      <c r="F118" s="197">
        <v>3</v>
      </c>
      <c r="G118" s="197">
        <v>1</v>
      </c>
      <c r="H118" s="197">
        <v>2</v>
      </c>
      <c r="I118" s="197"/>
      <c r="J118" s="197"/>
      <c r="K118" s="197"/>
      <c r="L118" s="263"/>
    </row>
    <row r="119" spans="1:12" x14ac:dyDescent="0.15">
      <c r="A119" s="370"/>
      <c r="B119" s="276"/>
      <c r="C119" s="272"/>
      <c r="D119" s="276"/>
      <c r="E119" s="274"/>
      <c r="F119" s="267" t="s">
        <v>87</v>
      </c>
      <c r="G119" s="267"/>
      <c r="H119" s="267"/>
      <c r="I119" s="268"/>
      <c r="J119" s="269"/>
      <c r="K119" s="270"/>
      <c r="L119" s="262" t="s">
        <v>163</v>
      </c>
    </row>
    <row r="120" spans="1:12" x14ac:dyDescent="0.15">
      <c r="A120" s="370"/>
      <c r="B120" s="276"/>
      <c r="C120" s="272"/>
      <c r="D120" s="276"/>
      <c r="E120" s="274"/>
      <c r="F120" s="197">
        <v>2</v>
      </c>
      <c r="G120" s="197">
        <v>1</v>
      </c>
      <c r="H120" s="197">
        <v>1</v>
      </c>
      <c r="I120" s="197"/>
      <c r="J120" s="197"/>
      <c r="K120" s="197"/>
      <c r="L120" s="263"/>
    </row>
    <row r="121" spans="1:12" x14ac:dyDescent="0.15">
      <c r="A121" s="370"/>
      <c r="B121" s="276"/>
      <c r="C121" s="272"/>
      <c r="D121" s="276"/>
      <c r="E121" s="274"/>
      <c r="F121" s="285" t="s">
        <v>211</v>
      </c>
      <c r="G121" s="285"/>
      <c r="H121" s="285"/>
      <c r="I121" s="285" t="s">
        <v>195</v>
      </c>
      <c r="J121" s="285"/>
      <c r="K121" s="285"/>
      <c r="L121" s="264"/>
    </row>
    <row r="122" spans="1:12" x14ac:dyDescent="0.15">
      <c r="A122" s="370"/>
      <c r="B122" s="276"/>
      <c r="C122" s="272"/>
      <c r="D122" s="276"/>
      <c r="E122" s="274"/>
      <c r="F122" s="197">
        <v>3</v>
      </c>
      <c r="G122" s="197">
        <v>1</v>
      </c>
      <c r="H122" s="197">
        <v>2</v>
      </c>
      <c r="I122" s="197">
        <v>3</v>
      </c>
      <c r="J122" s="197">
        <v>1</v>
      </c>
      <c r="K122" s="197">
        <v>2</v>
      </c>
      <c r="L122" s="265"/>
    </row>
    <row r="123" spans="1:12" x14ac:dyDescent="0.15">
      <c r="A123" s="370"/>
      <c r="B123" s="276"/>
      <c r="C123" s="272"/>
      <c r="D123" s="276"/>
      <c r="E123" s="274"/>
      <c r="F123" s="65"/>
      <c r="G123" s="65"/>
      <c r="H123" s="65"/>
      <c r="I123" s="285" t="s">
        <v>196</v>
      </c>
      <c r="J123" s="285"/>
      <c r="K123" s="285"/>
      <c r="L123" s="266" t="s">
        <v>153</v>
      </c>
    </row>
    <row r="124" spans="1:12" x14ac:dyDescent="0.15">
      <c r="A124" s="370"/>
      <c r="B124" s="276"/>
      <c r="C124" s="272"/>
      <c r="D124" s="277"/>
      <c r="E124" s="274"/>
      <c r="F124" s="65"/>
      <c r="G124" s="65"/>
      <c r="H124" s="65"/>
      <c r="I124" s="197">
        <v>3</v>
      </c>
      <c r="J124" s="197">
        <v>1</v>
      </c>
      <c r="K124" s="197">
        <v>2</v>
      </c>
      <c r="L124" s="265"/>
    </row>
    <row r="125" spans="1:12" x14ac:dyDescent="0.15">
      <c r="A125" s="370"/>
      <c r="B125" s="276"/>
      <c r="C125" s="272"/>
      <c r="D125" s="271" t="s">
        <v>63</v>
      </c>
      <c r="E125" s="274"/>
      <c r="F125" s="267" t="s">
        <v>193</v>
      </c>
      <c r="G125" s="267"/>
      <c r="H125" s="267"/>
      <c r="I125" s="268" t="s">
        <v>193</v>
      </c>
      <c r="J125" s="269"/>
      <c r="K125" s="270"/>
      <c r="L125" s="264"/>
    </row>
    <row r="126" spans="1:12" x14ac:dyDescent="0.15">
      <c r="A126" s="370"/>
      <c r="B126" s="276"/>
      <c r="C126" s="272"/>
      <c r="D126" s="272"/>
      <c r="E126" s="274"/>
      <c r="F126" s="197">
        <v>2</v>
      </c>
      <c r="G126" s="197">
        <v>2</v>
      </c>
      <c r="H126" s="197">
        <v>0</v>
      </c>
      <c r="I126" s="197">
        <v>2</v>
      </c>
      <c r="J126" s="197">
        <v>2</v>
      </c>
      <c r="K126" s="197">
        <v>0</v>
      </c>
      <c r="L126" s="265"/>
    </row>
    <row r="127" spans="1:12" ht="36" customHeight="1" x14ac:dyDescent="0.15">
      <c r="A127" s="370"/>
      <c r="B127" s="276"/>
      <c r="C127" s="272"/>
      <c r="D127" s="272"/>
      <c r="E127" s="274"/>
      <c r="F127" s="285"/>
      <c r="G127" s="285"/>
      <c r="H127" s="285"/>
      <c r="I127" s="285" t="s">
        <v>76</v>
      </c>
      <c r="J127" s="285"/>
      <c r="K127" s="285"/>
      <c r="L127" s="266" t="s">
        <v>144</v>
      </c>
    </row>
    <row r="128" spans="1:12" x14ac:dyDescent="0.15">
      <c r="A128" s="370"/>
      <c r="B128" s="276"/>
      <c r="C128" s="273"/>
      <c r="D128" s="273"/>
      <c r="E128" s="274"/>
      <c r="F128" s="197"/>
      <c r="G128" s="197"/>
      <c r="H128" s="197"/>
      <c r="I128" s="197">
        <v>3</v>
      </c>
      <c r="J128" s="197">
        <v>3</v>
      </c>
      <c r="K128" s="197">
        <v>0</v>
      </c>
      <c r="L128" s="265"/>
    </row>
    <row r="129" spans="1:12" x14ac:dyDescent="0.15">
      <c r="A129" s="370"/>
      <c r="B129" s="276"/>
      <c r="C129" s="372" t="s">
        <v>32</v>
      </c>
      <c r="D129" s="373"/>
      <c r="E129" s="374"/>
      <c r="F129" s="47">
        <f>SUM(F114,F116,F118,F120,F122,F124,F126,F128)</f>
        <v>13</v>
      </c>
      <c r="G129" s="66">
        <f t="shared" ref="G129:K129" si="14">SUM(G114,G116,G118,G120,G122,G124,G126,G128)</f>
        <v>6</v>
      </c>
      <c r="H129" s="66">
        <f t="shared" si="14"/>
        <v>7</v>
      </c>
      <c r="I129" s="66">
        <f t="shared" si="14"/>
        <v>16</v>
      </c>
      <c r="J129" s="66">
        <f t="shared" si="14"/>
        <v>10</v>
      </c>
      <c r="K129" s="66">
        <f t="shared" si="14"/>
        <v>6</v>
      </c>
      <c r="L129" s="51"/>
    </row>
    <row r="130" spans="1:12" ht="24" customHeight="1" x14ac:dyDescent="0.15">
      <c r="A130" s="370"/>
      <c r="B130" s="276"/>
      <c r="C130" s="287" t="s">
        <v>59</v>
      </c>
      <c r="D130" s="287" t="s">
        <v>64</v>
      </c>
      <c r="E130" s="289"/>
      <c r="F130" s="291" t="s">
        <v>199</v>
      </c>
      <c r="G130" s="292"/>
      <c r="H130" s="293"/>
      <c r="I130" s="291" t="s">
        <v>199</v>
      </c>
      <c r="J130" s="292"/>
      <c r="K130" s="293"/>
      <c r="L130" s="296"/>
    </row>
    <row r="131" spans="1:12" x14ac:dyDescent="0.15">
      <c r="A131" s="370"/>
      <c r="B131" s="276"/>
      <c r="C131" s="287"/>
      <c r="D131" s="287"/>
      <c r="E131" s="290"/>
      <c r="F131" s="197">
        <v>2</v>
      </c>
      <c r="G131" s="197">
        <v>0</v>
      </c>
      <c r="H131" s="197">
        <v>0</v>
      </c>
      <c r="I131" s="197">
        <v>2</v>
      </c>
      <c r="J131" s="197">
        <v>0</v>
      </c>
      <c r="K131" s="197">
        <v>0</v>
      </c>
      <c r="L131" s="296"/>
    </row>
    <row r="132" spans="1:12" ht="24" customHeight="1" x14ac:dyDescent="0.15">
      <c r="A132" s="370"/>
      <c r="B132" s="276"/>
      <c r="C132" s="287"/>
      <c r="D132" s="287" t="s">
        <v>65</v>
      </c>
      <c r="E132" s="289"/>
      <c r="F132" s="285" t="s">
        <v>90</v>
      </c>
      <c r="G132" s="285"/>
      <c r="H132" s="285"/>
      <c r="I132" s="285" t="s">
        <v>200</v>
      </c>
      <c r="J132" s="285"/>
      <c r="K132" s="285"/>
      <c r="L132" s="296"/>
    </row>
    <row r="133" spans="1:12" x14ac:dyDescent="0.15">
      <c r="A133" s="370"/>
      <c r="B133" s="276"/>
      <c r="C133" s="287"/>
      <c r="D133" s="287"/>
      <c r="E133" s="290"/>
      <c r="F133" s="197">
        <v>2</v>
      </c>
      <c r="G133" s="197">
        <v>2</v>
      </c>
      <c r="H133" s="197">
        <v>0</v>
      </c>
      <c r="I133" s="197">
        <v>2</v>
      </c>
      <c r="J133" s="197">
        <v>2</v>
      </c>
      <c r="K133" s="197">
        <v>0</v>
      </c>
      <c r="L133" s="296"/>
    </row>
    <row r="134" spans="1:12" ht="24" customHeight="1" x14ac:dyDescent="0.15">
      <c r="A134" s="370"/>
      <c r="B134" s="276"/>
      <c r="C134" s="287"/>
      <c r="D134" s="287" t="s">
        <v>66</v>
      </c>
      <c r="E134" s="274"/>
      <c r="F134" s="285" t="s">
        <v>201</v>
      </c>
      <c r="G134" s="285"/>
      <c r="H134" s="285"/>
      <c r="I134" s="285" t="s">
        <v>201</v>
      </c>
      <c r="J134" s="285"/>
      <c r="K134" s="285"/>
      <c r="L134" s="296"/>
    </row>
    <row r="135" spans="1:12" x14ac:dyDescent="0.15">
      <c r="A135" s="370"/>
      <c r="B135" s="276"/>
      <c r="C135" s="287"/>
      <c r="D135" s="287"/>
      <c r="E135" s="274"/>
      <c r="F135" s="197">
        <v>2</v>
      </c>
      <c r="G135" s="197">
        <v>2</v>
      </c>
      <c r="H135" s="197">
        <v>0</v>
      </c>
      <c r="I135" s="197">
        <v>2</v>
      </c>
      <c r="J135" s="197">
        <v>2</v>
      </c>
      <c r="K135" s="197">
        <v>0</v>
      </c>
      <c r="L135" s="296"/>
    </row>
    <row r="136" spans="1:12" ht="16.5" customHeight="1" x14ac:dyDescent="0.15">
      <c r="A136" s="370"/>
      <c r="B136" s="277"/>
      <c r="C136" s="282" t="s">
        <v>67</v>
      </c>
      <c r="D136" s="283"/>
      <c r="E136" s="284"/>
      <c r="F136" s="47">
        <f>SUM(F131,F133,F135)</f>
        <v>6</v>
      </c>
      <c r="G136" s="66">
        <f t="shared" ref="G136:K136" si="15">SUM(G131,G133,G135)</f>
        <v>4</v>
      </c>
      <c r="H136" s="66">
        <f t="shared" si="15"/>
        <v>0</v>
      </c>
      <c r="I136" s="66">
        <f t="shared" si="15"/>
        <v>6</v>
      </c>
      <c r="J136" s="66">
        <f t="shared" si="15"/>
        <v>4</v>
      </c>
      <c r="K136" s="66">
        <f t="shared" si="15"/>
        <v>0</v>
      </c>
      <c r="L136" s="51"/>
    </row>
    <row r="137" spans="1:12" x14ac:dyDescent="0.15">
      <c r="A137" s="370"/>
      <c r="B137" s="279" t="s">
        <v>33</v>
      </c>
      <c r="C137" s="280"/>
      <c r="D137" s="280"/>
      <c r="E137" s="281"/>
      <c r="F137" s="46">
        <f>SUM(F129,F136)</f>
        <v>19</v>
      </c>
      <c r="G137" s="67">
        <f t="shared" ref="G137:K137" si="16">SUM(G129,G136)</f>
        <v>10</v>
      </c>
      <c r="H137" s="67">
        <f t="shared" si="16"/>
        <v>7</v>
      </c>
      <c r="I137" s="67">
        <f t="shared" si="16"/>
        <v>22</v>
      </c>
      <c r="J137" s="67">
        <f t="shared" si="16"/>
        <v>14</v>
      </c>
      <c r="K137" s="67">
        <f t="shared" si="16"/>
        <v>6</v>
      </c>
      <c r="L137" s="52"/>
    </row>
    <row r="138" spans="1:12" ht="16.5" customHeight="1" x14ac:dyDescent="0.15">
      <c r="A138" s="370"/>
      <c r="B138" s="274">
        <v>2</v>
      </c>
      <c r="C138" s="287" t="s">
        <v>46</v>
      </c>
      <c r="D138" s="275" t="s">
        <v>198</v>
      </c>
      <c r="E138" s="274"/>
      <c r="F138" s="285" t="s">
        <v>202</v>
      </c>
      <c r="G138" s="285"/>
      <c r="H138" s="285"/>
      <c r="I138" s="285" t="s">
        <v>202</v>
      </c>
      <c r="J138" s="285"/>
      <c r="K138" s="285"/>
      <c r="L138" s="278"/>
    </row>
    <row r="139" spans="1:12" x14ac:dyDescent="0.15">
      <c r="A139" s="370"/>
      <c r="B139" s="274"/>
      <c r="C139" s="287"/>
      <c r="D139" s="276"/>
      <c r="E139" s="274"/>
      <c r="F139" s="197">
        <v>3</v>
      </c>
      <c r="G139" s="197">
        <v>1</v>
      </c>
      <c r="H139" s="197">
        <v>2</v>
      </c>
      <c r="I139" s="197">
        <v>3</v>
      </c>
      <c r="J139" s="197">
        <v>1</v>
      </c>
      <c r="K139" s="197">
        <v>2</v>
      </c>
      <c r="L139" s="263"/>
    </row>
    <row r="140" spans="1:12" x14ac:dyDescent="0.15">
      <c r="A140" s="370"/>
      <c r="B140" s="274"/>
      <c r="C140" s="287"/>
      <c r="D140" s="276"/>
      <c r="E140" s="274"/>
      <c r="F140" s="285" t="s">
        <v>203</v>
      </c>
      <c r="G140" s="285"/>
      <c r="H140" s="285"/>
      <c r="I140" s="286" t="s">
        <v>217</v>
      </c>
      <c r="J140" s="285"/>
      <c r="K140" s="285"/>
      <c r="L140" s="278"/>
    </row>
    <row r="141" spans="1:12" x14ac:dyDescent="0.15">
      <c r="A141" s="370"/>
      <c r="B141" s="274"/>
      <c r="C141" s="287"/>
      <c r="D141" s="276"/>
      <c r="E141" s="274"/>
      <c r="F141" s="197">
        <v>3</v>
      </c>
      <c r="G141" s="197">
        <v>1</v>
      </c>
      <c r="H141" s="197">
        <v>2</v>
      </c>
      <c r="I141" s="197">
        <v>3</v>
      </c>
      <c r="J141" s="197">
        <v>1</v>
      </c>
      <c r="K141" s="197">
        <v>2</v>
      </c>
      <c r="L141" s="263"/>
    </row>
    <row r="142" spans="1:12" x14ac:dyDescent="0.15">
      <c r="A142" s="370"/>
      <c r="B142" s="274"/>
      <c r="C142" s="287"/>
      <c r="D142" s="276"/>
      <c r="E142" s="274"/>
      <c r="F142" s="267" t="s">
        <v>204</v>
      </c>
      <c r="G142" s="267"/>
      <c r="H142" s="267"/>
      <c r="I142" s="267" t="s">
        <v>204</v>
      </c>
      <c r="J142" s="267"/>
      <c r="K142" s="267"/>
      <c r="L142" s="278"/>
    </row>
    <row r="143" spans="1:12" x14ac:dyDescent="0.15">
      <c r="A143" s="370"/>
      <c r="B143" s="274"/>
      <c r="C143" s="287"/>
      <c r="D143" s="276"/>
      <c r="E143" s="274"/>
      <c r="F143" s="197">
        <v>2</v>
      </c>
      <c r="G143" s="197">
        <v>1</v>
      </c>
      <c r="H143" s="197">
        <v>1</v>
      </c>
      <c r="I143" s="197">
        <v>2</v>
      </c>
      <c r="J143" s="197">
        <v>1</v>
      </c>
      <c r="K143" s="197">
        <v>1</v>
      </c>
      <c r="L143" s="263"/>
    </row>
    <row r="144" spans="1:12" x14ac:dyDescent="0.15">
      <c r="A144" s="370"/>
      <c r="B144" s="274"/>
      <c r="C144" s="287"/>
      <c r="D144" s="276"/>
      <c r="E144" s="274"/>
      <c r="F144" s="285" t="s">
        <v>205</v>
      </c>
      <c r="G144" s="285"/>
      <c r="H144" s="285"/>
      <c r="I144" s="285" t="s">
        <v>205</v>
      </c>
      <c r="J144" s="285"/>
      <c r="K144" s="285"/>
      <c r="L144" s="278"/>
    </row>
    <row r="145" spans="1:16" x14ac:dyDescent="0.15">
      <c r="A145" s="370"/>
      <c r="B145" s="274"/>
      <c r="C145" s="287"/>
      <c r="D145" s="276"/>
      <c r="E145" s="274"/>
      <c r="F145" s="197">
        <v>3</v>
      </c>
      <c r="G145" s="197">
        <v>2</v>
      </c>
      <c r="H145" s="197">
        <v>1</v>
      </c>
      <c r="I145" s="197">
        <v>3</v>
      </c>
      <c r="J145" s="197">
        <v>2</v>
      </c>
      <c r="K145" s="197">
        <v>1</v>
      </c>
      <c r="L145" s="263"/>
    </row>
    <row r="146" spans="1:16" x14ac:dyDescent="0.15">
      <c r="A146" s="370"/>
      <c r="B146" s="274"/>
      <c r="C146" s="287"/>
      <c r="D146" s="276"/>
      <c r="E146" s="274"/>
      <c r="F146" s="285" t="s">
        <v>206</v>
      </c>
      <c r="G146" s="285"/>
      <c r="H146" s="285"/>
      <c r="I146" s="285"/>
      <c r="J146" s="285"/>
      <c r="K146" s="285"/>
      <c r="L146" s="278" t="s">
        <v>207</v>
      </c>
    </row>
    <row r="147" spans="1:16" x14ac:dyDescent="0.15">
      <c r="A147" s="370"/>
      <c r="B147" s="274"/>
      <c r="C147" s="287"/>
      <c r="D147" s="276"/>
      <c r="E147" s="274"/>
      <c r="F147" s="197">
        <v>3</v>
      </c>
      <c r="G147" s="197">
        <v>3</v>
      </c>
      <c r="H147" s="197">
        <v>0</v>
      </c>
      <c r="I147" s="197"/>
      <c r="J147" s="197"/>
      <c r="K147" s="197"/>
      <c r="L147" s="263"/>
    </row>
    <row r="148" spans="1:16" x14ac:dyDescent="0.15">
      <c r="A148" s="370"/>
      <c r="B148" s="274"/>
      <c r="C148" s="287"/>
      <c r="D148" s="276"/>
      <c r="E148" s="274"/>
      <c r="F148" s="285"/>
      <c r="G148" s="285"/>
      <c r="H148" s="285"/>
      <c r="I148" s="285" t="s">
        <v>208</v>
      </c>
      <c r="J148" s="285"/>
      <c r="K148" s="285"/>
      <c r="L148" s="278" t="s">
        <v>209</v>
      </c>
    </row>
    <row r="149" spans="1:16" x14ac:dyDescent="0.15">
      <c r="A149" s="370"/>
      <c r="B149" s="274"/>
      <c r="C149" s="287"/>
      <c r="D149" s="277"/>
      <c r="E149" s="274"/>
      <c r="F149" s="197"/>
      <c r="G149" s="197"/>
      <c r="H149" s="197"/>
      <c r="I149" s="197">
        <v>3</v>
      </c>
      <c r="J149" s="197">
        <v>1</v>
      </c>
      <c r="K149" s="197">
        <v>2</v>
      </c>
      <c r="L149" s="263"/>
    </row>
    <row r="150" spans="1:16" x14ac:dyDescent="0.15">
      <c r="A150" s="370"/>
      <c r="B150" s="274"/>
      <c r="C150" s="372" t="s">
        <v>32</v>
      </c>
      <c r="D150" s="373"/>
      <c r="E150" s="374"/>
      <c r="F150" s="47">
        <f>SUM(F139,F141,F143,F145,F147,F149)</f>
        <v>14</v>
      </c>
      <c r="G150" s="66">
        <f t="shared" ref="G150:K150" si="17">SUM(G139,G141,G143,G145,G147,G149)</f>
        <v>8</v>
      </c>
      <c r="H150" s="66">
        <f t="shared" si="17"/>
        <v>6</v>
      </c>
      <c r="I150" s="66">
        <f t="shared" si="17"/>
        <v>14</v>
      </c>
      <c r="J150" s="66">
        <f t="shared" si="17"/>
        <v>6</v>
      </c>
      <c r="K150" s="66">
        <f t="shared" si="17"/>
        <v>8</v>
      </c>
      <c r="L150" s="48"/>
    </row>
    <row r="151" spans="1:16" ht="24" customHeight="1" x14ac:dyDescent="0.15">
      <c r="A151" s="370"/>
      <c r="B151" s="274"/>
      <c r="C151" s="287" t="s">
        <v>59</v>
      </c>
      <c r="D151" s="287" t="s">
        <v>64</v>
      </c>
      <c r="E151" s="274"/>
      <c r="F151" s="285" t="s">
        <v>210</v>
      </c>
      <c r="G151" s="285"/>
      <c r="H151" s="285"/>
      <c r="I151" s="285" t="s">
        <v>210</v>
      </c>
      <c r="J151" s="285"/>
      <c r="K151" s="285"/>
      <c r="L151" s="296"/>
    </row>
    <row r="152" spans="1:16" x14ac:dyDescent="0.15">
      <c r="A152" s="370"/>
      <c r="B152" s="274"/>
      <c r="C152" s="287"/>
      <c r="D152" s="287"/>
      <c r="E152" s="274"/>
      <c r="F152" s="197">
        <v>2</v>
      </c>
      <c r="G152" s="197">
        <v>0</v>
      </c>
      <c r="H152" s="197">
        <v>0</v>
      </c>
      <c r="I152" s="197">
        <v>2</v>
      </c>
      <c r="J152" s="197">
        <v>0</v>
      </c>
      <c r="K152" s="197">
        <v>0</v>
      </c>
      <c r="L152" s="296"/>
    </row>
    <row r="153" spans="1:16" ht="24" customHeight="1" x14ac:dyDescent="0.15">
      <c r="A153" s="370"/>
      <c r="B153" s="274"/>
      <c r="C153" s="287"/>
      <c r="D153" s="287" t="s">
        <v>66</v>
      </c>
      <c r="E153" s="274"/>
      <c r="F153" s="285" t="s">
        <v>91</v>
      </c>
      <c r="G153" s="285"/>
      <c r="H153" s="285"/>
      <c r="I153" s="285" t="s">
        <v>91</v>
      </c>
      <c r="J153" s="285"/>
      <c r="K153" s="285"/>
      <c r="L153" s="296"/>
      <c r="P153" s="212" t="s">
        <v>239</v>
      </c>
    </row>
    <row r="154" spans="1:16" x14ac:dyDescent="0.15">
      <c r="A154" s="370"/>
      <c r="B154" s="274"/>
      <c r="C154" s="287"/>
      <c r="D154" s="287"/>
      <c r="E154" s="274"/>
      <c r="F154" s="197">
        <v>2</v>
      </c>
      <c r="G154" s="197">
        <v>1</v>
      </c>
      <c r="H154" s="197">
        <v>1</v>
      </c>
      <c r="I154" s="197">
        <v>2</v>
      </c>
      <c r="J154" s="197">
        <v>1</v>
      </c>
      <c r="K154" s="197">
        <v>1</v>
      </c>
      <c r="L154" s="296"/>
    </row>
    <row r="155" spans="1:16" ht="16.5" customHeight="1" x14ac:dyDescent="0.15">
      <c r="A155" s="370"/>
      <c r="B155" s="274"/>
      <c r="C155" s="282" t="s">
        <v>67</v>
      </c>
      <c r="D155" s="283"/>
      <c r="E155" s="284"/>
      <c r="F155" s="47">
        <f>SUM(F152,F154)</f>
        <v>4</v>
      </c>
      <c r="G155" s="66">
        <f t="shared" ref="G155:K155" si="18">SUM(G152,G154)</f>
        <v>1</v>
      </c>
      <c r="H155" s="66">
        <f t="shared" si="18"/>
        <v>1</v>
      </c>
      <c r="I155" s="66">
        <f t="shared" si="18"/>
        <v>4</v>
      </c>
      <c r="J155" s="66">
        <f t="shared" si="18"/>
        <v>1</v>
      </c>
      <c r="K155" s="66">
        <f t="shared" si="18"/>
        <v>1</v>
      </c>
      <c r="L155" s="51"/>
    </row>
    <row r="156" spans="1:16" x14ac:dyDescent="0.15">
      <c r="A156" s="371"/>
      <c r="B156" s="279" t="s">
        <v>33</v>
      </c>
      <c r="C156" s="280"/>
      <c r="D156" s="280"/>
      <c r="E156" s="281"/>
      <c r="F156" s="46">
        <f>SUM(F150,F155)</f>
        <v>18</v>
      </c>
      <c r="G156" s="67">
        <f t="shared" ref="G156:K156" si="19">SUM(G150,G155)</f>
        <v>9</v>
      </c>
      <c r="H156" s="67">
        <f t="shared" si="19"/>
        <v>7</v>
      </c>
      <c r="I156" s="67">
        <f t="shared" si="19"/>
        <v>18</v>
      </c>
      <c r="J156" s="67">
        <f t="shared" si="19"/>
        <v>7</v>
      </c>
      <c r="K156" s="67">
        <f t="shared" si="19"/>
        <v>9</v>
      </c>
      <c r="L156" s="52"/>
    </row>
    <row r="157" spans="1:16" x14ac:dyDescent="0.15">
      <c r="A157" s="355" t="s">
        <v>21</v>
      </c>
      <c r="B157" s="280"/>
      <c r="C157" s="280"/>
      <c r="D157" s="280"/>
      <c r="E157" s="281"/>
      <c r="F157" s="46">
        <f>SUM(F156,F137,F112,F87,F64,F36)</f>
        <v>126</v>
      </c>
      <c r="G157" s="67">
        <f t="shared" ref="G157:K157" si="20">SUM(G156,G137,G112,G87,G64,G36)</f>
        <v>74</v>
      </c>
      <c r="H157" s="67">
        <f t="shared" si="20"/>
        <v>51</v>
      </c>
      <c r="I157" s="67">
        <f t="shared" si="20"/>
        <v>131</v>
      </c>
      <c r="J157" s="67">
        <f t="shared" si="20"/>
        <v>74</v>
      </c>
      <c r="K157" s="67">
        <f t="shared" si="20"/>
        <v>54</v>
      </c>
      <c r="L157" s="49"/>
    </row>
    <row r="158" spans="1:16" x14ac:dyDescent="0.15">
      <c r="A158" s="356" t="s">
        <v>43</v>
      </c>
      <c r="B158" s="351"/>
      <c r="C158" s="351"/>
      <c r="D158" s="351"/>
      <c r="E158" s="351"/>
      <c r="F158" s="351"/>
      <c r="G158" s="351"/>
      <c r="H158" s="351"/>
      <c r="I158" s="351"/>
      <c r="J158" s="351"/>
      <c r="K158" s="351"/>
      <c r="L158" s="357"/>
    </row>
    <row r="159" spans="1:16" ht="20.100000000000001" customHeight="1" x14ac:dyDescent="0.15">
      <c r="A159" s="358" t="s">
        <v>22</v>
      </c>
      <c r="B159" s="353"/>
      <c r="C159" s="350" t="s">
        <v>34</v>
      </c>
      <c r="D159" s="351"/>
      <c r="E159" s="351"/>
      <c r="F159" s="351"/>
      <c r="G159" s="352"/>
      <c r="H159" s="353" t="s">
        <v>23</v>
      </c>
      <c r="I159" s="353"/>
      <c r="J159" s="353"/>
      <c r="K159" s="353"/>
      <c r="L159" s="5" t="s">
        <v>24</v>
      </c>
    </row>
    <row r="160" spans="1:16" ht="20.100000000000001" customHeight="1" x14ac:dyDescent="0.15">
      <c r="A160" s="358"/>
      <c r="B160" s="353"/>
      <c r="C160" s="350">
        <v>12</v>
      </c>
      <c r="D160" s="351"/>
      <c r="E160" s="351"/>
      <c r="F160" s="351"/>
      <c r="G160" s="352"/>
      <c r="H160" s="353">
        <v>85</v>
      </c>
      <c r="I160" s="353"/>
      <c r="J160" s="353"/>
      <c r="K160" s="353"/>
      <c r="L160" s="6">
        <f>SUM(C160,H160)</f>
        <v>97</v>
      </c>
    </row>
    <row r="161" spans="1:12" ht="20.100000000000001" customHeight="1" x14ac:dyDescent="0.15">
      <c r="A161" s="359" t="s">
        <v>35</v>
      </c>
      <c r="B161" s="360"/>
      <c r="C161" s="350" t="s">
        <v>36</v>
      </c>
      <c r="D161" s="351"/>
      <c r="E161" s="351"/>
      <c r="F161" s="351"/>
      <c r="G161" s="352"/>
      <c r="H161" s="353" t="s">
        <v>30</v>
      </c>
      <c r="I161" s="353"/>
      <c r="J161" s="353"/>
      <c r="K161" s="353"/>
      <c r="L161" s="5" t="s">
        <v>37</v>
      </c>
    </row>
    <row r="162" spans="1:12" ht="20.100000000000001" customHeight="1" x14ac:dyDescent="0.15">
      <c r="A162" s="359"/>
      <c r="B162" s="360"/>
      <c r="C162" s="350">
        <v>10</v>
      </c>
      <c r="D162" s="351"/>
      <c r="E162" s="351"/>
      <c r="F162" s="351"/>
      <c r="G162" s="352"/>
      <c r="H162" s="353">
        <v>24</v>
      </c>
      <c r="I162" s="353"/>
      <c r="J162" s="353"/>
      <c r="K162" s="353"/>
      <c r="L162" s="5">
        <f>SUM(L160,C162,H162)</f>
        <v>131</v>
      </c>
    </row>
    <row r="163" spans="1:12" ht="39.950000000000003" customHeight="1" x14ac:dyDescent="0.15">
      <c r="A163" s="361" t="s">
        <v>25</v>
      </c>
      <c r="B163" s="362"/>
      <c r="C163" s="365" t="s">
        <v>26</v>
      </c>
      <c r="D163" s="366"/>
      <c r="E163" s="367"/>
      <c r="F163" s="368" t="s">
        <v>55</v>
      </c>
      <c r="G163" s="368"/>
      <c r="H163" s="368" t="s">
        <v>39</v>
      </c>
      <c r="I163" s="368"/>
      <c r="J163" s="368" t="s">
        <v>38</v>
      </c>
      <c r="K163" s="368"/>
      <c r="L163" s="7" t="s">
        <v>27</v>
      </c>
    </row>
    <row r="164" spans="1:12" ht="39.950000000000003" customHeight="1" thickBot="1" x14ac:dyDescent="0.2">
      <c r="A164" s="363"/>
      <c r="B164" s="364"/>
      <c r="C164" s="348">
        <v>131</v>
      </c>
      <c r="D164" s="354"/>
      <c r="E164" s="349"/>
      <c r="F164" s="364">
        <v>5</v>
      </c>
      <c r="G164" s="364"/>
      <c r="H164" s="348">
        <v>34</v>
      </c>
      <c r="I164" s="349"/>
      <c r="J164" s="364">
        <v>11</v>
      </c>
      <c r="K164" s="364"/>
      <c r="L164" s="8">
        <v>50</v>
      </c>
    </row>
    <row r="166" spans="1:12" x14ac:dyDescent="0.15">
      <c r="A166" s="35" t="s">
        <v>48</v>
      </c>
    </row>
  </sheetData>
  <mergeCells count="365">
    <mergeCell ref="L144:L145"/>
    <mergeCell ref="I148:K148"/>
    <mergeCell ref="L148:L149"/>
    <mergeCell ref="D153:D154"/>
    <mergeCell ref="E153:E154"/>
    <mergeCell ref="F153:H153"/>
    <mergeCell ref="L153:L154"/>
    <mergeCell ref="C151:C154"/>
    <mergeCell ref="D151:D152"/>
    <mergeCell ref="E151:E152"/>
    <mergeCell ref="F151:H151"/>
    <mergeCell ref="I151:K151"/>
    <mergeCell ref="L151:L152"/>
    <mergeCell ref="L146:L147"/>
    <mergeCell ref="E144:E145"/>
    <mergeCell ref="E146:E147"/>
    <mergeCell ref="D138:D149"/>
    <mergeCell ref="L138:L139"/>
    <mergeCell ref="L140:L141"/>
    <mergeCell ref="L142:L143"/>
    <mergeCell ref="E148:E149"/>
    <mergeCell ref="F148:H148"/>
    <mergeCell ref="C150:E150"/>
    <mergeCell ref="H163:I163"/>
    <mergeCell ref="F163:G163"/>
    <mergeCell ref="F164:G164"/>
    <mergeCell ref="L113:L114"/>
    <mergeCell ref="E115:E116"/>
    <mergeCell ref="F115:H115"/>
    <mergeCell ref="I115:K115"/>
    <mergeCell ref="A113:A156"/>
    <mergeCell ref="B113:B136"/>
    <mergeCell ref="C113:C128"/>
    <mergeCell ref="E113:E114"/>
    <mergeCell ref="L127:L128"/>
    <mergeCell ref="C129:E129"/>
    <mergeCell ref="F113:H113"/>
    <mergeCell ref="L132:L133"/>
    <mergeCell ref="D134:D135"/>
    <mergeCell ref="L134:L135"/>
    <mergeCell ref="C130:C135"/>
    <mergeCell ref="D130:D131"/>
    <mergeCell ref="E130:E131"/>
    <mergeCell ref="F130:H130"/>
    <mergeCell ref="I130:K130"/>
    <mergeCell ref="L130:L131"/>
    <mergeCell ref="D132:D133"/>
    <mergeCell ref="H164:I164"/>
    <mergeCell ref="C160:G160"/>
    <mergeCell ref="H160:K160"/>
    <mergeCell ref="C159:G159"/>
    <mergeCell ref="H159:K159"/>
    <mergeCell ref="E127:E128"/>
    <mergeCell ref="F127:H127"/>
    <mergeCell ref="I127:K127"/>
    <mergeCell ref="F138:H138"/>
    <mergeCell ref="I138:K138"/>
    <mergeCell ref="I153:K153"/>
    <mergeCell ref="C164:E164"/>
    <mergeCell ref="A157:E157"/>
    <mergeCell ref="A158:L158"/>
    <mergeCell ref="A159:B160"/>
    <mergeCell ref="A161:B162"/>
    <mergeCell ref="C161:G161"/>
    <mergeCell ref="H161:K161"/>
    <mergeCell ref="C162:G162"/>
    <mergeCell ref="H162:K162"/>
    <mergeCell ref="A163:B164"/>
    <mergeCell ref="C163:E163"/>
    <mergeCell ref="J163:K163"/>
    <mergeCell ref="J164:K164"/>
    <mergeCell ref="B112:E112"/>
    <mergeCell ref="B88:B111"/>
    <mergeCell ref="C106:E106"/>
    <mergeCell ref="I113:K113"/>
    <mergeCell ref="D109:D110"/>
    <mergeCell ref="E109:E110"/>
    <mergeCell ref="E134:E135"/>
    <mergeCell ref="F134:H134"/>
    <mergeCell ref="I134:K134"/>
    <mergeCell ref="E132:E133"/>
    <mergeCell ref="F132:H132"/>
    <mergeCell ref="I132:K132"/>
    <mergeCell ref="F109:H109"/>
    <mergeCell ref="I109:K109"/>
    <mergeCell ref="E102:E103"/>
    <mergeCell ref="F102:H102"/>
    <mergeCell ref="I102:K102"/>
    <mergeCell ref="F121:H121"/>
    <mergeCell ref="F14:H14"/>
    <mergeCell ref="E14:E15"/>
    <mergeCell ref="L14:L15"/>
    <mergeCell ref="C18:E18"/>
    <mergeCell ref="C35:E35"/>
    <mergeCell ref="L19:L20"/>
    <mergeCell ref="E19:E20"/>
    <mergeCell ref="F19:H19"/>
    <mergeCell ref="I19:K19"/>
    <mergeCell ref="I25:K25"/>
    <mergeCell ref="E25:E26"/>
    <mergeCell ref="L25:L26"/>
    <mergeCell ref="C19:C34"/>
    <mergeCell ref="F25:H25"/>
    <mergeCell ref="F21:H21"/>
    <mergeCell ref="L21:L22"/>
    <mergeCell ref="F23:H23"/>
    <mergeCell ref="I23:K23"/>
    <mergeCell ref="L23:L24"/>
    <mergeCell ref="E21:E22"/>
    <mergeCell ref="E23:E24"/>
    <mergeCell ref="D19:D24"/>
    <mergeCell ref="F27:H27"/>
    <mergeCell ref="F29:H29"/>
    <mergeCell ref="L109:L110"/>
    <mergeCell ref="C111:E111"/>
    <mergeCell ref="C107:C110"/>
    <mergeCell ref="L88:L89"/>
    <mergeCell ref="E104:E105"/>
    <mergeCell ref="F104:H104"/>
    <mergeCell ref="I104:K104"/>
    <mergeCell ref="L104:L105"/>
    <mergeCell ref="E88:E89"/>
    <mergeCell ref="F88:H88"/>
    <mergeCell ref="D107:D108"/>
    <mergeCell ref="E107:E108"/>
    <mergeCell ref="F107:H107"/>
    <mergeCell ref="I107:K107"/>
    <mergeCell ref="L107:L108"/>
    <mergeCell ref="E90:E91"/>
    <mergeCell ref="F90:H90"/>
    <mergeCell ref="I90:K90"/>
    <mergeCell ref="L90:L91"/>
    <mergeCell ref="D88:D91"/>
    <mergeCell ref="E92:E93"/>
    <mergeCell ref="F92:H92"/>
    <mergeCell ref="I92:K92"/>
    <mergeCell ref="L92:L93"/>
    <mergeCell ref="I6:K6"/>
    <mergeCell ref="L6:L7"/>
    <mergeCell ref="E16:E17"/>
    <mergeCell ref="F16:H16"/>
    <mergeCell ref="I16:K16"/>
    <mergeCell ref="L16:L17"/>
    <mergeCell ref="C6:C17"/>
    <mergeCell ref="E6:E7"/>
    <mergeCell ref="F6:H6"/>
    <mergeCell ref="F10:H10"/>
    <mergeCell ref="D10:D17"/>
    <mergeCell ref="E10:E11"/>
    <mergeCell ref="D6:D9"/>
    <mergeCell ref="E8:E9"/>
    <mergeCell ref="I8:K8"/>
    <mergeCell ref="F8:H8"/>
    <mergeCell ref="I10:K10"/>
    <mergeCell ref="L8:L9"/>
    <mergeCell ref="L10:L11"/>
    <mergeCell ref="F12:H12"/>
    <mergeCell ref="I12:K12"/>
    <mergeCell ref="L12:L13"/>
    <mergeCell ref="E12:E13"/>
    <mergeCell ref="I14:K14"/>
    <mergeCell ref="F65:H65"/>
    <mergeCell ref="I65:K65"/>
    <mergeCell ref="L65:L66"/>
    <mergeCell ref="L61:L62"/>
    <mergeCell ref="F59:H59"/>
    <mergeCell ref="I59:K59"/>
    <mergeCell ref="L59:L60"/>
    <mergeCell ref="D56:D57"/>
    <mergeCell ref="E56:E57"/>
    <mergeCell ref="C58:E58"/>
    <mergeCell ref="C37:C40"/>
    <mergeCell ref="L44:L45"/>
    <mergeCell ref="E44:E45"/>
    <mergeCell ref="D42:D45"/>
    <mergeCell ref="F61:H61"/>
    <mergeCell ref="L52:L53"/>
    <mergeCell ref="E54:E55"/>
    <mergeCell ref="F54:H54"/>
    <mergeCell ref="I54:K54"/>
    <mergeCell ref="L54:L55"/>
    <mergeCell ref="L46:L47"/>
    <mergeCell ref="L48:L49"/>
    <mergeCell ref="L50:L51"/>
    <mergeCell ref="D39:D40"/>
    <mergeCell ref="E39:E40"/>
    <mergeCell ref="F39:H39"/>
    <mergeCell ref="C42:C57"/>
    <mergeCell ref="L37:L38"/>
    <mergeCell ref="I61:K61"/>
    <mergeCell ref="E59:E60"/>
    <mergeCell ref="E61:E62"/>
    <mergeCell ref="C41:E41"/>
    <mergeCell ref="E42:E43"/>
    <mergeCell ref="F42:H42"/>
    <mergeCell ref="A65:A112"/>
    <mergeCell ref="U1:AA1"/>
    <mergeCell ref="A2:A5"/>
    <mergeCell ref="B2:B5"/>
    <mergeCell ref="C2:C5"/>
    <mergeCell ref="D2:D5"/>
    <mergeCell ref="E2:E5"/>
    <mergeCell ref="F2:H2"/>
    <mergeCell ref="I2:K2"/>
    <mergeCell ref="L2:L5"/>
    <mergeCell ref="F3:H3"/>
    <mergeCell ref="I3:K3"/>
    <mergeCell ref="F4:F5"/>
    <mergeCell ref="G4:H4"/>
    <mergeCell ref="I4:I5"/>
    <mergeCell ref="J4:K4"/>
    <mergeCell ref="H1:K1"/>
    <mergeCell ref="D25:D34"/>
    <mergeCell ref="N1:S1"/>
    <mergeCell ref="A6:A64"/>
    <mergeCell ref="L42:L43"/>
    <mergeCell ref="I39:K39"/>
    <mergeCell ref="L39:L40"/>
    <mergeCell ref="B36:E36"/>
    <mergeCell ref="D37:D38"/>
    <mergeCell ref="E37:E38"/>
    <mergeCell ref="F37:H37"/>
    <mergeCell ref="F44:H44"/>
    <mergeCell ref="I27:K27"/>
    <mergeCell ref="I29:K29"/>
    <mergeCell ref="L29:L30"/>
    <mergeCell ref="I31:K31"/>
    <mergeCell ref="L31:L32"/>
    <mergeCell ref="I33:K33"/>
    <mergeCell ref="L33:L34"/>
    <mergeCell ref="I42:K42"/>
    <mergeCell ref="I37:K37"/>
    <mergeCell ref="I44:K44"/>
    <mergeCell ref="F31:H31"/>
    <mergeCell ref="F33:H33"/>
    <mergeCell ref="L27:L28"/>
    <mergeCell ref="D46:D55"/>
    <mergeCell ref="E46:E47"/>
    <mergeCell ref="F46:H46"/>
    <mergeCell ref="I46:K46"/>
    <mergeCell ref="E48:E49"/>
    <mergeCell ref="F48:H48"/>
    <mergeCell ref="I48:K48"/>
    <mergeCell ref="E50:E51"/>
    <mergeCell ref="F50:H50"/>
    <mergeCell ref="I50:K50"/>
    <mergeCell ref="I67:K67"/>
    <mergeCell ref="L67:L68"/>
    <mergeCell ref="E79:E80"/>
    <mergeCell ref="F79:H79"/>
    <mergeCell ref="I79:K79"/>
    <mergeCell ref="L79:L80"/>
    <mergeCell ref="E27:E28"/>
    <mergeCell ref="E29:E30"/>
    <mergeCell ref="E31:E32"/>
    <mergeCell ref="E33:E34"/>
    <mergeCell ref="E52:E53"/>
    <mergeCell ref="F52:H52"/>
    <mergeCell ref="I52:K52"/>
    <mergeCell ref="C63:E63"/>
    <mergeCell ref="B64:E64"/>
    <mergeCell ref="B37:B63"/>
    <mergeCell ref="F56:H56"/>
    <mergeCell ref="I56:K56"/>
    <mergeCell ref="C59:C62"/>
    <mergeCell ref="D59:D62"/>
    <mergeCell ref="B6:B35"/>
    <mergeCell ref="L56:L57"/>
    <mergeCell ref="D65:D66"/>
    <mergeCell ref="E65:E66"/>
    <mergeCell ref="C65:C80"/>
    <mergeCell ref="E73:E74"/>
    <mergeCell ref="F73:H73"/>
    <mergeCell ref="I73:K73"/>
    <mergeCell ref="L73:L74"/>
    <mergeCell ref="E75:E76"/>
    <mergeCell ref="F75:H75"/>
    <mergeCell ref="I75:K75"/>
    <mergeCell ref="L75:L76"/>
    <mergeCell ref="F77:H77"/>
    <mergeCell ref="I77:K77"/>
    <mergeCell ref="L77:L78"/>
    <mergeCell ref="E77:E78"/>
    <mergeCell ref="E69:E70"/>
    <mergeCell ref="F69:H69"/>
    <mergeCell ref="I69:K69"/>
    <mergeCell ref="L69:L70"/>
    <mergeCell ref="E71:E72"/>
    <mergeCell ref="F71:H71"/>
    <mergeCell ref="I71:K71"/>
    <mergeCell ref="L71:L72"/>
    <mergeCell ref="D67:D80"/>
    <mergeCell ref="E67:E68"/>
    <mergeCell ref="F67:H67"/>
    <mergeCell ref="D82:D85"/>
    <mergeCell ref="I84:K84"/>
    <mergeCell ref="L84:L85"/>
    <mergeCell ref="I82:K82"/>
    <mergeCell ref="L82:L83"/>
    <mergeCell ref="C81:E81"/>
    <mergeCell ref="E84:E85"/>
    <mergeCell ref="F84:H84"/>
    <mergeCell ref="C86:E86"/>
    <mergeCell ref="B87:E87"/>
    <mergeCell ref="C82:C85"/>
    <mergeCell ref="E82:E83"/>
    <mergeCell ref="F82:H82"/>
    <mergeCell ref="E100:E101"/>
    <mergeCell ref="F100:H100"/>
    <mergeCell ref="I100:K100"/>
    <mergeCell ref="L100:L101"/>
    <mergeCell ref="I88:K88"/>
    <mergeCell ref="C88:C105"/>
    <mergeCell ref="B65:B86"/>
    <mergeCell ref="L102:L103"/>
    <mergeCell ref="D92:D105"/>
    <mergeCell ref="E94:E95"/>
    <mergeCell ref="F94:H94"/>
    <mergeCell ref="I94:K94"/>
    <mergeCell ref="L94:L95"/>
    <mergeCell ref="E96:E97"/>
    <mergeCell ref="F96:H96"/>
    <mergeCell ref="I96:K96"/>
    <mergeCell ref="L96:L97"/>
    <mergeCell ref="E98:E99"/>
    <mergeCell ref="F98:H98"/>
    <mergeCell ref="I98:K98"/>
    <mergeCell ref="L98:L99"/>
    <mergeCell ref="B156:E156"/>
    <mergeCell ref="C155:E155"/>
    <mergeCell ref="B137:E137"/>
    <mergeCell ref="C136:E136"/>
    <mergeCell ref="I117:K117"/>
    <mergeCell ref="I119:K119"/>
    <mergeCell ref="I121:K121"/>
    <mergeCell ref="I123:K123"/>
    <mergeCell ref="F117:H117"/>
    <mergeCell ref="F119:H119"/>
    <mergeCell ref="F144:H144"/>
    <mergeCell ref="I144:K144"/>
    <mergeCell ref="F146:H146"/>
    <mergeCell ref="I146:K146"/>
    <mergeCell ref="E140:E141"/>
    <mergeCell ref="F140:H140"/>
    <mergeCell ref="I140:K140"/>
    <mergeCell ref="B138:B155"/>
    <mergeCell ref="C138:C149"/>
    <mergeCell ref="E138:E139"/>
    <mergeCell ref="E142:E143"/>
    <mergeCell ref="F142:H142"/>
    <mergeCell ref="I142:K142"/>
    <mergeCell ref="L117:L118"/>
    <mergeCell ref="L119:L120"/>
    <mergeCell ref="L121:L122"/>
    <mergeCell ref="L123:L124"/>
    <mergeCell ref="F125:H125"/>
    <mergeCell ref="I125:K125"/>
    <mergeCell ref="L125:L126"/>
    <mergeCell ref="D125:D128"/>
    <mergeCell ref="E125:E126"/>
    <mergeCell ref="D113:D124"/>
    <mergeCell ref="E117:E118"/>
    <mergeCell ref="E119:E120"/>
    <mergeCell ref="E121:E122"/>
    <mergeCell ref="E123:E124"/>
  </mergeCells>
  <phoneticPr fontId="7" type="noConversion"/>
  <pageMargins left="0.23622047244094491" right="0.23622047244094491" top="0.74803149606299213" bottom="0.74803149606299213" header="0.31496062992125984" footer="0.31496062992125984"/>
  <pageSetup paperSize="9" fitToHeight="0" orientation="portrait" r:id="rId1"/>
  <headerFooter>
    <oddHeader>&amp;C&amp;"+,굵게"&amp;20 2017~2018학년도 신구교과목대비표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8"/>
  <sheetViews>
    <sheetView view="pageBreakPreview" zoomScale="85" zoomScaleNormal="100" zoomScaleSheetLayoutView="85" workbookViewId="0">
      <selection activeCell="A18" sqref="A18:P18"/>
    </sheetView>
  </sheetViews>
  <sheetFormatPr defaultColWidth="8.88671875" defaultRowHeight="17.100000000000001" customHeight="1" x14ac:dyDescent="0.15"/>
  <cols>
    <col min="1" max="1" width="7.44140625" style="1" customWidth="1"/>
    <col min="2" max="2" width="4" style="1" bestFit="1" customWidth="1"/>
    <col min="3" max="3" width="11.44140625" style="1" customWidth="1"/>
    <col min="4" max="4" width="20" style="1" bestFit="1" customWidth="1"/>
    <col min="5" max="5" width="10.77734375" style="155" customWidth="1"/>
    <col min="6" max="7" width="5.77734375" style="1" customWidth="1"/>
    <col min="8" max="16" width="4.21875" style="1" customWidth="1"/>
    <col min="17" max="16384" width="8.88671875" style="1"/>
  </cols>
  <sheetData>
    <row r="1" spans="1:16" s="2" customFormat="1" ht="16.5" customHeight="1" thickBot="1" x14ac:dyDescent="0.2">
      <c r="A1" s="214" t="s">
        <v>237</v>
      </c>
      <c r="B1" s="214"/>
      <c r="C1" s="214"/>
      <c r="D1" s="214"/>
      <c r="E1" s="214"/>
      <c r="F1" s="214"/>
      <c r="G1" s="214"/>
      <c r="H1" s="215"/>
      <c r="I1" s="215"/>
      <c r="J1" s="215"/>
      <c r="K1" s="215"/>
      <c r="L1" s="215"/>
      <c r="M1" s="215"/>
      <c r="N1" s="216"/>
      <c r="O1" s="216"/>
      <c r="P1" s="216"/>
    </row>
    <row r="2" spans="1:16" ht="15" customHeight="1" x14ac:dyDescent="0.15">
      <c r="A2" s="217" t="s">
        <v>0</v>
      </c>
      <c r="B2" s="218"/>
      <c r="C2" s="223" t="s">
        <v>11</v>
      </c>
      <c r="D2" s="223" t="s">
        <v>49</v>
      </c>
      <c r="E2" s="223" t="s">
        <v>52</v>
      </c>
      <c r="F2" s="223" t="s">
        <v>50</v>
      </c>
      <c r="G2" s="226" t="s">
        <v>51</v>
      </c>
      <c r="H2" s="229" t="s">
        <v>77</v>
      </c>
      <c r="I2" s="230"/>
      <c r="J2" s="230"/>
      <c r="K2" s="230"/>
      <c r="L2" s="230"/>
      <c r="M2" s="231"/>
      <c r="N2" s="217" t="s">
        <v>2</v>
      </c>
      <c r="O2" s="233"/>
      <c r="P2" s="234"/>
    </row>
    <row r="3" spans="1:16" ht="15" customHeight="1" x14ac:dyDescent="0.15">
      <c r="A3" s="219"/>
      <c r="B3" s="220"/>
      <c r="C3" s="224"/>
      <c r="D3" s="224"/>
      <c r="E3" s="224"/>
      <c r="F3" s="224"/>
      <c r="G3" s="227"/>
      <c r="H3" s="238" t="s">
        <v>3</v>
      </c>
      <c r="I3" s="239"/>
      <c r="J3" s="240"/>
      <c r="K3" s="241" t="s">
        <v>4</v>
      </c>
      <c r="L3" s="239"/>
      <c r="M3" s="242"/>
      <c r="N3" s="235"/>
      <c r="O3" s="236"/>
      <c r="P3" s="237"/>
    </row>
    <row r="4" spans="1:16" ht="15" customHeight="1" thickBot="1" x14ac:dyDescent="0.2">
      <c r="A4" s="221"/>
      <c r="B4" s="222"/>
      <c r="C4" s="225"/>
      <c r="D4" s="225"/>
      <c r="E4" s="225"/>
      <c r="F4" s="225"/>
      <c r="G4" s="228"/>
      <c r="H4" s="60" t="s">
        <v>5</v>
      </c>
      <c r="I4" s="61" t="s">
        <v>6</v>
      </c>
      <c r="J4" s="61" t="s">
        <v>7</v>
      </c>
      <c r="K4" s="61" t="s">
        <v>5</v>
      </c>
      <c r="L4" s="61" t="s">
        <v>6</v>
      </c>
      <c r="M4" s="19" t="s">
        <v>7</v>
      </c>
      <c r="N4" s="60" t="s">
        <v>5</v>
      </c>
      <c r="O4" s="61" t="s">
        <v>6</v>
      </c>
      <c r="P4" s="19" t="s">
        <v>7</v>
      </c>
    </row>
    <row r="5" spans="1:16" ht="24.95" customHeight="1" x14ac:dyDescent="0.15">
      <c r="A5" s="244" t="s">
        <v>219</v>
      </c>
      <c r="B5" s="254" t="s">
        <v>9</v>
      </c>
      <c r="C5" s="9"/>
      <c r="D5" s="70" t="s">
        <v>220</v>
      </c>
      <c r="E5" s="23" t="s">
        <v>229</v>
      </c>
      <c r="F5" s="152" t="s">
        <v>98</v>
      </c>
      <c r="G5" s="152" t="s">
        <v>98</v>
      </c>
      <c r="H5" s="111">
        <v>3</v>
      </c>
      <c r="I5" s="75">
        <v>1</v>
      </c>
      <c r="J5" s="75">
        <v>2</v>
      </c>
      <c r="K5" s="75"/>
      <c r="L5" s="75"/>
      <c r="M5" s="89"/>
      <c r="N5" s="59">
        <f>SUM(H5)</f>
        <v>3</v>
      </c>
      <c r="O5" s="54">
        <v>1</v>
      </c>
      <c r="P5" s="14">
        <v>2</v>
      </c>
    </row>
    <row r="6" spans="1:16" ht="24.95" customHeight="1" x14ac:dyDescent="0.15">
      <c r="A6" s="245"/>
      <c r="B6" s="255"/>
      <c r="C6" s="9"/>
      <c r="D6" s="76" t="s">
        <v>221</v>
      </c>
      <c r="E6" s="23" t="s">
        <v>229</v>
      </c>
      <c r="F6" s="152" t="s">
        <v>98</v>
      </c>
      <c r="G6" s="152" t="s">
        <v>98</v>
      </c>
      <c r="H6" s="111">
        <v>3</v>
      </c>
      <c r="I6" s="75">
        <v>1</v>
      </c>
      <c r="J6" s="75">
        <v>2</v>
      </c>
      <c r="K6" s="75"/>
      <c r="L6" s="75"/>
      <c r="M6" s="89"/>
      <c r="N6" s="59">
        <v>3</v>
      </c>
      <c r="O6" s="54">
        <v>1</v>
      </c>
      <c r="P6" s="14">
        <v>2</v>
      </c>
    </row>
    <row r="7" spans="1:16" ht="24.95" customHeight="1" x14ac:dyDescent="0.15">
      <c r="A7" s="245"/>
      <c r="B7" s="255"/>
      <c r="C7" s="9"/>
      <c r="D7" s="105" t="s">
        <v>222</v>
      </c>
      <c r="E7" s="23" t="s">
        <v>229</v>
      </c>
      <c r="F7" s="152" t="s">
        <v>98</v>
      </c>
      <c r="G7" s="152" t="s">
        <v>98</v>
      </c>
      <c r="H7" s="88">
        <v>3</v>
      </c>
      <c r="I7" s="75">
        <v>1</v>
      </c>
      <c r="J7" s="75">
        <v>2</v>
      </c>
      <c r="K7" s="75"/>
      <c r="L7" s="75"/>
      <c r="M7" s="89"/>
      <c r="N7" s="59">
        <v>3</v>
      </c>
      <c r="O7" s="54">
        <v>1</v>
      </c>
      <c r="P7" s="14">
        <v>2</v>
      </c>
    </row>
    <row r="8" spans="1:16" ht="24.95" customHeight="1" x14ac:dyDescent="0.15">
      <c r="A8" s="245"/>
      <c r="B8" s="255"/>
      <c r="C8" s="9"/>
      <c r="D8" s="106" t="s">
        <v>223</v>
      </c>
      <c r="E8" s="23" t="s">
        <v>229</v>
      </c>
      <c r="F8" s="152" t="s">
        <v>98</v>
      </c>
      <c r="G8" s="152" t="s">
        <v>98</v>
      </c>
      <c r="H8" s="164">
        <v>3</v>
      </c>
      <c r="I8" s="80">
        <v>1</v>
      </c>
      <c r="J8" s="80">
        <v>2</v>
      </c>
      <c r="K8" s="80"/>
      <c r="L8" s="81"/>
      <c r="M8" s="93"/>
      <c r="N8" s="59">
        <v>3</v>
      </c>
      <c r="O8" s="54">
        <v>1</v>
      </c>
      <c r="P8" s="14">
        <v>2</v>
      </c>
    </row>
    <row r="9" spans="1:16" ht="24.95" customHeight="1" x14ac:dyDescent="0.15">
      <c r="A9" s="245"/>
      <c r="B9" s="255"/>
      <c r="C9" s="9"/>
      <c r="D9" s="107" t="s">
        <v>234</v>
      </c>
      <c r="E9" s="23" t="s">
        <v>229</v>
      </c>
      <c r="F9" s="152" t="s">
        <v>98</v>
      </c>
      <c r="G9" s="152" t="s">
        <v>98</v>
      </c>
      <c r="H9" s="111">
        <v>3</v>
      </c>
      <c r="I9" s="112">
        <v>1</v>
      </c>
      <c r="J9" s="112">
        <v>2</v>
      </c>
      <c r="K9" s="112"/>
      <c r="L9" s="112"/>
      <c r="M9" s="157"/>
      <c r="N9" s="59">
        <v>3</v>
      </c>
      <c r="O9" s="54">
        <v>1</v>
      </c>
      <c r="P9" s="14">
        <v>2</v>
      </c>
    </row>
    <row r="10" spans="1:16" ht="24.95" customHeight="1" x14ac:dyDescent="0.15">
      <c r="A10" s="245"/>
      <c r="B10" s="255"/>
      <c r="C10" s="9"/>
      <c r="D10" s="195" t="s">
        <v>224</v>
      </c>
      <c r="E10" s="23" t="s">
        <v>229</v>
      </c>
      <c r="F10" s="152" t="s">
        <v>98</v>
      </c>
      <c r="G10" s="152" t="s">
        <v>98</v>
      </c>
      <c r="H10" s="111"/>
      <c r="I10" s="112"/>
      <c r="J10" s="112"/>
      <c r="K10" s="112">
        <v>3</v>
      </c>
      <c r="L10" s="112">
        <v>1</v>
      </c>
      <c r="M10" s="157">
        <v>2</v>
      </c>
      <c r="N10" s="59">
        <v>3</v>
      </c>
      <c r="O10" s="54">
        <v>1</v>
      </c>
      <c r="P10" s="14">
        <v>2</v>
      </c>
    </row>
    <row r="11" spans="1:16" ht="24.95" customHeight="1" x14ac:dyDescent="0.15">
      <c r="A11" s="245"/>
      <c r="B11" s="255"/>
      <c r="C11" s="9"/>
      <c r="D11" s="106" t="s">
        <v>225</v>
      </c>
      <c r="E11" s="23" t="s">
        <v>229</v>
      </c>
      <c r="F11" s="152" t="s">
        <v>98</v>
      </c>
      <c r="G11" s="152" t="s">
        <v>98</v>
      </c>
      <c r="H11" s="165"/>
      <c r="I11" s="116"/>
      <c r="J11" s="116"/>
      <c r="K11" s="116">
        <v>3</v>
      </c>
      <c r="L11" s="116">
        <v>1</v>
      </c>
      <c r="M11" s="166">
        <v>2</v>
      </c>
      <c r="N11" s="59">
        <v>3</v>
      </c>
      <c r="O11" s="54">
        <v>1</v>
      </c>
      <c r="P11" s="14">
        <v>2</v>
      </c>
    </row>
    <row r="12" spans="1:16" ht="24.95" customHeight="1" x14ac:dyDescent="0.15">
      <c r="A12" s="245"/>
      <c r="B12" s="255"/>
      <c r="C12" s="9"/>
      <c r="D12" s="106" t="s">
        <v>226</v>
      </c>
      <c r="E12" s="23" t="s">
        <v>229</v>
      </c>
      <c r="F12" s="152" t="s">
        <v>98</v>
      </c>
      <c r="G12" s="152" t="s">
        <v>98</v>
      </c>
      <c r="H12" s="167"/>
      <c r="I12" s="120"/>
      <c r="J12" s="120"/>
      <c r="K12" s="120">
        <v>3</v>
      </c>
      <c r="L12" s="120">
        <v>1</v>
      </c>
      <c r="M12" s="168">
        <v>2</v>
      </c>
      <c r="N12" s="59">
        <v>3</v>
      </c>
      <c r="O12" s="54">
        <v>1</v>
      </c>
      <c r="P12" s="14">
        <v>2</v>
      </c>
    </row>
    <row r="13" spans="1:16" ht="24.95" customHeight="1" x14ac:dyDescent="0.15">
      <c r="A13" s="245"/>
      <c r="B13" s="255"/>
      <c r="C13" s="9"/>
      <c r="D13" s="78" t="s">
        <v>227</v>
      </c>
      <c r="E13" s="23" t="s">
        <v>229</v>
      </c>
      <c r="F13" s="152" t="s">
        <v>98</v>
      </c>
      <c r="G13" s="152" t="s">
        <v>98</v>
      </c>
      <c r="H13" s="139"/>
      <c r="I13" s="123"/>
      <c r="J13" s="123"/>
      <c r="K13" s="124">
        <v>3</v>
      </c>
      <c r="L13" s="124">
        <v>1</v>
      </c>
      <c r="M13" s="169">
        <v>2</v>
      </c>
      <c r="N13" s="59">
        <v>3</v>
      </c>
      <c r="O13" s="54">
        <v>1</v>
      </c>
      <c r="P13" s="14">
        <v>2</v>
      </c>
    </row>
    <row r="14" spans="1:16" ht="24.95" customHeight="1" x14ac:dyDescent="0.15">
      <c r="A14" s="245"/>
      <c r="B14" s="255"/>
      <c r="C14" s="9"/>
      <c r="D14" s="78" t="s">
        <v>228</v>
      </c>
      <c r="E14" s="23" t="s">
        <v>229</v>
      </c>
      <c r="F14" s="152" t="s">
        <v>98</v>
      </c>
      <c r="G14" s="152" t="s">
        <v>98</v>
      </c>
      <c r="H14" s="170"/>
      <c r="I14" s="124"/>
      <c r="J14" s="124"/>
      <c r="K14" s="124">
        <v>3</v>
      </c>
      <c r="L14" s="124">
        <v>1</v>
      </c>
      <c r="M14" s="169">
        <v>2</v>
      </c>
      <c r="N14" s="59">
        <v>3</v>
      </c>
      <c r="O14" s="54">
        <v>1</v>
      </c>
      <c r="P14" s="14">
        <v>2</v>
      </c>
    </row>
    <row r="15" spans="1:16" ht="24.95" customHeight="1" thickBot="1" x14ac:dyDescent="0.2">
      <c r="A15" s="246"/>
      <c r="B15" s="17" t="s">
        <v>41</v>
      </c>
      <c r="C15" s="17"/>
      <c r="D15" s="17"/>
      <c r="E15" s="61"/>
      <c r="F15" s="61"/>
      <c r="G15" s="19"/>
      <c r="H15" s="196">
        <f t="shared" ref="H15:N15" si="0">SUM(H5:H14)</f>
        <v>15</v>
      </c>
      <c r="I15" s="61">
        <f t="shared" si="0"/>
        <v>5</v>
      </c>
      <c r="J15" s="61">
        <f t="shared" si="0"/>
        <v>10</v>
      </c>
      <c r="K15" s="61">
        <f t="shared" si="0"/>
        <v>15</v>
      </c>
      <c r="L15" s="61">
        <f t="shared" si="0"/>
        <v>5</v>
      </c>
      <c r="M15" s="19">
        <f t="shared" si="0"/>
        <v>10</v>
      </c>
      <c r="N15" s="60">
        <f t="shared" si="0"/>
        <v>30</v>
      </c>
      <c r="O15" s="61">
        <f t="shared" ref="O15:P15" si="1">SUM(O5:O14)</f>
        <v>10</v>
      </c>
      <c r="P15" s="19">
        <f t="shared" si="1"/>
        <v>20</v>
      </c>
    </row>
    <row r="16" spans="1:16" ht="24.95" customHeight="1" thickBot="1" x14ac:dyDescent="0.2">
      <c r="A16" s="250" t="s">
        <v>10</v>
      </c>
      <c r="B16" s="251"/>
      <c r="C16" s="251"/>
      <c r="D16" s="251"/>
      <c r="E16" s="251"/>
      <c r="F16" s="251"/>
      <c r="G16" s="252"/>
      <c r="H16" s="203">
        <f>SUM(H15)</f>
        <v>15</v>
      </c>
      <c r="I16" s="204">
        <f t="shared" ref="I16:M16" si="2">SUM(I15)</f>
        <v>5</v>
      </c>
      <c r="J16" s="204">
        <f t="shared" si="2"/>
        <v>10</v>
      </c>
      <c r="K16" s="204">
        <f t="shared" si="2"/>
        <v>15</v>
      </c>
      <c r="L16" s="204">
        <f t="shared" si="2"/>
        <v>5</v>
      </c>
      <c r="M16" s="205">
        <f t="shared" si="2"/>
        <v>10</v>
      </c>
      <c r="N16" s="60">
        <v>30</v>
      </c>
      <c r="O16" s="61">
        <v>10</v>
      </c>
      <c r="P16" s="19">
        <v>20</v>
      </c>
    </row>
    <row r="17" spans="1:16" ht="24.95" customHeight="1" x14ac:dyDescent="0.15"/>
    <row r="18" spans="1:16" ht="239.25" customHeight="1" x14ac:dyDescent="0.15">
      <c r="A18" s="253" t="s">
        <v>68</v>
      </c>
      <c r="B18" s="253"/>
      <c r="C18" s="253"/>
      <c r="D18" s="253"/>
      <c r="E18" s="253"/>
      <c r="F18" s="253"/>
      <c r="G18" s="253"/>
      <c r="H18" s="253"/>
      <c r="I18" s="253"/>
      <c r="J18" s="253"/>
      <c r="K18" s="253"/>
      <c r="L18" s="253"/>
      <c r="M18" s="253"/>
      <c r="N18" s="253"/>
      <c r="O18" s="253"/>
      <c r="P18" s="253"/>
    </row>
  </sheetData>
  <mergeCells count="17">
    <mergeCell ref="A16:G16"/>
    <mergeCell ref="A18:P18"/>
    <mergeCell ref="B5:B14"/>
    <mergeCell ref="A5:A15"/>
    <mergeCell ref="N2:P3"/>
    <mergeCell ref="H3:J3"/>
    <mergeCell ref="K3:M3"/>
    <mergeCell ref="A1:G1"/>
    <mergeCell ref="H1:M1"/>
    <mergeCell ref="N1:P1"/>
    <mergeCell ref="A2:B4"/>
    <mergeCell ref="C2:C4"/>
    <mergeCell ref="D2:D4"/>
    <mergeCell ref="E2:E4"/>
    <mergeCell ref="F2:F4"/>
    <mergeCell ref="G2:G4"/>
    <mergeCell ref="H2:M2"/>
  </mergeCells>
  <phoneticPr fontId="7" type="noConversion"/>
  <pageMargins left="0.39370078740157483" right="0.31496062992125984" top="1.4566929133858268" bottom="0.74803149606299213" header="0.59055118110236227" footer="0.31496062992125984"/>
  <pageSetup paperSize="9" scale="81" orientation="portrait" r:id="rId1"/>
  <headerFooter>
    <oddHeader>&amp;C&amp;"맑은 고딕,굵게"&amp;20 2017~2018학년도 교육과정구성표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39"/>
  <sheetViews>
    <sheetView view="pageBreakPreview" topLeftCell="A13" zoomScale="106" zoomScaleNormal="100" zoomScaleSheetLayoutView="106" workbookViewId="0">
      <selection activeCell="C37" sqref="C37:E37"/>
    </sheetView>
  </sheetViews>
  <sheetFormatPr defaultRowHeight="16.5" x14ac:dyDescent="0.15"/>
  <cols>
    <col min="1" max="4" width="4.21875" style="3" customWidth="1"/>
    <col min="5" max="5" width="6" style="3" customWidth="1"/>
    <col min="6" max="11" width="6.5546875" style="3" customWidth="1"/>
    <col min="12" max="12" width="22.88671875" style="3" customWidth="1"/>
    <col min="13" max="16384" width="8.88671875" style="3"/>
  </cols>
  <sheetData>
    <row r="1" spans="1:27" ht="17.25" thickBot="1" x14ac:dyDescent="0.2">
      <c r="A1" s="4" t="s">
        <v>238</v>
      </c>
      <c r="B1" s="4"/>
      <c r="C1" s="4"/>
      <c r="D1" s="4"/>
      <c r="E1" s="4"/>
      <c r="F1" s="4"/>
      <c r="G1" s="4"/>
      <c r="H1" s="316"/>
      <c r="I1" s="316"/>
      <c r="J1" s="316"/>
      <c r="K1" s="316"/>
      <c r="L1" s="53" t="s">
        <v>230</v>
      </c>
      <c r="N1" s="317"/>
      <c r="O1" s="317"/>
      <c r="P1" s="317"/>
      <c r="Q1" s="317"/>
      <c r="R1" s="317"/>
      <c r="S1" s="317"/>
      <c r="T1" s="97"/>
      <c r="U1" s="303"/>
      <c r="V1" s="303"/>
      <c r="W1" s="303"/>
      <c r="X1" s="303"/>
      <c r="Y1" s="303"/>
      <c r="Z1" s="303"/>
      <c r="AA1" s="303"/>
    </row>
    <row r="2" spans="1:27" x14ac:dyDescent="0.15">
      <c r="A2" s="304" t="s">
        <v>12</v>
      </c>
      <c r="B2" s="307" t="s">
        <v>13</v>
      </c>
      <c r="C2" s="310" t="s">
        <v>14</v>
      </c>
      <c r="D2" s="310" t="s">
        <v>15</v>
      </c>
      <c r="E2" s="310" t="s">
        <v>11</v>
      </c>
      <c r="F2" s="307" t="s">
        <v>29</v>
      </c>
      <c r="G2" s="307"/>
      <c r="H2" s="307"/>
      <c r="I2" s="307" t="s">
        <v>42</v>
      </c>
      <c r="J2" s="307"/>
      <c r="K2" s="307"/>
      <c r="L2" s="313" t="s">
        <v>16</v>
      </c>
    </row>
    <row r="3" spans="1:27" x14ac:dyDescent="0.15">
      <c r="A3" s="305"/>
      <c r="B3" s="308"/>
      <c r="C3" s="311"/>
      <c r="D3" s="311"/>
      <c r="E3" s="311"/>
      <c r="F3" s="308" t="s">
        <v>47</v>
      </c>
      <c r="G3" s="308"/>
      <c r="H3" s="308"/>
      <c r="I3" s="308" t="s">
        <v>47</v>
      </c>
      <c r="J3" s="308"/>
      <c r="K3" s="308"/>
      <c r="L3" s="314"/>
    </row>
    <row r="4" spans="1:27" x14ac:dyDescent="0.15">
      <c r="A4" s="305"/>
      <c r="B4" s="308"/>
      <c r="C4" s="311"/>
      <c r="D4" s="311"/>
      <c r="E4" s="311"/>
      <c r="F4" s="308" t="s">
        <v>5</v>
      </c>
      <c r="G4" s="308" t="s">
        <v>17</v>
      </c>
      <c r="H4" s="308"/>
      <c r="I4" s="308" t="s">
        <v>5</v>
      </c>
      <c r="J4" s="308" t="s">
        <v>17</v>
      </c>
      <c r="K4" s="308"/>
      <c r="L4" s="314"/>
    </row>
    <row r="5" spans="1:27" x14ac:dyDescent="0.15">
      <c r="A5" s="306"/>
      <c r="B5" s="309"/>
      <c r="C5" s="312"/>
      <c r="D5" s="312"/>
      <c r="E5" s="312"/>
      <c r="F5" s="309"/>
      <c r="G5" s="96" t="s">
        <v>6</v>
      </c>
      <c r="H5" s="96" t="s">
        <v>7</v>
      </c>
      <c r="I5" s="309"/>
      <c r="J5" s="96" t="s">
        <v>6</v>
      </c>
      <c r="K5" s="96" t="s">
        <v>7</v>
      </c>
      <c r="L5" s="315"/>
    </row>
    <row r="6" spans="1:27" ht="16.5" customHeight="1" x14ac:dyDescent="0.15">
      <c r="A6" s="302">
        <v>1</v>
      </c>
      <c r="B6" s="274">
        <v>1</v>
      </c>
      <c r="C6" s="287" t="s">
        <v>45</v>
      </c>
      <c r="D6" s="275" t="s">
        <v>19</v>
      </c>
      <c r="E6" s="274"/>
      <c r="F6" s="285"/>
      <c r="G6" s="285"/>
      <c r="H6" s="285"/>
      <c r="I6" s="286" t="s">
        <v>220</v>
      </c>
      <c r="J6" s="286"/>
      <c r="K6" s="286"/>
      <c r="L6" s="264"/>
    </row>
    <row r="7" spans="1:27" x14ac:dyDescent="0.15">
      <c r="A7" s="302"/>
      <c r="B7" s="274"/>
      <c r="C7" s="287"/>
      <c r="D7" s="276"/>
      <c r="E7" s="274"/>
      <c r="F7" s="199"/>
      <c r="G7" s="199"/>
      <c r="H7" s="199"/>
      <c r="I7" s="199">
        <v>3</v>
      </c>
      <c r="J7" s="199">
        <v>1</v>
      </c>
      <c r="K7" s="199">
        <v>2</v>
      </c>
      <c r="L7" s="265"/>
    </row>
    <row r="8" spans="1:27" x14ac:dyDescent="0.15">
      <c r="A8" s="302"/>
      <c r="B8" s="274"/>
      <c r="C8" s="287"/>
      <c r="D8" s="276"/>
      <c r="E8" s="274"/>
      <c r="F8" s="285"/>
      <c r="G8" s="285"/>
      <c r="H8" s="285"/>
      <c r="I8" s="285" t="s">
        <v>231</v>
      </c>
      <c r="J8" s="285"/>
      <c r="K8" s="285"/>
      <c r="L8" s="346"/>
    </row>
    <row r="9" spans="1:27" x14ac:dyDescent="0.15">
      <c r="A9" s="302"/>
      <c r="B9" s="274"/>
      <c r="C9" s="287"/>
      <c r="D9" s="276"/>
      <c r="E9" s="274"/>
      <c r="F9" s="199"/>
      <c r="G9" s="199"/>
      <c r="H9" s="199"/>
      <c r="I9" s="199">
        <v>3</v>
      </c>
      <c r="J9" s="199">
        <v>1</v>
      </c>
      <c r="K9" s="199">
        <v>2</v>
      </c>
      <c r="L9" s="347"/>
    </row>
    <row r="10" spans="1:27" x14ac:dyDescent="0.15">
      <c r="A10" s="302"/>
      <c r="B10" s="274"/>
      <c r="C10" s="287"/>
      <c r="D10" s="276"/>
      <c r="E10" s="274"/>
      <c r="F10" s="285"/>
      <c r="G10" s="285"/>
      <c r="H10" s="285"/>
      <c r="I10" s="267" t="s">
        <v>232</v>
      </c>
      <c r="J10" s="267"/>
      <c r="K10" s="267"/>
      <c r="L10" s="264"/>
    </row>
    <row r="11" spans="1:27" x14ac:dyDescent="0.15">
      <c r="A11" s="302"/>
      <c r="B11" s="274"/>
      <c r="C11" s="287"/>
      <c r="D11" s="276"/>
      <c r="E11" s="274"/>
      <c r="F11" s="199"/>
      <c r="G11" s="199"/>
      <c r="H11" s="199"/>
      <c r="I11" s="199">
        <v>3</v>
      </c>
      <c r="J11" s="199">
        <v>1</v>
      </c>
      <c r="K11" s="199">
        <v>2</v>
      </c>
      <c r="L11" s="265"/>
    </row>
    <row r="12" spans="1:27" x14ac:dyDescent="0.15">
      <c r="A12" s="302"/>
      <c r="B12" s="274"/>
      <c r="C12" s="287"/>
      <c r="D12" s="276"/>
      <c r="E12" s="274"/>
      <c r="F12" s="268"/>
      <c r="G12" s="269"/>
      <c r="H12" s="270"/>
      <c r="I12" s="375" t="s">
        <v>233</v>
      </c>
      <c r="J12" s="375"/>
      <c r="K12" s="375"/>
      <c r="L12" s="266"/>
    </row>
    <row r="13" spans="1:27" x14ac:dyDescent="0.15">
      <c r="A13" s="302"/>
      <c r="B13" s="274"/>
      <c r="C13" s="287"/>
      <c r="D13" s="276"/>
      <c r="E13" s="274"/>
      <c r="F13" s="201"/>
      <c r="G13" s="201"/>
      <c r="H13" s="201"/>
      <c r="I13" s="199">
        <v>3</v>
      </c>
      <c r="J13" s="199">
        <v>1</v>
      </c>
      <c r="K13" s="199">
        <v>2</v>
      </c>
      <c r="L13" s="265"/>
    </row>
    <row r="14" spans="1:27" x14ac:dyDescent="0.15">
      <c r="A14" s="302"/>
      <c r="B14" s="274"/>
      <c r="C14" s="287"/>
      <c r="D14" s="276"/>
      <c r="E14" s="274"/>
      <c r="F14" s="291"/>
      <c r="G14" s="292"/>
      <c r="H14" s="293"/>
      <c r="I14" s="268" t="s">
        <v>234</v>
      </c>
      <c r="J14" s="269"/>
      <c r="K14" s="270"/>
      <c r="L14" s="266"/>
    </row>
    <row r="15" spans="1:27" x14ac:dyDescent="0.15">
      <c r="A15" s="302"/>
      <c r="B15" s="274"/>
      <c r="C15" s="287"/>
      <c r="D15" s="276"/>
      <c r="E15" s="274"/>
      <c r="F15" s="199"/>
      <c r="G15" s="199"/>
      <c r="H15" s="199"/>
      <c r="I15" s="201">
        <v>3</v>
      </c>
      <c r="J15" s="201">
        <v>1</v>
      </c>
      <c r="K15" s="201">
        <v>2</v>
      </c>
      <c r="L15" s="265"/>
    </row>
    <row r="16" spans="1:27" x14ac:dyDescent="0.15">
      <c r="A16" s="302"/>
      <c r="B16" s="274"/>
      <c r="C16" s="297" t="s">
        <v>32</v>
      </c>
      <c r="D16" s="297"/>
      <c r="E16" s="297"/>
      <c r="F16" s="95"/>
      <c r="G16" s="95"/>
      <c r="H16" s="95"/>
      <c r="I16" s="95">
        <f>SUM(I7,I9,I11,I13,I15)</f>
        <v>15</v>
      </c>
      <c r="J16" s="95">
        <f t="shared" ref="J16:K16" si="0">SUM(J7,J9,J11,J13,J15)</f>
        <v>5</v>
      </c>
      <c r="K16" s="95">
        <f t="shared" si="0"/>
        <v>10</v>
      </c>
      <c r="L16" s="51"/>
    </row>
    <row r="17" spans="1:12" x14ac:dyDescent="0.15">
      <c r="A17" s="302"/>
      <c r="B17" s="288" t="s">
        <v>33</v>
      </c>
      <c r="C17" s="288"/>
      <c r="D17" s="288"/>
      <c r="E17" s="288"/>
      <c r="F17" s="94"/>
      <c r="G17" s="94"/>
      <c r="H17" s="94"/>
      <c r="I17" s="94">
        <v>15</v>
      </c>
      <c r="J17" s="94">
        <v>5</v>
      </c>
      <c r="K17" s="94">
        <v>10</v>
      </c>
      <c r="L17" s="52"/>
    </row>
    <row r="18" spans="1:12" ht="16.5" customHeight="1" x14ac:dyDescent="0.15">
      <c r="A18" s="302"/>
      <c r="B18" s="274">
        <v>2</v>
      </c>
      <c r="C18" s="287"/>
      <c r="D18" s="275" t="s">
        <v>19</v>
      </c>
      <c r="E18" s="289"/>
      <c r="F18" s="291"/>
      <c r="G18" s="292"/>
      <c r="H18" s="293"/>
      <c r="I18" s="268" t="s">
        <v>224</v>
      </c>
      <c r="J18" s="269"/>
      <c r="K18" s="270"/>
      <c r="L18" s="262"/>
    </row>
    <row r="19" spans="1:12" x14ac:dyDescent="0.15">
      <c r="A19" s="302"/>
      <c r="B19" s="274"/>
      <c r="C19" s="287"/>
      <c r="D19" s="276"/>
      <c r="E19" s="290"/>
      <c r="F19" s="199"/>
      <c r="G19" s="199"/>
      <c r="H19" s="199"/>
      <c r="I19" s="199">
        <v>3</v>
      </c>
      <c r="J19" s="199">
        <v>1</v>
      </c>
      <c r="K19" s="199">
        <v>2</v>
      </c>
      <c r="L19" s="263"/>
    </row>
    <row r="20" spans="1:12" x14ac:dyDescent="0.15">
      <c r="A20" s="302"/>
      <c r="B20" s="274"/>
      <c r="C20" s="287"/>
      <c r="D20" s="276"/>
      <c r="E20" s="289"/>
      <c r="F20" s="291"/>
      <c r="G20" s="292"/>
      <c r="H20" s="293"/>
      <c r="I20" s="299" t="s">
        <v>225</v>
      </c>
      <c r="J20" s="292"/>
      <c r="K20" s="293"/>
      <c r="L20" s="278"/>
    </row>
    <row r="21" spans="1:12" x14ac:dyDescent="0.15">
      <c r="A21" s="302"/>
      <c r="B21" s="274"/>
      <c r="C21" s="287"/>
      <c r="D21" s="276"/>
      <c r="E21" s="290"/>
      <c r="F21" s="199"/>
      <c r="G21" s="199"/>
      <c r="H21" s="199"/>
      <c r="I21" s="199">
        <v>3</v>
      </c>
      <c r="J21" s="199">
        <v>1</v>
      </c>
      <c r="K21" s="199">
        <v>2</v>
      </c>
      <c r="L21" s="263"/>
    </row>
    <row r="22" spans="1:12" x14ac:dyDescent="0.15">
      <c r="A22" s="302"/>
      <c r="B22" s="274"/>
      <c r="C22" s="287"/>
      <c r="D22" s="276"/>
      <c r="E22" s="289"/>
      <c r="F22" s="285"/>
      <c r="G22" s="285"/>
      <c r="H22" s="285"/>
      <c r="I22" s="286" t="s">
        <v>226</v>
      </c>
      <c r="J22" s="285"/>
      <c r="K22" s="285"/>
      <c r="L22" s="278"/>
    </row>
    <row r="23" spans="1:12" x14ac:dyDescent="0.15">
      <c r="A23" s="302"/>
      <c r="B23" s="274"/>
      <c r="C23" s="287"/>
      <c r="D23" s="276"/>
      <c r="E23" s="290"/>
      <c r="F23" s="199"/>
      <c r="G23" s="199"/>
      <c r="H23" s="199"/>
      <c r="I23" s="199">
        <v>3</v>
      </c>
      <c r="J23" s="199">
        <v>1</v>
      </c>
      <c r="K23" s="199">
        <v>2</v>
      </c>
      <c r="L23" s="263"/>
    </row>
    <row r="24" spans="1:12" ht="16.5" customHeight="1" x14ac:dyDescent="0.15">
      <c r="A24" s="302"/>
      <c r="B24" s="274"/>
      <c r="C24" s="287"/>
      <c r="D24" s="276"/>
      <c r="E24" s="289"/>
      <c r="F24" s="285"/>
      <c r="G24" s="285"/>
      <c r="H24" s="285"/>
      <c r="I24" s="268" t="s">
        <v>227</v>
      </c>
      <c r="J24" s="269"/>
      <c r="K24" s="270"/>
      <c r="L24" s="294"/>
    </row>
    <row r="25" spans="1:12" x14ac:dyDescent="0.15">
      <c r="A25" s="302"/>
      <c r="B25" s="274"/>
      <c r="C25" s="287"/>
      <c r="D25" s="276"/>
      <c r="E25" s="290"/>
      <c r="F25" s="199"/>
      <c r="G25" s="199"/>
      <c r="H25" s="199"/>
      <c r="I25" s="201">
        <v>3</v>
      </c>
      <c r="J25" s="201">
        <v>1</v>
      </c>
      <c r="K25" s="201">
        <v>2</v>
      </c>
      <c r="L25" s="295"/>
    </row>
    <row r="26" spans="1:12" ht="16.5" customHeight="1" x14ac:dyDescent="0.15">
      <c r="A26" s="302"/>
      <c r="B26" s="274"/>
      <c r="C26" s="287"/>
      <c r="D26" s="276"/>
      <c r="E26" s="289"/>
      <c r="F26" s="268"/>
      <c r="G26" s="269"/>
      <c r="H26" s="270"/>
      <c r="I26" s="323" t="s">
        <v>228</v>
      </c>
      <c r="J26" s="269"/>
      <c r="K26" s="270"/>
      <c r="L26" s="262"/>
    </row>
    <row r="27" spans="1:12" x14ac:dyDescent="0.15">
      <c r="A27" s="302"/>
      <c r="B27" s="274"/>
      <c r="C27" s="287"/>
      <c r="D27" s="276"/>
      <c r="E27" s="290"/>
      <c r="F27" s="201"/>
      <c r="G27" s="201"/>
      <c r="H27" s="201"/>
      <c r="I27" s="199">
        <v>3</v>
      </c>
      <c r="J27" s="199">
        <v>1</v>
      </c>
      <c r="K27" s="199">
        <v>2</v>
      </c>
      <c r="L27" s="263"/>
    </row>
    <row r="28" spans="1:12" x14ac:dyDescent="0.15">
      <c r="A28" s="302"/>
      <c r="B28" s="274"/>
      <c r="C28" s="297" t="s">
        <v>32</v>
      </c>
      <c r="D28" s="297"/>
      <c r="E28" s="297"/>
      <c r="F28" s="95"/>
      <c r="G28" s="95"/>
      <c r="H28" s="95"/>
      <c r="I28" s="95">
        <f>SUM(I19,I21,I23,I25,I27)</f>
        <v>15</v>
      </c>
      <c r="J28" s="95">
        <f t="shared" ref="J28:K28" si="1">SUM(J19,J21,J23,J25,J27)</f>
        <v>5</v>
      </c>
      <c r="K28" s="95">
        <f t="shared" si="1"/>
        <v>10</v>
      </c>
      <c r="L28" s="48"/>
    </row>
    <row r="29" spans="1:12" x14ac:dyDescent="0.15">
      <c r="A29" s="302"/>
      <c r="B29" s="288" t="s">
        <v>33</v>
      </c>
      <c r="C29" s="288"/>
      <c r="D29" s="288"/>
      <c r="E29" s="288"/>
      <c r="F29" s="94"/>
      <c r="G29" s="94"/>
      <c r="H29" s="94"/>
      <c r="I29" s="94">
        <v>15</v>
      </c>
      <c r="J29" s="94">
        <v>5</v>
      </c>
      <c r="K29" s="94">
        <v>10</v>
      </c>
      <c r="L29" s="52"/>
    </row>
    <row r="30" spans="1:12" x14ac:dyDescent="0.15">
      <c r="A30" s="355" t="s">
        <v>21</v>
      </c>
      <c r="B30" s="280"/>
      <c r="C30" s="280"/>
      <c r="D30" s="280"/>
      <c r="E30" s="281"/>
      <c r="F30" s="94"/>
      <c r="G30" s="94"/>
      <c r="H30" s="94"/>
      <c r="I30" s="94">
        <f>SUM(I17,I29)</f>
        <v>30</v>
      </c>
      <c r="J30" s="94">
        <f t="shared" ref="J30:K30" si="2">SUM(J17,J29)</f>
        <v>10</v>
      </c>
      <c r="K30" s="94">
        <f t="shared" si="2"/>
        <v>20</v>
      </c>
      <c r="L30" s="49"/>
    </row>
    <row r="31" spans="1:12" x14ac:dyDescent="0.15">
      <c r="A31" s="356" t="s">
        <v>43</v>
      </c>
      <c r="B31" s="351"/>
      <c r="C31" s="351"/>
      <c r="D31" s="351"/>
      <c r="E31" s="351"/>
      <c r="F31" s="351"/>
      <c r="G31" s="351"/>
      <c r="H31" s="351"/>
      <c r="I31" s="351"/>
      <c r="J31" s="351"/>
      <c r="K31" s="351"/>
      <c r="L31" s="357"/>
    </row>
    <row r="32" spans="1:12" ht="20.100000000000001" customHeight="1" x14ac:dyDescent="0.15">
      <c r="A32" s="358" t="s">
        <v>22</v>
      </c>
      <c r="B32" s="353"/>
      <c r="C32" s="350" t="s">
        <v>34</v>
      </c>
      <c r="D32" s="351"/>
      <c r="E32" s="351"/>
      <c r="F32" s="351"/>
      <c r="G32" s="352"/>
      <c r="H32" s="353" t="s">
        <v>23</v>
      </c>
      <c r="I32" s="353"/>
      <c r="J32" s="353"/>
      <c r="K32" s="353"/>
      <c r="L32" s="5" t="s">
        <v>24</v>
      </c>
    </row>
    <row r="33" spans="1:12" ht="20.100000000000001" customHeight="1" x14ac:dyDescent="0.15">
      <c r="A33" s="358"/>
      <c r="B33" s="353"/>
      <c r="C33" s="350"/>
      <c r="D33" s="351"/>
      <c r="E33" s="351"/>
      <c r="F33" s="351"/>
      <c r="G33" s="352"/>
      <c r="H33" s="353">
        <v>30</v>
      </c>
      <c r="I33" s="353"/>
      <c r="J33" s="353"/>
      <c r="K33" s="353"/>
      <c r="L33" s="6">
        <v>30</v>
      </c>
    </row>
    <row r="34" spans="1:12" ht="20.100000000000001" customHeight="1" x14ac:dyDescent="0.15">
      <c r="A34" s="359" t="s">
        <v>35</v>
      </c>
      <c r="B34" s="360"/>
      <c r="C34" s="350" t="s">
        <v>36</v>
      </c>
      <c r="D34" s="351"/>
      <c r="E34" s="351"/>
      <c r="F34" s="351"/>
      <c r="G34" s="352"/>
      <c r="H34" s="353" t="s">
        <v>30</v>
      </c>
      <c r="I34" s="353"/>
      <c r="J34" s="353"/>
      <c r="K34" s="353"/>
      <c r="L34" s="5" t="s">
        <v>37</v>
      </c>
    </row>
    <row r="35" spans="1:12" ht="20.100000000000001" customHeight="1" x14ac:dyDescent="0.15">
      <c r="A35" s="359"/>
      <c r="B35" s="360"/>
      <c r="C35" s="350"/>
      <c r="D35" s="351"/>
      <c r="E35" s="351"/>
      <c r="F35" s="351"/>
      <c r="G35" s="352"/>
      <c r="H35" s="353"/>
      <c r="I35" s="353"/>
      <c r="J35" s="353"/>
      <c r="K35" s="353"/>
      <c r="L35" s="5">
        <v>30</v>
      </c>
    </row>
    <row r="36" spans="1:12" ht="39.950000000000003" customHeight="1" x14ac:dyDescent="0.15">
      <c r="A36" s="361" t="s">
        <v>25</v>
      </c>
      <c r="B36" s="362"/>
      <c r="C36" s="365" t="s">
        <v>26</v>
      </c>
      <c r="D36" s="366"/>
      <c r="E36" s="367"/>
      <c r="F36" s="368" t="s">
        <v>55</v>
      </c>
      <c r="G36" s="368"/>
      <c r="H36" s="368" t="s">
        <v>39</v>
      </c>
      <c r="I36" s="368"/>
      <c r="J36" s="368" t="s">
        <v>38</v>
      </c>
      <c r="K36" s="368"/>
      <c r="L36" s="7" t="s">
        <v>27</v>
      </c>
    </row>
    <row r="37" spans="1:12" ht="39.950000000000003" customHeight="1" thickBot="1" x14ac:dyDescent="0.2">
      <c r="A37" s="363"/>
      <c r="B37" s="364"/>
      <c r="C37" s="348">
        <v>30</v>
      </c>
      <c r="D37" s="354"/>
      <c r="E37" s="349"/>
      <c r="F37" s="364"/>
      <c r="G37" s="364"/>
      <c r="H37" s="348">
        <v>10</v>
      </c>
      <c r="I37" s="349"/>
      <c r="J37" s="364"/>
      <c r="K37" s="364"/>
      <c r="L37" s="8">
        <v>10</v>
      </c>
    </row>
    <row r="39" spans="1:12" x14ac:dyDescent="0.15">
      <c r="A39" s="35" t="s">
        <v>48</v>
      </c>
    </row>
  </sheetData>
  <mergeCells count="89">
    <mergeCell ref="B29:E29"/>
    <mergeCell ref="C28:E28"/>
    <mergeCell ref="E26:E27"/>
    <mergeCell ref="F26:H26"/>
    <mergeCell ref="A31:L31"/>
    <mergeCell ref="B18:B28"/>
    <mergeCell ref="C18:C27"/>
    <mergeCell ref="A6:A29"/>
    <mergeCell ref="L6:L7"/>
    <mergeCell ref="L8:L9"/>
    <mergeCell ref="L14:L15"/>
    <mergeCell ref="L22:L23"/>
    <mergeCell ref="A30:E30"/>
    <mergeCell ref="I24:K24"/>
    <mergeCell ref="L24:L25"/>
    <mergeCell ref="D18:D27"/>
    <mergeCell ref="A32:B33"/>
    <mergeCell ref="C32:G32"/>
    <mergeCell ref="H32:K32"/>
    <mergeCell ref="C33:G33"/>
    <mergeCell ref="H33:K33"/>
    <mergeCell ref="A36:B37"/>
    <mergeCell ref="C36:E36"/>
    <mergeCell ref="F36:G36"/>
    <mergeCell ref="H36:I36"/>
    <mergeCell ref="J36:K36"/>
    <mergeCell ref="C37:E37"/>
    <mergeCell ref="F37:G37"/>
    <mergeCell ref="H37:I37"/>
    <mergeCell ref="J37:K37"/>
    <mergeCell ref="A34:B35"/>
    <mergeCell ref="C34:G34"/>
    <mergeCell ref="H34:K34"/>
    <mergeCell ref="C35:G35"/>
    <mergeCell ref="H35:K35"/>
    <mergeCell ref="I26:K26"/>
    <mergeCell ref="L26:L27"/>
    <mergeCell ref="F22:H22"/>
    <mergeCell ref="I22:K22"/>
    <mergeCell ref="E18:E19"/>
    <mergeCell ref="F18:H18"/>
    <mergeCell ref="I18:K18"/>
    <mergeCell ref="L18:L19"/>
    <mergeCell ref="E20:E21"/>
    <mergeCell ref="F20:H20"/>
    <mergeCell ref="I20:K20"/>
    <mergeCell ref="L20:L21"/>
    <mergeCell ref="I14:K14"/>
    <mergeCell ref="C6:C15"/>
    <mergeCell ref="E6:E7"/>
    <mergeCell ref="F6:H6"/>
    <mergeCell ref="I6:K6"/>
    <mergeCell ref="D6:D15"/>
    <mergeCell ref="E14:E15"/>
    <mergeCell ref="F14:H14"/>
    <mergeCell ref="I10:K10"/>
    <mergeCell ref="I8:K8"/>
    <mergeCell ref="C16:E16"/>
    <mergeCell ref="B17:E17"/>
    <mergeCell ref="E24:E25"/>
    <mergeCell ref="F24:H24"/>
    <mergeCell ref="F10:H10"/>
    <mergeCell ref="B6:B16"/>
    <mergeCell ref="E8:E9"/>
    <mergeCell ref="F8:H8"/>
    <mergeCell ref="E22:E23"/>
    <mergeCell ref="J4:K4"/>
    <mergeCell ref="L10:L11"/>
    <mergeCell ref="E12:E13"/>
    <mergeCell ref="F12:H12"/>
    <mergeCell ref="I12:K12"/>
    <mergeCell ref="L12:L13"/>
    <mergeCell ref="E10:E11"/>
    <mergeCell ref="H1:K1"/>
    <mergeCell ref="N1:S1"/>
    <mergeCell ref="U1:AA1"/>
    <mergeCell ref="A2:A5"/>
    <mergeCell ref="B2:B5"/>
    <mergeCell ref="C2:C5"/>
    <mergeCell ref="D2:D5"/>
    <mergeCell ref="E2:E5"/>
    <mergeCell ref="F2:H2"/>
    <mergeCell ref="I2:K2"/>
    <mergeCell ref="L2:L5"/>
    <mergeCell ref="F3:H3"/>
    <mergeCell ref="I3:K3"/>
    <mergeCell ref="F4:F5"/>
    <mergeCell ref="G4:H4"/>
    <mergeCell ref="I4:I5"/>
  </mergeCells>
  <phoneticPr fontId="7" type="noConversion"/>
  <pageMargins left="0.23622047244094491" right="0.23622047244094491" top="0.74803149606299213" bottom="0.74803149606299213" header="0.31496062992125984" footer="0.31496062992125984"/>
  <pageSetup paperSize="9" fitToHeight="0" orientation="portrait" r:id="rId1"/>
  <headerFooter>
    <oddHeader>&amp;C&amp;"+,굵게"&amp;20 2017~2018학년도 신구교과목대비표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4</vt:i4>
      </vt:variant>
      <vt:variant>
        <vt:lpstr>이름이 지정된 범위</vt:lpstr>
      </vt:variant>
      <vt:variant>
        <vt:i4>4</vt:i4>
      </vt:variant>
    </vt:vector>
  </HeadingPairs>
  <TitlesOfParts>
    <vt:vector size="8" baseType="lpstr">
      <vt:lpstr>교원양성학과 구성표</vt:lpstr>
      <vt:lpstr>교원양성학과 대비표</vt:lpstr>
      <vt:lpstr>전공심화과정 구성표</vt:lpstr>
      <vt:lpstr>전공심화 대비표</vt:lpstr>
      <vt:lpstr>'교원양성학과 구성표'!Print_Area</vt:lpstr>
      <vt:lpstr>'교원양성학과 대비표'!Print_Area</vt:lpstr>
      <vt:lpstr>'전공심화 대비표'!Print_Area</vt:lpstr>
      <vt:lpstr>'전공심화과정 구성표'!Print_Area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PC-S</cp:lastModifiedBy>
  <cp:lastPrinted>2016-11-27T06:29:59Z</cp:lastPrinted>
  <dcterms:created xsi:type="dcterms:W3CDTF">2015-01-27T09:59:54Z</dcterms:created>
  <dcterms:modified xsi:type="dcterms:W3CDTF">2019-03-04T08:01:16Z</dcterms:modified>
</cp:coreProperties>
</file>