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00" yWindow="315" windowWidth="14115" windowHeight="8715" tabRatio="883" firstSheet="1" activeTab="5"/>
  </bookViews>
  <sheets>
    <sheet name="신구교과목대비표(3D그래픽디자인)" sheetId="1" r:id="rId1"/>
    <sheet name="교육과정구성표 (3D그래픽디자인)" sheetId="2" r:id="rId2"/>
    <sheet name="교육과정구성표 (시각디자인)" sheetId="3" r:id="rId3"/>
    <sheet name="신구교과목대비표(시각디자인)" sheetId="4" r:id="rId4"/>
    <sheet name="교육과정구성표(공간장식)" sheetId="5" r:id="rId5"/>
    <sheet name="신구교과목대비표(공간장식)" sheetId="6" r:id="rId6"/>
  </sheets>
  <definedNames>
    <definedName name="_xlnm.Print_Titles" localSheetId="0">'신구교과목대비표(3D그래픽디자인)'!$2:$5</definedName>
    <definedName name="_xlnm.Print_Titles" localSheetId="5">'신구교과목대비표(공간장식)'!$2:$5</definedName>
    <definedName name="_xlnm.Print_Titles" localSheetId="3">'신구교과목대비표(시각디자인)'!$2:$5</definedName>
  </definedNames>
  <calcPr fullCalcOnLoad="1"/>
</workbook>
</file>

<file path=xl/sharedStrings.xml><?xml version="1.0" encoding="utf-8"?>
<sst xmlns="http://schemas.openxmlformats.org/spreadsheetml/2006/main" count="746" uniqueCount="360">
  <si>
    <t>교과목명</t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</si>
  <si>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</si>
  <si>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</si>
  <si>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</si>
  <si>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</si>
  <si>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</si>
  <si>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</si>
  <si>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</si>
  <si>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</si>
  <si>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합   계</t>
  </si>
  <si>
    <t>교양 계</t>
  </si>
  <si>
    <t>전공</t>
  </si>
  <si>
    <t>전공 계</t>
  </si>
  <si>
    <t>학년</t>
  </si>
  <si>
    <t>학기</t>
  </si>
  <si>
    <t>이수
구분</t>
  </si>
  <si>
    <t>과목
구분</t>
  </si>
  <si>
    <t>학점</t>
  </si>
  <si>
    <t>시간</t>
  </si>
  <si>
    <t>이론</t>
  </si>
  <si>
    <t>실습</t>
  </si>
  <si>
    <t>비고</t>
  </si>
  <si>
    <t>교양</t>
  </si>
  <si>
    <t>교과목코드</t>
  </si>
  <si>
    <t>학기 계</t>
  </si>
  <si>
    <t>총계</t>
  </si>
  <si>
    <t>전공학점</t>
  </si>
  <si>
    <t>교양학점</t>
  </si>
  <si>
    <t>전공 개설학점 계</t>
  </si>
  <si>
    <t>교양 개설학점</t>
  </si>
  <si>
    <t>교직 개설학점</t>
  </si>
  <si>
    <t>교양
및
교직</t>
  </si>
  <si>
    <t>전체 교과목 수</t>
  </si>
  <si>
    <t>교양.교직 개설학점 계</t>
  </si>
  <si>
    <t>총 개설학점</t>
  </si>
  <si>
    <t>산업체 직무형 교과목 수</t>
  </si>
  <si>
    <t>교직</t>
  </si>
  <si>
    <t>교직 계</t>
  </si>
  <si>
    <t>컴퓨터활용</t>
  </si>
  <si>
    <t>중국어기초</t>
  </si>
  <si>
    <t>한국문화사</t>
  </si>
  <si>
    <t>광고마케팅론</t>
  </si>
  <si>
    <t>현장실습</t>
  </si>
  <si>
    <t>교필</t>
  </si>
  <si>
    <t>대학생활 Ⅰ</t>
  </si>
  <si>
    <t>대학생활 Ⅱ</t>
  </si>
  <si>
    <t>취업준비실무 Ⅱ</t>
  </si>
  <si>
    <t>컴퓨터그래픽 Ⅱ</t>
  </si>
  <si>
    <t>교과목개설</t>
  </si>
  <si>
    <t>전공필수로 변경</t>
  </si>
  <si>
    <t>2013~2014 학년도 교육과정</t>
  </si>
  <si>
    <t>대학생활(1)</t>
  </si>
  <si>
    <t>대학생활(2)</t>
  </si>
  <si>
    <t>대학생활(1)</t>
  </si>
  <si>
    <t>대학생활(2)</t>
  </si>
  <si>
    <t>한국문화사</t>
  </si>
  <si>
    <t>중국어기초Ⅰ</t>
  </si>
  <si>
    <t>컴퓨터활용Ⅰ</t>
  </si>
  <si>
    <t>중국어기초Ⅰ</t>
  </si>
  <si>
    <t>기초드로잉</t>
  </si>
  <si>
    <t>취업준비실무 Ⅰ</t>
  </si>
  <si>
    <t>학과/전공 : 디자인계열 / 시각디자인코스</t>
  </si>
  <si>
    <t>2013~2014학년도 교육과정</t>
  </si>
  <si>
    <t>2014~2015학년도 교육과정</t>
  </si>
  <si>
    <t>포트폴리오 제작</t>
  </si>
  <si>
    <t>Visual Storytelling</t>
  </si>
  <si>
    <t>캐릭터디자인Ⅱ</t>
  </si>
  <si>
    <t>프레젠테이션(presi)</t>
  </si>
  <si>
    <t>일러스트레이션</t>
  </si>
  <si>
    <t>컴퓨터그래픽 Ⅰ</t>
  </si>
  <si>
    <t>교과목명 변경</t>
  </si>
  <si>
    <t>디자인과 색채</t>
  </si>
  <si>
    <t>디자인론</t>
  </si>
  <si>
    <t>광고커뮤니케이션디자인</t>
  </si>
  <si>
    <t>크리에이티브발상기법</t>
  </si>
  <si>
    <t>광고사진실습</t>
  </si>
  <si>
    <t>기초영상제작</t>
  </si>
  <si>
    <t>웹디자인</t>
  </si>
  <si>
    <t>시수변경(2/0→1/2)</t>
  </si>
  <si>
    <t>인쇄광고디자인Ⅰ</t>
  </si>
  <si>
    <t>광고디자인Ⅰ</t>
  </si>
  <si>
    <t>브랜드디자인Ⅱ</t>
  </si>
  <si>
    <t>광고일러스트</t>
  </si>
  <si>
    <t>인쇄광고디자인Ⅱ</t>
  </si>
  <si>
    <t>교과목개설</t>
  </si>
  <si>
    <t>아이덴티티디자인Ⅰ</t>
  </si>
  <si>
    <t>디지털편집디자인Ⅰ</t>
  </si>
  <si>
    <t>광고영상제작실무Ⅰ</t>
  </si>
  <si>
    <t>옥외광고디자인</t>
  </si>
  <si>
    <t>카피라이팅</t>
  </si>
  <si>
    <t>광고디자인Ⅱ</t>
  </si>
  <si>
    <t>아이덴티티디자인Ⅱ</t>
  </si>
  <si>
    <t>디지털편집디자인Ⅱ</t>
  </si>
  <si>
    <t>광고영상제작실무Ⅱ</t>
  </si>
  <si>
    <t>디자인실무프로세스</t>
  </si>
  <si>
    <t>시각디자인Ⅲ</t>
  </si>
  <si>
    <t>브랜드디자인Ⅲ</t>
  </si>
  <si>
    <t>캐릭터디자인Ⅲ</t>
  </si>
  <si>
    <t>시수변경(2/0→1/2)</t>
  </si>
  <si>
    <t>학점(3→2)시수변경(2/2→1/2)</t>
  </si>
  <si>
    <t>학점(2→3)시수변경(1/2→2/2)</t>
  </si>
  <si>
    <t>기초전자편집</t>
  </si>
  <si>
    <t>학점(2→3)시수변경(1/2→2/2)</t>
  </si>
  <si>
    <t>학과/전공 : 디자인계열 / 3D그래픽디자인코스-산업체밀착형교육과정(신규)</t>
  </si>
  <si>
    <t>게임캐릭터실무Ⅰ</t>
  </si>
  <si>
    <t>카메라테크닉</t>
  </si>
  <si>
    <t>게임캐릭터실무Ⅱ</t>
  </si>
  <si>
    <t>게임그래픽</t>
  </si>
  <si>
    <t>3D모델링Ⅱ(zbrush)</t>
  </si>
  <si>
    <t>게임캐릭터실무Ⅲ</t>
  </si>
  <si>
    <t>3D모델링Ⅲ(zbrush)</t>
  </si>
  <si>
    <t>캐릭터Figure</t>
  </si>
  <si>
    <t>디자인실무프로세스</t>
  </si>
  <si>
    <t>3D애니메이션Ⅱ(Flash)</t>
  </si>
  <si>
    <t>아이디어발상과 표현</t>
  </si>
  <si>
    <t>전공
필수</t>
  </si>
  <si>
    <t>전공선택</t>
  </si>
  <si>
    <t>전공필수</t>
  </si>
  <si>
    <t>전공
선택</t>
  </si>
  <si>
    <t>전공필수 개설학점</t>
  </si>
  <si>
    <t>전공선택 개설학점</t>
  </si>
  <si>
    <t>전공필수 개설학점</t>
  </si>
  <si>
    <t>전공선택 개설학점</t>
  </si>
  <si>
    <t>필수</t>
  </si>
  <si>
    <t>선택</t>
  </si>
  <si>
    <t>필수</t>
  </si>
  <si>
    <t>교양</t>
  </si>
  <si>
    <t>인쇄광고디자인Ⅱ</t>
  </si>
  <si>
    <t>브랜드디자인Ⅱ</t>
  </si>
  <si>
    <t>웹디자인</t>
  </si>
  <si>
    <t>Visual Storytelling</t>
  </si>
  <si>
    <t>기초드로잉</t>
  </si>
  <si>
    <t xml:space="preserve">    </t>
  </si>
  <si>
    <t>취업준비실무 Ⅰ</t>
  </si>
  <si>
    <t>취업준비실무 Ⅱ</t>
  </si>
  <si>
    <t>현장실습</t>
  </si>
  <si>
    <t>브랜드디자인Ⅲ</t>
  </si>
  <si>
    <t>디자인실무프로세스</t>
  </si>
  <si>
    <t>학과(계열)/전공명:디자인계열(시각디자인 코스)</t>
  </si>
  <si>
    <t>디자인과 색채</t>
  </si>
  <si>
    <t>Visual Storytelling</t>
  </si>
  <si>
    <t>필수</t>
  </si>
  <si>
    <t>선택</t>
  </si>
  <si>
    <t>필수</t>
  </si>
  <si>
    <t>캐릭터디자인Ⅱ</t>
  </si>
  <si>
    <t>브랜드디자인Ⅰ</t>
  </si>
  <si>
    <t xml:space="preserve"> 캐릭터디자인Ⅰ</t>
  </si>
  <si>
    <t>패키지디자인Ⅰ</t>
  </si>
  <si>
    <t>프레젠테이션(presi)</t>
  </si>
  <si>
    <t>포트폴리오 제작</t>
  </si>
  <si>
    <t>편집인쇄Ⅰ</t>
  </si>
  <si>
    <t>편집인쇄Ⅱ</t>
  </si>
  <si>
    <t>일러스트레이션</t>
  </si>
  <si>
    <t>인쇄광고디자인Ⅰ</t>
  </si>
  <si>
    <t>인쇄광고디자인Ⅲ</t>
  </si>
  <si>
    <t>캐릭터디자인Ⅲ</t>
  </si>
  <si>
    <t>크레이티브발상기법</t>
  </si>
  <si>
    <t>소묘</t>
  </si>
  <si>
    <t>그래픽디자인</t>
  </si>
  <si>
    <t>선택</t>
  </si>
  <si>
    <t>패키지디자인Ⅱ</t>
  </si>
  <si>
    <t>편집인쇄Ⅱ</t>
  </si>
  <si>
    <t>캐릭터디자인Ⅰ</t>
  </si>
  <si>
    <t>교과목명 변경</t>
  </si>
  <si>
    <t>디자인과 색채</t>
  </si>
  <si>
    <t>프레젠테이션(presi)</t>
  </si>
  <si>
    <t>포트폴리오 제작</t>
  </si>
  <si>
    <t>3D모델링Ⅱ(zbrush)</t>
  </si>
  <si>
    <t>게임그래픽</t>
  </si>
  <si>
    <t>게임캐릭터 실무Ⅱ</t>
  </si>
  <si>
    <t>캐릭터Figure</t>
  </si>
  <si>
    <t>카메라테크닉</t>
  </si>
  <si>
    <t>아이디어발상과 표현</t>
  </si>
  <si>
    <t>게임캐릭터 실무Ⅰ</t>
  </si>
  <si>
    <t>Visual Storytelling</t>
  </si>
  <si>
    <t>기초드로잉</t>
  </si>
  <si>
    <t>현장실습</t>
  </si>
  <si>
    <t>취업준비실무 Ⅰ</t>
  </si>
  <si>
    <t>취업준비실무 Ⅱ</t>
  </si>
  <si>
    <t>기초영상디자인</t>
  </si>
  <si>
    <t>3D애니메이션Ⅱ</t>
  </si>
  <si>
    <t>디자인실무프로세스</t>
  </si>
  <si>
    <t>게임캐릭터 실무Ⅲ</t>
  </si>
  <si>
    <t>3D모델링Ⅲ(zbrush)</t>
  </si>
  <si>
    <t>학과(계열)/전공명:디자인계열(3D그래픽디자인 코스)-산업체밀착형교육과정(신규)</t>
  </si>
  <si>
    <t>학과/전공 : 디자인계열  공간장식디자인</t>
  </si>
  <si>
    <t>학년</t>
  </si>
  <si>
    <t>학기</t>
  </si>
  <si>
    <t>이수
구분</t>
  </si>
  <si>
    <t>과목
구분</t>
  </si>
  <si>
    <t>교과목코드</t>
  </si>
  <si>
    <t>2013~2014학년도 교육과정</t>
  </si>
  <si>
    <t>2014~2015학년도 교육과정</t>
  </si>
  <si>
    <t>비고</t>
  </si>
  <si>
    <t>교과목명</t>
  </si>
  <si>
    <t>학점</t>
  </si>
  <si>
    <t>시간</t>
  </si>
  <si>
    <t>이론</t>
  </si>
  <si>
    <t>실습</t>
  </si>
  <si>
    <t>교양</t>
  </si>
  <si>
    <t>교과목명 변경</t>
  </si>
  <si>
    <t>필수</t>
  </si>
  <si>
    <t>대학생활(1)</t>
  </si>
  <si>
    <t>중국어기초</t>
  </si>
  <si>
    <r>
      <t>중국어기초</t>
    </r>
    <r>
      <rPr>
        <sz val="11"/>
        <color indexed="10"/>
        <rFont val="맑은 고딕"/>
        <family val="3"/>
      </rPr>
      <t>Ⅰ</t>
    </r>
  </si>
  <si>
    <t>교과목명 변경</t>
  </si>
  <si>
    <t>한국문화사</t>
  </si>
  <si>
    <t>교양 계</t>
  </si>
  <si>
    <t>전공</t>
  </si>
  <si>
    <t>기초도자</t>
  </si>
  <si>
    <t>장식과표현</t>
  </si>
  <si>
    <t>컴퓨터그래픽Ⅰ (일러스트)</t>
  </si>
  <si>
    <t>핸드 페인팅</t>
  </si>
  <si>
    <t>핸드페인팅Ⅰ</t>
  </si>
  <si>
    <t>다도와다도구</t>
  </si>
  <si>
    <t>공간장식인테리어Ⅰ</t>
  </si>
  <si>
    <t>장신구디자인</t>
  </si>
  <si>
    <t>장신구디자인Ⅰ</t>
  </si>
  <si>
    <t>전공 계</t>
  </si>
  <si>
    <t>학기 계</t>
  </si>
  <si>
    <t>대학생활(2)</t>
  </si>
  <si>
    <t>환경조형디자인</t>
  </si>
  <si>
    <t>컴퓨터그래픽Ⅱ (포토샵)</t>
  </si>
  <si>
    <t>청자재현</t>
  </si>
  <si>
    <t>소묘</t>
  </si>
  <si>
    <r>
      <t>핸드페인팅</t>
    </r>
    <r>
      <rPr>
        <sz val="11"/>
        <color indexed="10"/>
        <rFont val="맑은 고딕"/>
        <family val="3"/>
      </rPr>
      <t>Ⅱ</t>
    </r>
  </si>
  <si>
    <t>공간장식도자디자인</t>
  </si>
  <si>
    <t>공간장식인테리어Ⅱ</t>
  </si>
  <si>
    <t>교직</t>
  </si>
  <si>
    <t>교육학개론</t>
  </si>
  <si>
    <t>교과목폐지</t>
  </si>
  <si>
    <t>교직 계</t>
  </si>
  <si>
    <t>컴퓨터조형디자인Ⅰ(CAD)</t>
  </si>
  <si>
    <t>생활소품디자인Ⅰ</t>
  </si>
  <si>
    <t>아트타일디자인</t>
  </si>
  <si>
    <t>산업도자디자인</t>
  </si>
  <si>
    <t>공간장식인테리어Ⅲ</t>
  </si>
  <si>
    <t>교양
및
교직</t>
  </si>
  <si>
    <t>실기교육방법론</t>
  </si>
  <si>
    <t>컴퓨터조형디자인Ⅱ(3D,MAX)</t>
  </si>
  <si>
    <t>유리조형</t>
  </si>
  <si>
    <t>전사기법</t>
  </si>
  <si>
    <t>테이블웨어디자인</t>
  </si>
  <si>
    <t>도자벽화</t>
  </si>
  <si>
    <t>생활소품디자인Ⅱ</t>
  </si>
  <si>
    <t>입체조형실기</t>
  </si>
  <si>
    <t>장신구디자인Ⅱ</t>
  </si>
  <si>
    <t>총계</t>
  </si>
  <si>
    <t xml:space="preserve">           86         57</t>
  </si>
  <si>
    <t>2013~2014 학년도 교육과정</t>
  </si>
  <si>
    <t>전공학점</t>
  </si>
  <si>
    <t>전공필수 개설학점</t>
  </si>
  <si>
    <t>전공선택 개설학점</t>
  </si>
  <si>
    <t>전공 개설학점 계</t>
  </si>
  <si>
    <t>교양학점</t>
  </si>
  <si>
    <t>교양 개설학점</t>
  </si>
  <si>
    <t>교직 개설학점</t>
  </si>
  <si>
    <t>총 개설학점</t>
  </si>
  <si>
    <t>산업체 직무형 교과목 수</t>
  </si>
  <si>
    <t>전체 교과목 수</t>
  </si>
  <si>
    <t>학과(계열)/전공명:디자인계열/ 공간장식디자인전공</t>
  </si>
  <si>
    <t>학점</t>
  </si>
  <si>
    <t>이론</t>
  </si>
  <si>
    <t>실습</t>
  </si>
  <si>
    <t>이론</t>
  </si>
  <si>
    <t>실습</t>
  </si>
  <si>
    <t>이론</t>
  </si>
  <si>
    <t>학점</t>
  </si>
  <si>
    <t>학점</t>
  </si>
  <si>
    <t>실습</t>
  </si>
  <si>
    <t>교필</t>
  </si>
  <si>
    <t>대학생활(1)</t>
  </si>
  <si>
    <t>교필</t>
  </si>
  <si>
    <t>대학생활(2)</t>
  </si>
  <si>
    <t>교선</t>
  </si>
  <si>
    <t>교선</t>
  </si>
  <si>
    <t>한국문화사</t>
  </si>
  <si>
    <t>교선</t>
  </si>
  <si>
    <r>
      <rPr>
        <b/>
        <sz val="9"/>
        <rFont val="굴림체"/>
        <family val="3"/>
      </rPr>
      <t>생활소품디자인</t>
    </r>
    <r>
      <rPr>
        <b/>
        <sz val="9"/>
        <rFont val="맑은 고딕"/>
        <family val="3"/>
      </rPr>
      <t>Ⅱ</t>
    </r>
  </si>
  <si>
    <t>전통도자</t>
  </si>
  <si>
    <t>취업준비실무 Ⅰ</t>
  </si>
  <si>
    <t>취업준비실무 Ⅱ</t>
  </si>
  <si>
    <t>장식과표현</t>
  </si>
  <si>
    <t>핸드 페인팅Ⅰ</t>
  </si>
  <si>
    <t>다도와다도구</t>
  </si>
  <si>
    <t>공간장식인테리어Ⅰ</t>
  </si>
  <si>
    <t>장신구 디자인Ⅰ</t>
  </si>
  <si>
    <t>환경조형디자인</t>
  </si>
  <si>
    <r>
      <t>컴퓨터그래픽Ⅱ</t>
    </r>
    <r>
      <rPr>
        <b/>
        <sz val="6"/>
        <rFont val="굴림체"/>
        <family val="3"/>
      </rPr>
      <t>(포토샵)</t>
    </r>
  </si>
  <si>
    <t xml:space="preserve">청자재현 </t>
  </si>
  <si>
    <t>핸드 페인팅Ⅱ</t>
  </si>
  <si>
    <r>
      <t>컴퓨터조형디자인Ⅰ</t>
    </r>
    <r>
      <rPr>
        <b/>
        <sz val="6"/>
        <rFont val="굴림체"/>
        <family val="3"/>
      </rPr>
      <t>(CAD)</t>
    </r>
  </si>
  <si>
    <t>문화상품 디자인</t>
  </si>
  <si>
    <r>
      <rPr>
        <b/>
        <sz val="8"/>
        <rFont val="굴림체"/>
        <family val="3"/>
      </rPr>
      <t>컴퓨터조형디자인Ⅱ</t>
    </r>
    <r>
      <rPr>
        <b/>
        <sz val="6"/>
        <rFont val="굴림체"/>
        <family val="3"/>
      </rPr>
      <t>(3D.MAX)</t>
    </r>
  </si>
  <si>
    <t>컴퓨터그래픽(photoshop)</t>
  </si>
  <si>
    <t>2D애니메이션(Flash)</t>
  </si>
  <si>
    <t>3D모델링Ⅰ(Zbrush)</t>
  </si>
  <si>
    <t>3D애니메이션Ⅰ</t>
  </si>
  <si>
    <r>
      <rPr>
        <sz val="11"/>
        <color indexed="10"/>
        <rFont val="굴림체"/>
        <family val="3"/>
      </rPr>
      <t>*</t>
    </r>
    <r>
      <rPr>
        <sz val="11"/>
        <rFont val="굴림체"/>
        <family val="3"/>
      </rPr>
      <t>3D입체디자인Ⅱ(Maya)</t>
    </r>
  </si>
  <si>
    <t>*3D융합 교과목</t>
  </si>
  <si>
    <r>
      <rPr>
        <sz val="11"/>
        <color indexed="10"/>
        <rFont val="굴림체"/>
        <family val="3"/>
      </rPr>
      <t>*</t>
    </r>
    <r>
      <rPr>
        <sz val="11"/>
        <rFont val="굴림체"/>
        <family val="3"/>
      </rPr>
      <t>컴퓨터그래픽(Photoshop)</t>
    </r>
  </si>
  <si>
    <r>
      <rPr>
        <sz val="11"/>
        <color indexed="10"/>
        <rFont val="굴림체"/>
        <family val="3"/>
      </rPr>
      <t>*</t>
    </r>
    <r>
      <rPr>
        <sz val="11"/>
        <rFont val="굴림체"/>
        <family val="3"/>
      </rPr>
      <t>타이포그래픽(Illust)</t>
    </r>
  </si>
  <si>
    <r>
      <rPr>
        <sz val="11"/>
        <color indexed="10"/>
        <rFont val="굴림체"/>
        <family val="3"/>
      </rPr>
      <t>*</t>
    </r>
    <r>
      <rPr>
        <sz val="11"/>
        <rFont val="굴림체"/>
        <family val="3"/>
      </rPr>
      <t>3D입체디자인Ⅰ(Maya)</t>
    </r>
  </si>
  <si>
    <t>컴퓨터그래픽(photoshop)</t>
  </si>
  <si>
    <t>타이포그래픽(illust)</t>
  </si>
  <si>
    <t>교과목명 변경</t>
  </si>
  <si>
    <t>타이포그래픽(illust)</t>
  </si>
  <si>
    <r>
      <t xml:space="preserve">*1-1학기 공통운영
</t>
    </r>
    <r>
      <rPr>
        <sz val="11"/>
        <color indexed="10"/>
        <rFont val="굴림체"/>
        <family val="3"/>
      </rPr>
      <t>*3D융합 교과목</t>
    </r>
  </si>
  <si>
    <t>*타이포그래픽(Illust)</t>
  </si>
  <si>
    <t>*3D입체디자인Ⅰ(Maya)</t>
  </si>
  <si>
    <t>*3D입체디자인Ⅱ(Maya)</t>
  </si>
  <si>
    <t>중국어기초Ⅰ</t>
  </si>
  <si>
    <t>영어기초Ⅰ</t>
  </si>
  <si>
    <t xml:space="preserve"> 이론  </t>
  </si>
  <si>
    <t>컴퓨터활용</t>
  </si>
  <si>
    <t>영어기초l</t>
  </si>
  <si>
    <t>학점 (2→1)</t>
  </si>
  <si>
    <t>시수변경(1/1→1/0)</t>
  </si>
  <si>
    <t>취업준비실무 Ⅰ</t>
  </si>
  <si>
    <t>영어기초l</t>
  </si>
  <si>
    <t>취업준비실무 Ⅱ</t>
  </si>
  <si>
    <t>교양</t>
  </si>
  <si>
    <t>영어기초l</t>
  </si>
  <si>
    <t>영어기초l</t>
  </si>
  <si>
    <t>전공</t>
  </si>
  <si>
    <t>전공 계</t>
  </si>
  <si>
    <t>합 계</t>
  </si>
  <si>
    <t>컴퓨터활용</t>
  </si>
  <si>
    <t xml:space="preserve">  *3D융합교과목</t>
  </si>
  <si>
    <t>*컴퓨터그래픽(Photoshop)</t>
  </si>
  <si>
    <t>자격증</t>
  </si>
  <si>
    <t>자격증</t>
  </si>
  <si>
    <t>기초능력</t>
  </si>
  <si>
    <t>기초능력</t>
  </si>
  <si>
    <t>특성화</t>
  </si>
  <si>
    <t>산업체</t>
  </si>
  <si>
    <t>산업체</t>
  </si>
  <si>
    <t>NCS</t>
  </si>
  <si>
    <t>교과목
코드</t>
  </si>
  <si>
    <t>교과목
코드</t>
  </si>
  <si>
    <t>NCS</t>
  </si>
  <si>
    <t>기초능력</t>
  </si>
  <si>
    <t>산업체</t>
  </si>
  <si>
    <t>자격</t>
  </si>
  <si>
    <t>기초능력</t>
  </si>
  <si>
    <t>NCS</t>
  </si>
  <si>
    <t>교과목폐지</t>
  </si>
  <si>
    <r>
      <t xml:space="preserve">물레성형 </t>
    </r>
    <r>
      <rPr>
        <sz val="11"/>
        <rFont val="맑은 고딕"/>
        <family val="3"/>
      </rPr>
      <t>Ⅰ</t>
    </r>
  </si>
  <si>
    <r>
      <t xml:space="preserve">물레성형 </t>
    </r>
    <r>
      <rPr>
        <sz val="11"/>
        <rFont val="맑은 고딕"/>
        <family val="3"/>
      </rPr>
      <t>Ⅱ</t>
    </r>
  </si>
  <si>
    <t>문화상품디자인</t>
  </si>
  <si>
    <t>장신구 디자인Ⅱ</t>
  </si>
  <si>
    <r>
      <t>학점 (2→3)시수변경(1/2</t>
    </r>
    <r>
      <rPr>
        <sz val="11"/>
        <rFont val="맑은 고딕"/>
        <family val="3"/>
      </rPr>
      <t>→</t>
    </r>
    <r>
      <rPr>
        <sz val="11"/>
        <rFont val="굴림체"/>
        <family val="3"/>
      </rPr>
      <t>2/2)</t>
    </r>
  </si>
  <si>
    <r>
      <t>컴퓨터그래픽Ⅰ</t>
    </r>
    <r>
      <rPr>
        <b/>
        <sz val="6"/>
        <rFont val="굴림체"/>
        <family val="3"/>
      </rPr>
      <t>(일러스트)</t>
    </r>
  </si>
  <si>
    <t>물레성형l</t>
  </si>
  <si>
    <r>
      <t>물레성형</t>
    </r>
    <r>
      <rPr>
        <b/>
        <sz val="9"/>
        <rFont val="맑은 고딕"/>
        <family val="3"/>
      </rPr>
      <t>Ⅱ</t>
    </r>
  </si>
  <si>
    <r>
      <t>물레성형</t>
    </r>
    <r>
      <rPr>
        <b/>
        <sz val="9"/>
        <rFont val="맑은 고딕"/>
        <family val="3"/>
      </rPr>
      <t>Ⅲ</t>
    </r>
  </si>
  <si>
    <r>
      <t xml:space="preserve">물레성형 </t>
    </r>
    <r>
      <rPr>
        <sz val="11"/>
        <color indexed="10"/>
        <rFont val="맑은 고딕"/>
        <family val="3"/>
      </rPr>
      <t>Ⅱ</t>
    </r>
  </si>
  <si>
    <r>
      <t xml:space="preserve">물레성형 </t>
    </r>
    <r>
      <rPr>
        <sz val="11"/>
        <color indexed="10"/>
        <rFont val="맑은 고딕"/>
        <family val="3"/>
      </rPr>
      <t>Ⅲ</t>
    </r>
  </si>
  <si>
    <t>컴퓨터활용l</t>
  </si>
  <si>
    <r>
      <t xml:space="preserve">물레성형 </t>
    </r>
    <r>
      <rPr>
        <sz val="11"/>
        <color indexed="10"/>
        <rFont val="맑은 고딕"/>
        <family val="3"/>
      </rPr>
      <t>Ⅰ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</si>
</sst>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72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11"/>
      <color indexed="10"/>
      <name val="맑은 고딕"/>
      <family val="3"/>
    </font>
    <font>
      <b/>
      <sz val="9"/>
      <name val="맑은 고딕"/>
      <family val="3"/>
    </font>
    <font>
      <b/>
      <sz val="6"/>
      <name val="굴림체"/>
      <family val="3"/>
    </font>
    <font>
      <b/>
      <sz val="8"/>
      <name val="굴림체"/>
      <family val="3"/>
    </font>
    <font>
      <b/>
      <sz val="11"/>
      <name val="굴림체"/>
      <family val="3"/>
    </font>
    <font>
      <sz val="11"/>
      <color indexed="10"/>
      <name val="굴림체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b/>
      <sz val="11"/>
      <color indexed="10"/>
      <name val="굴림체"/>
      <family val="3"/>
    </font>
    <font>
      <sz val="11"/>
      <color indexed="8"/>
      <name val="굴림체"/>
      <family val="3"/>
    </font>
    <font>
      <b/>
      <sz val="8"/>
      <color indexed="10"/>
      <name val="굴림체"/>
      <family val="3"/>
    </font>
    <font>
      <b/>
      <sz val="10"/>
      <color indexed="10"/>
      <name val="굴림체"/>
      <family val="3"/>
    </font>
    <font>
      <b/>
      <sz val="9"/>
      <color indexed="10"/>
      <name val="굴림체"/>
      <family val="3"/>
    </font>
    <font>
      <b/>
      <u val="single"/>
      <sz val="11"/>
      <color indexed="21"/>
      <name val="굴림체"/>
      <family val="3"/>
    </font>
    <font>
      <b/>
      <sz val="11"/>
      <color indexed="8"/>
      <name val="굴림체"/>
      <family val="3"/>
    </font>
    <font>
      <u val="single"/>
      <sz val="11"/>
      <color indexed="10"/>
      <name val="굴림체"/>
      <family val="3"/>
    </font>
    <font>
      <sz val="11"/>
      <color indexed="21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sz val="11"/>
      <name val="Cambria"/>
      <family val="3"/>
    </font>
    <font>
      <sz val="11"/>
      <color rgb="FFFF0000"/>
      <name val="굴림체"/>
      <family val="3"/>
    </font>
    <font>
      <b/>
      <sz val="11"/>
      <color rgb="FFFF0000"/>
      <name val="굴림체"/>
      <family val="3"/>
    </font>
    <font>
      <sz val="11"/>
      <color theme="1"/>
      <name val="굴림체"/>
      <family val="3"/>
    </font>
    <font>
      <b/>
      <sz val="10"/>
      <color rgb="FFFF0000"/>
      <name val="굴림체"/>
      <family val="3"/>
    </font>
    <font>
      <b/>
      <sz val="8"/>
      <color rgb="FFFF0000"/>
      <name val="굴림체"/>
      <family val="3"/>
    </font>
    <font>
      <b/>
      <sz val="9"/>
      <color rgb="FFFF0000"/>
      <name val="굴림체"/>
      <family val="3"/>
    </font>
    <font>
      <sz val="11"/>
      <color theme="8" tint="-0.4999699890613556"/>
      <name val="굴림체"/>
      <family val="3"/>
    </font>
    <font>
      <b/>
      <u val="single"/>
      <sz val="11"/>
      <color theme="8" tint="-0.4999699890613556"/>
      <name val="굴림체"/>
      <family val="3"/>
    </font>
    <font>
      <u val="single"/>
      <sz val="11"/>
      <color rgb="FFFF0000"/>
      <name val="굴림체"/>
      <family val="3"/>
    </font>
    <font>
      <b/>
      <sz val="11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medium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medium"/>
      <top style="dashed"/>
      <bottom style="medium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otted"/>
      <bottom>
        <color indexed="63"/>
      </bottom>
    </border>
    <border>
      <left style="medium"/>
      <right style="dashed"/>
      <top style="dashed"/>
      <bottom style="medium"/>
    </border>
    <border>
      <left style="medium"/>
      <right style="dashed"/>
      <top style="dashed"/>
      <bottom style="dashed"/>
    </border>
    <border>
      <left style="dashed"/>
      <right style="dashed"/>
      <top>
        <color indexed="63"/>
      </top>
      <bottom style="dotted"/>
    </border>
    <border>
      <left style="dashed"/>
      <right style="medium"/>
      <top style="medium"/>
      <bottom style="dash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 style="dash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ash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3" fillId="0" borderId="2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67" fillId="34" borderId="23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4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view="pageBreakPreview" zoomScale="85" zoomScaleSheetLayoutView="85" workbookViewId="0" topLeftCell="A1">
      <selection activeCell="L132" sqref="L132"/>
    </sheetView>
  </sheetViews>
  <sheetFormatPr defaultColWidth="8.88671875" defaultRowHeight="13.5"/>
  <cols>
    <col min="1" max="4" width="4.77734375" style="9" customWidth="1"/>
    <col min="5" max="5" width="10.77734375" style="9" customWidth="1"/>
    <col min="6" max="11" width="8.77734375" style="9" customWidth="1"/>
    <col min="12" max="12" width="24.3359375" style="9" customWidth="1"/>
    <col min="13" max="16384" width="8.88671875" style="9" customWidth="1"/>
  </cols>
  <sheetData>
    <row r="1" spans="1:12" ht="23.25" customHeight="1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63" t="s">
        <v>13</v>
      </c>
      <c r="B2" s="63" t="s">
        <v>14</v>
      </c>
      <c r="C2" s="62" t="s">
        <v>15</v>
      </c>
      <c r="D2" s="62" t="s">
        <v>16</v>
      </c>
      <c r="E2" s="62" t="s">
        <v>23</v>
      </c>
      <c r="F2" s="71" t="s">
        <v>62</v>
      </c>
      <c r="G2" s="71"/>
      <c r="H2" s="71"/>
      <c r="I2" s="71" t="s">
        <v>63</v>
      </c>
      <c r="J2" s="71"/>
      <c r="K2" s="71"/>
      <c r="L2" s="63" t="s">
        <v>21</v>
      </c>
    </row>
    <row r="3" spans="1:12" ht="15.75" customHeight="1">
      <c r="A3" s="63"/>
      <c r="B3" s="63"/>
      <c r="C3" s="62"/>
      <c r="D3" s="62"/>
      <c r="E3" s="62"/>
      <c r="F3" s="63" t="s">
        <v>0</v>
      </c>
      <c r="G3" s="63"/>
      <c r="H3" s="63"/>
      <c r="I3" s="63" t="s">
        <v>0</v>
      </c>
      <c r="J3" s="63"/>
      <c r="K3" s="63"/>
      <c r="L3" s="63"/>
    </row>
    <row r="4" spans="1:12" ht="15.75" customHeight="1">
      <c r="A4" s="63"/>
      <c r="B4" s="63"/>
      <c r="C4" s="62"/>
      <c r="D4" s="62"/>
      <c r="E4" s="62"/>
      <c r="F4" s="63" t="s">
        <v>17</v>
      </c>
      <c r="G4" s="63" t="s">
        <v>18</v>
      </c>
      <c r="H4" s="63"/>
      <c r="I4" s="63" t="s">
        <v>17</v>
      </c>
      <c r="J4" s="63" t="s">
        <v>18</v>
      </c>
      <c r="K4" s="63"/>
      <c r="L4" s="63"/>
    </row>
    <row r="5" spans="1:12" ht="15.75" customHeight="1">
      <c r="A5" s="63"/>
      <c r="B5" s="63"/>
      <c r="C5" s="62"/>
      <c r="D5" s="62"/>
      <c r="E5" s="62"/>
      <c r="F5" s="63"/>
      <c r="G5" s="10" t="s">
        <v>19</v>
      </c>
      <c r="H5" s="10" t="s">
        <v>20</v>
      </c>
      <c r="I5" s="63"/>
      <c r="J5" s="10" t="s">
        <v>19</v>
      </c>
      <c r="K5" s="10" t="s">
        <v>20</v>
      </c>
      <c r="L5" s="63"/>
    </row>
    <row r="6" spans="1:12" ht="15.75" customHeight="1">
      <c r="A6" s="53">
        <v>1</v>
      </c>
      <c r="B6" s="53">
        <v>1</v>
      </c>
      <c r="C6" s="53" t="s">
        <v>22</v>
      </c>
      <c r="D6" s="63" t="s">
        <v>125</v>
      </c>
      <c r="E6" s="63"/>
      <c r="F6" s="63"/>
      <c r="G6" s="63"/>
      <c r="H6" s="63"/>
      <c r="I6" s="63" t="s">
        <v>51</v>
      </c>
      <c r="J6" s="63"/>
      <c r="K6" s="63"/>
      <c r="L6" s="10"/>
    </row>
    <row r="7" spans="1:12" ht="15.75" customHeight="1">
      <c r="A7" s="54"/>
      <c r="B7" s="54"/>
      <c r="C7" s="54"/>
      <c r="D7" s="63"/>
      <c r="E7" s="63"/>
      <c r="F7" s="10"/>
      <c r="G7" s="10"/>
      <c r="H7" s="10"/>
      <c r="I7" s="10">
        <v>1</v>
      </c>
      <c r="J7" s="10">
        <v>1</v>
      </c>
      <c r="K7" s="10">
        <v>0</v>
      </c>
      <c r="L7" s="10"/>
    </row>
    <row r="8" spans="1:12" ht="15.75" customHeight="1">
      <c r="A8" s="54"/>
      <c r="B8" s="54"/>
      <c r="C8" s="54"/>
      <c r="D8" s="53" t="s">
        <v>22</v>
      </c>
      <c r="E8" s="53"/>
      <c r="F8" s="56"/>
      <c r="G8" s="57"/>
      <c r="H8" s="58"/>
      <c r="I8" s="56" t="s">
        <v>319</v>
      </c>
      <c r="J8" s="57"/>
      <c r="K8" s="58"/>
      <c r="L8" s="10"/>
    </row>
    <row r="9" spans="1:12" ht="15.75" customHeight="1">
      <c r="A9" s="54"/>
      <c r="B9" s="54"/>
      <c r="C9" s="54"/>
      <c r="D9" s="55"/>
      <c r="E9" s="55"/>
      <c r="F9" s="10"/>
      <c r="G9" s="10"/>
      <c r="H9" s="10"/>
      <c r="I9" s="10">
        <v>2</v>
      </c>
      <c r="J9" s="10">
        <v>2</v>
      </c>
      <c r="K9" s="10">
        <v>0</v>
      </c>
      <c r="L9" s="10"/>
    </row>
    <row r="10" spans="1:12" ht="15.75" customHeight="1">
      <c r="A10" s="54"/>
      <c r="B10" s="54"/>
      <c r="C10" s="54"/>
      <c r="D10" s="63" t="s">
        <v>126</v>
      </c>
      <c r="E10" s="63"/>
      <c r="F10" s="63"/>
      <c r="G10" s="63"/>
      <c r="H10" s="63"/>
      <c r="I10" s="63" t="s">
        <v>56</v>
      </c>
      <c r="J10" s="63"/>
      <c r="K10" s="63"/>
      <c r="L10" s="10"/>
    </row>
    <row r="11" spans="1:12" ht="15.75" customHeight="1">
      <c r="A11" s="54"/>
      <c r="B11" s="54"/>
      <c r="C11" s="54"/>
      <c r="D11" s="63"/>
      <c r="E11" s="63"/>
      <c r="F11" s="10"/>
      <c r="G11" s="10"/>
      <c r="H11" s="10"/>
      <c r="I11" s="10">
        <v>2</v>
      </c>
      <c r="J11" s="10">
        <v>2</v>
      </c>
      <c r="K11" s="10">
        <v>0</v>
      </c>
      <c r="L11" s="10"/>
    </row>
    <row r="12" spans="1:12" ht="15.75" customHeight="1">
      <c r="A12" s="54"/>
      <c r="B12" s="54"/>
      <c r="C12" s="54"/>
      <c r="D12" s="63" t="s">
        <v>126</v>
      </c>
      <c r="E12" s="63"/>
      <c r="F12" s="63"/>
      <c r="G12" s="63"/>
      <c r="H12" s="63"/>
      <c r="I12" s="63" t="s">
        <v>40</v>
      </c>
      <c r="J12" s="63"/>
      <c r="K12" s="63"/>
      <c r="L12" s="10"/>
    </row>
    <row r="13" spans="1:12" ht="15.75" customHeight="1">
      <c r="A13" s="54"/>
      <c r="B13" s="54"/>
      <c r="C13" s="55"/>
      <c r="D13" s="63"/>
      <c r="E13" s="63"/>
      <c r="F13" s="10"/>
      <c r="G13" s="10"/>
      <c r="H13" s="10"/>
      <c r="I13" s="10">
        <v>2</v>
      </c>
      <c r="J13" s="10">
        <v>2</v>
      </c>
      <c r="K13" s="10">
        <v>0</v>
      </c>
      <c r="L13" s="10"/>
    </row>
    <row r="14" spans="1:12" ht="15.75" customHeight="1">
      <c r="A14" s="54"/>
      <c r="B14" s="54"/>
      <c r="C14" s="63" t="s">
        <v>10</v>
      </c>
      <c r="D14" s="63"/>
      <c r="E14" s="63"/>
      <c r="F14" s="10"/>
      <c r="G14" s="10"/>
      <c r="H14" s="10"/>
      <c r="I14" s="10">
        <v>5</v>
      </c>
      <c r="J14" s="10">
        <v>5</v>
      </c>
      <c r="K14" s="10">
        <v>0</v>
      </c>
      <c r="L14" s="10"/>
    </row>
    <row r="15" spans="1:12" ht="30.75" customHeight="1">
      <c r="A15" s="54"/>
      <c r="B15" s="54"/>
      <c r="C15" s="63" t="s">
        <v>11</v>
      </c>
      <c r="D15" s="63" t="s">
        <v>123</v>
      </c>
      <c r="E15" s="63"/>
      <c r="F15" s="63"/>
      <c r="G15" s="63"/>
      <c r="H15" s="63"/>
      <c r="I15" s="63" t="s">
        <v>300</v>
      </c>
      <c r="J15" s="63"/>
      <c r="K15" s="63"/>
      <c r="L15" s="26" t="s">
        <v>307</v>
      </c>
    </row>
    <row r="16" spans="1:12" ht="15.75" customHeight="1">
      <c r="A16" s="54"/>
      <c r="B16" s="54"/>
      <c r="C16" s="63"/>
      <c r="D16" s="63"/>
      <c r="E16" s="63"/>
      <c r="F16" s="10"/>
      <c r="G16" s="10"/>
      <c r="H16" s="10"/>
      <c r="I16" s="10">
        <v>3</v>
      </c>
      <c r="J16" s="10">
        <v>2</v>
      </c>
      <c r="K16" s="10">
        <v>2</v>
      </c>
      <c r="L16" s="10"/>
    </row>
    <row r="17" spans="1:12" ht="15.75" customHeight="1">
      <c r="A17" s="54"/>
      <c r="B17" s="54"/>
      <c r="C17" s="63"/>
      <c r="D17" s="63" t="s">
        <v>123</v>
      </c>
      <c r="E17" s="63"/>
      <c r="F17" s="63"/>
      <c r="G17" s="63"/>
      <c r="H17" s="63"/>
      <c r="I17" s="63" t="s">
        <v>301</v>
      </c>
      <c r="J17" s="63"/>
      <c r="K17" s="63"/>
      <c r="L17" s="27" t="s">
        <v>299</v>
      </c>
    </row>
    <row r="18" spans="1:12" ht="15.75" customHeight="1">
      <c r="A18" s="54"/>
      <c r="B18" s="54"/>
      <c r="C18" s="63"/>
      <c r="D18" s="63"/>
      <c r="E18" s="63"/>
      <c r="F18" s="10"/>
      <c r="G18" s="10"/>
      <c r="H18" s="10"/>
      <c r="I18" s="10">
        <v>3</v>
      </c>
      <c r="J18" s="10">
        <v>2</v>
      </c>
      <c r="K18" s="10">
        <v>2</v>
      </c>
      <c r="L18" s="10"/>
    </row>
    <row r="19" spans="1:12" ht="15.75" customHeight="1">
      <c r="A19" s="54"/>
      <c r="B19" s="54"/>
      <c r="C19" s="63"/>
      <c r="D19" s="63" t="s">
        <v>159</v>
      </c>
      <c r="E19" s="63"/>
      <c r="F19" s="63"/>
      <c r="G19" s="63"/>
      <c r="H19" s="63"/>
      <c r="I19" s="63" t="s">
        <v>175</v>
      </c>
      <c r="J19" s="63"/>
      <c r="K19" s="63"/>
      <c r="L19" s="10"/>
    </row>
    <row r="20" spans="1:12" ht="15.75" customHeight="1">
      <c r="A20" s="54"/>
      <c r="B20" s="54"/>
      <c r="C20" s="63"/>
      <c r="D20" s="63"/>
      <c r="E20" s="63"/>
      <c r="F20" s="10"/>
      <c r="G20" s="10"/>
      <c r="H20" s="10"/>
      <c r="I20" s="10">
        <v>3</v>
      </c>
      <c r="J20" s="10">
        <v>2</v>
      </c>
      <c r="K20" s="10">
        <v>2</v>
      </c>
      <c r="L20" s="10"/>
    </row>
    <row r="21" spans="1:12" ht="15.75" customHeight="1">
      <c r="A21" s="54"/>
      <c r="B21" s="54"/>
      <c r="C21" s="63"/>
      <c r="D21" s="63" t="s">
        <v>124</v>
      </c>
      <c r="E21" s="63"/>
      <c r="F21" s="63"/>
      <c r="G21" s="63"/>
      <c r="H21" s="63"/>
      <c r="I21" s="63" t="s">
        <v>164</v>
      </c>
      <c r="J21" s="63"/>
      <c r="K21" s="63"/>
      <c r="L21" s="10"/>
    </row>
    <row r="22" spans="1:12" ht="15.75" customHeight="1">
      <c r="A22" s="54"/>
      <c r="B22" s="54"/>
      <c r="C22" s="63"/>
      <c r="D22" s="63"/>
      <c r="E22" s="63"/>
      <c r="F22" s="10"/>
      <c r="G22" s="10"/>
      <c r="H22" s="10"/>
      <c r="I22" s="10">
        <v>3</v>
      </c>
      <c r="J22" s="10">
        <v>2</v>
      </c>
      <c r="K22" s="10">
        <v>2</v>
      </c>
      <c r="L22" s="10"/>
    </row>
    <row r="23" spans="1:12" ht="15.75" customHeight="1">
      <c r="A23" s="54"/>
      <c r="B23" s="54"/>
      <c r="C23" s="63"/>
      <c r="D23" s="63" t="s">
        <v>124</v>
      </c>
      <c r="E23" s="63"/>
      <c r="F23" s="63"/>
      <c r="G23" s="63"/>
      <c r="H23" s="63"/>
      <c r="I23" s="68" t="s">
        <v>65</v>
      </c>
      <c r="J23" s="68"/>
      <c r="K23" s="68"/>
      <c r="L23" s="10"/>
    </row>
    <row r="24" spans="1:12" ht="15.75" customHeight="1">
      <c r="A24" s="54"/>
      <c r="B24" s="54"/>
      <c r="C24" s="63"/>
      <c r="D24" s="63"/>
      <c r="E24" s="63"/>
      <c r="F24" s="10"/>
      <c r="G24" s="10"/>
      <c r="H24" s="10"/>
      <c r="I24" s="10">
        <v>2</v>
      </c>
      <c r="J24" s="10">
        <v>1</v>
      </c>
      <c r="K24" s="10">
        <v>2</v>
      </c>
      <c r="L24" s="10"/>
    </row>
    <row r="25" spans="1:12" ht="15.75" customHeight="1">
      <c r="A25" s="54"/>
      <c r="B25" s="54"/>
      <c r="C25" s="63"/>
      <c r="D25" s="63"/>
      <c r="E25" s="63"/>
      <c r="F25" s="63"/>
      <c r="G25" s="63"/>
      <c r="H25" s="63"/>
      <c r="I25" s="63"/>
      <c r="J25" s="63"/>
      <c r="K25" s="63"/>
      <c r="L25" s="10"/>
    </row>
    <row r="26" spans="1:12" ht="15.75" customHeight="1">
      <c r="A26" s="54"/>
      <c r="B26" s="54"/>
      <c r="C26" s="63"/>
      <c r="D26" s="63"/>
      <c r="E26" s="63"/>
      <c r="F26" s="10"/>
      <c r="G26" s="10"/>
      <c r="H26" s="10"/>
      <c r="I26" s="10"/>
      <c r="J26" s="10"/>
      <c r="K26" s="10"/>
      <c r="L26" s="10"/>
    </row>
    <row r="27" spans="1:12" ht="15.75" customHeight="1">
      <c r="A27" s="54"/>
      <c r="B27" s="54"/>
      <c r="C27" s="63"/>
      <c r="D27" s="63"/>
      <c r="E27" s="63"/>
      <c r="F27" s="63"/>
      <c r="G27" s="63"/>
      <c r="H27" s="63"/>
      <c r="I27" s="63"/>
      <c r="J27" s="63"/>
      <c r="K27" s="63"/>
      <c r="L27" s="10"/>
    </row>
    <row r="28" spans="1:12" ht="15.75" customHeight="1">
      <c r="A28" s="54"/>
      <c r="B28" s="54"/>
      <c r="C28" s="63"/>
      <c r="D28" s="63"/>
      <c r="E28" s="63"/>
      <c r="F28" s="10"/>
      <c r="G28" s="10"/>
      <c r="H28" s="10"/>
      <c r="I28" s="10"/>
      <c r="J28" s="10"/>
      <c r="K28" s="10"/>
      <c r="L28" s="10"/>
    </row>
    <row r="29" spans="1:12" ht="15.75" customHeight="1">
      <c r="A29" s="54"/>
      <c r="B29" s="54"/>
      <c r="C29" s="63"/>
      <c r="D29" s="63"/>
      <c r="E29" s="63"/>
      <c r="F29" s="63"/>
      <c r="G29" s="63"/>
      <c r="H29" s="63"/>
      <c r="I29" s="63"/>
      <c r="J29" s="63"/>
      <c r="K29" s="63"/>
      <c r="L29" s="10"/>
    </row>
    <row r="30" spans="1:12" ht="15.75" customHeight="1">
      <c r="A30" s="54"/>
      <c r="B30" s="54"/>
      <c r="C30" s="63"/>
      <c r="D30" s="63"/>
      <c r="E30" s="63"/>
      <c r="F30" s="10"/>
      <c r="G30" s="10"/>
      <c r="H30" s="10"/>
      <c r="I30" s="10"/>
      <c r="J30" s="10"/>
      <c r="K30" s="10"/>
      <c r="L30" s="10"/>
    </row>
    <row r="31" spans="1:12" ht="15.75" customHeight="1">
      <c r="A31" s="54"/>
      <c r="B31" s="54"/>
      <c r="C31" s="63"/>
      <c r="D31" s="63"/>
      <c r="E31" s="63"/>
      <c r="F31" s="63"/>
      <c r="G31" s="63"/>
      <c r="H31" s="63"/>
      <c r="I31" s="63"/>
      <c r="J31" s="63"/>
      <c r="K31" s="63"/>
      <c r="L31" s="10"/>
    </row>
    <row r="32" spans="1:12" ht="15.75" customHeight="1">
      <c r="A32" s="54"/>
      <c r="B32" s="54"/>
      <c r="C32" s="63"/>
      <c r="D32" s="63"/>
      <c r="E32" s="63"/>
      <c r="F32" s="10"/>
      <c r="G32" s="10"/>
      <c r="H32" s="10"/>
      <c r="I32" s="10"/>
      <c r="J32" s="10"/>
      <c r="K32" s="10"/>
      <c r="L32" s="10"/>
    </row>
    <row r="33" spans="1:12" ht="15.75" customHeight="1">
      <c r="A33" s="54"/>
      <c r="B33" s="54"/>
      <c r="C33" s="63"/>
      <c r="D33" s="63"/>
      <c r="E33" s="63"/>
      <c r="F33" s="63"/>
      <c r="G33" s="63"/>
      <c r="H33" s="63"/>
      <c r="I33" s="63"/>
      <c r="J33" s="63"/>
      <c r="K33" s="63"/>
      <c r="L33" s="10"/>
    </row>
    <row r="34" spans="1:12" ht="15.75" customHeight="1">
      <c r="A34" s="54"/>
      <c r="B34" s="54"/>
      <c r="C34" s="63"/>
      <c r="D34" s="63"/>
      <c r="E34" s="63"/>
      <c r="F34" s="10"/>
      <c r="G34" s="10"/>
      <c r="H34" s="10"/>
      <c r="I34" s="10"/>
      <c r="J34" s="10"/>
      <c r="K34" s="10"/>
      <c r="L34" s="10"/>
    </row>
    <row r="35" spans="1:12" ht="15.75" customHeight="1">
      <c r="A35" s="54"/>
      <c r="B35" s="55"/>
      <c r="C35" s="63" t="s">
        <v>12</v>
      </c>
      <c r="D35" s="63"/>
      <c r="E35" s="63"/>
      <c r="F35" s="10"/>
      <c r="G35" s="10"/>
      <c r="H35" s="10"/>
      <c r="I35" s="10">
        <f>SUM(I16,I18,I20,I22,I24,I26,I28,I30,I32,I34)</f>
        <v>14</v>
      </c>
      <c r="J35" s="10">
        <f>SUM(J16,J18,J20,J22,J24,J26,J28,J30,J32,J34)</f>
        <v>9</v>
      </c>
      <c r="K35" s="10">
        <f>SUM(K16,K18,K20,K22,K24,K26,K28,K30,K32,K34)</f>
        <v>10</v>
      </c>
      <c r="L35" s="10"/>
    </row>
    <row r="36" spans="1:12" ht="15.75" customHeight="1">
      <c r="A36" s="54"/>
      <c r="B36" s="63" t="s">
        <v>24</v>
      </c>
      <c r="C36" s="63"/>
      <c r="D36" s="63"/>
      <c r="E36" s="63"/>
      <c r="F36" s="10"/>
      <c r="G36" s="10"/>
      <c r="H36" s="10"/>
      <c r="I36" s="10">
        <f>SUM(I35,I14)</f>
        <v>19</v>
      </c>
      <c r="J36" s="10">
        <f>SUM(J35,J14)</f>
        <v>14</v>
      </c>
      <c r="K36" s="10">
        <f>SUM(K35,K14)</f>
        <v>10</v>
      </c>
      <c r="L36" s="10"/>
    </row>
    <row r="37" spans="1:12" ht="15.75" customHeight="1">
      <c r="A37" s="54"/>
      <c r="B37" s="63">
        <v>2</v>
      </c>
      <c r="C37" s="63" t="s">
        <v>22</v>
      </c>
      <c r="D37" s="63" t="s">
        <v>123</v>
      </c>
      <c r="E37" s="63"/>
      <c r="F37" s="63"/>
      <c r="G37" s="63"/>
      <c r="H37" s="63"/>
      <c r="I37" s="63" t="s">
        <v>52</v>
      </c>
      <c r="J37" s="63"/>
      <c r="K37" s="63"/>
      <c r="L37" s="10"/>
    </row>
    <row r="38" spans="1:12" ht="15.75" customHeight="1">
      <c r="A38" s="54"/>
      <c r="B38" s="63"/>
      <c r="C38" s="63"/>
      <c r="D38" s="63"/>
      <c r="E38" s="63"/>
      <c r="F38" s="10"/>
      <c r="G38" s="10"/>
      <c r="H38" s="10"/>
      <c r="I38" s="10">
        <v>1</v>
      </c>
      <c r="J38" s="10">
        <v>1</v>
      </c>
      <c r="K38" s="10">
        <v>0</v>
      </c>
      <c r="L38" s="10"/>
    </row>
    <row r="39" spans="1:12" ht="15.75" customHeight="1">
      <c r="A39" s="54"/>
      <c r="B39" s="63"/>
      <c r="C39" s="63"/>
      <c r="D39" s="63" t="s">
        <v>22</v>
      </c>
      <c r="E39" s="63"/>
      <c r="F39" s="63"/>
      <c r="G39" s="63"/>
      <c r="H39" s="63"/>
      <c r="I39" s="63" t="s">
        <v>314</v>
      </c>
      <c r="J39" s="63"/>
      <c r="K39" s="63"/>
      <c r="L39" s="10" t="s">
        <v>70</v>
      </c>
    </row>
    <row r="40" spans="1:12" ht="15.75" customHeight="1">
      <c r="A40" s="54"/>
      <c r="B40" s="63"/>
      <c r="C40" s="63"/>
      <c r="D40" s="63"/>
      <c r="E40" s="63"/>
      <c r="F40" s="10"/>
      <c r="G40" s="10"/>
      <c r="H40" s="10"/>
      <c r="I40" s="10">
        <v>1</v>
      </c>
      <c r="J40" s="10">
        <v>0</v>
      </c>
      <c r="K40" s="10">
        <v>2</v>
      </c>
      <c r="L40" s="10" t="s">
        <v>316</v>
      </c>
    </row>
    <row r="41" spans="1:12" ht="15.75" customHeight="1">
      <c r="A41" s="5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10"/>
    </row>
    <row r="42" spans="1:12" ht="15.75" customHeight="1">
      <c r="A42" s="54"/>
      <c r="B42" s="63"/>
      <c r="C42" s="63"/>
      <c r="D42" s="63"/>
      <c r="E42" s="63"/>
      <c r="F42" s="10"/>
      <c r="G42" s="10"/>
      <c r="H42" s="10"/>
      <c r="I42" s="10"/>
      <c r="J42" s="10"/>
      <c r="K42" s="10"/>
      <c r="L42" s="10"/>
    </row>
    <row r="43" spans="1:12" ht="15.75" customHeight="1">
      <c r="A43" s="54"/>
      <c r="B43" s="63"/>
      <c r="C43" s="63" t="s">
        <v>10</v>
      </c>
      <c r="D43" s="63"/>
      <c r="E43" s="63"/>
      <c r="F43" s="10"/>
      <c r="G43" s="10"/>
      <c r="H43" s="10"/>
      <c r="I43" s="10">
        <f>I38+I40+I42</f>
        <v>2</v>
      </c>
      <c r="J43" s="10">
        <f>J38+J40+J42</f>
        <v>1</v>
      </c>
      <c r="K43" s="10">
        <f>K38+K40+K42</f>
        <v>2</v>
      </c>
      <c r="L43" s="10"/>
    </row>
    <row r="44" spans="1:12" ht="15.75" customHeight="1">
      <c r="A44" s="54"/>
      <c r="B44" s="63"/>
      <c r="C44" s="63" t="s">
        <v>11</v>
      </c>
      <c r="D44" s="63" t="s">
        <v>124</v>
      </c>
      <c r="E44" s="63"/>
      <c r="F44" s="63"/>
      <c r="G44" s="63"/>
      <c r="H44" s="63"/>
      <c r="I44" s="63" t="s">
        <v>179</v>
      </c>
      <c r="J44" s="63"/>
      <c r="K44" s="63"/>
      <c r="L44" s="10"/>
    </row>
    <row r="45" spans="1:12" ht="15.75" customHeight="1">
      <c r="A45" s="54"/>
      <c r="B45" s="63"/>
      <c r="C45" s="63"/>
      <c r="D45" s="63"/>
      <c r="E45" s="63"/>
      <c r="F45" s="10"/>
      <c r="G45" s="10"/>
      <c r="H45" s="10"/>
      <c r="I45" s="10">
        <v>3</v>
      </c>
      <c r="J45" s="10">
        <v>2</v>
      </c>
      <c r="K45" s="10">
        <v>2</v>
      </c>
      <c r="L45" s="10"/>
    </row>
    <row r="46" spans="1:12" ht="15.75" customHeight="1">
      <c r="A46" s="54"/>
      <c r="B46" s="63"/>
      <c r="C46" s="63"/>
      <c r="D46" s="63" t="s">
        <v>124</v>
      </c>
      <c r="E46" s="63"/>
      <c r="F46" s="63"/>
      <c r="G46" s="63"/>
      <c r="H46" s="63"/>
      <c r="I46" s="63" t="s">
        <v>295</v>
      </c>
      <c r="J46" s="63"/>
      <c r="K46" s="63"/>
      <c r="L46" s="10"/>
    </row>
    <row r="47" spans="1:12" ht="15.75" customHeight="1">
      <c r="A47" s="54"/>
      <c r="B47" s="63"/>
      <c r="C47" s="63"/>
      <c r="D47" s="63"/>
      <c r="E47" s="63"/>
      <c r="F47" s="10"/>
      <c r="G47" s="10"/>
      <c r="H47" s="10"/>
      <c r="I47" s="10">
        <v>3</v>
      </c>
      <c r="J47" s="10">
        <v>2</v>
      </c>
      <c r="K47" s="10">
        <v>2</v>
      </c>
      <c r="L47" s="10"/>
    </row>
    <row r="48" spans="1:12" ht="15.75" customHeight="1">
      <c r="A48" s="54"/>
      <c r="B48" s="63"/>
      <c r="C48" s="63"/>
      <c r="D48" s="63" t="s">
        <v>124</v>
      </c>
      <c r="E48" s="63"/>
      <c r="F48" s="63"/>
      <c r="G48" s="63"/>
      <c r="H48" s="63"/>
      <c r="I48" s="68" t="s">
        <v>104</v>
      </c>
      <c r="J48" s="68"/>
      <c r="K48" s="68"/>
      <c r="L48" s="10"/>
    </row>
    <row r="49" spans="1:12" ht="15.75" customHeight="1">
      <c r="A49" s="54"/>
      <c r="B49" s="63"/>
      <c r="C49" s="63"/>
      <c r="D49" s="63"/>
      <c r="E49" s="63"/>
      <c r="F49" s="10"/>
      <c r="G49" s="10"/>
      <c r="H49" s="10"/>
      <c r="I49" s="10">
        <v>3</v>
      </c>
      <c r="J49" s="10">
        <v>2</v>
      </c>
      <c r="K49" s="10">
        <v>2</v>
      </c>
      <c r="L49" s="10"/>
    </row>
    <row r="50" spans="1:12" ht="15.75" customHeight="1">
      <c r="A50" s="54"/>
      <c r="B50" s="63"/>
      <c r="C50" s="63"/>
      <c r="D50" s="63" t="s">
        <v>124</v>
      </c>
      <c r="E50" s="63"/>
      <c r="F50" s="63"/>
      <c r="G50" s="63"/>
      <c r="H50" s="63"/>
      <c r="I50" s="63" t="s">
        <v>114</v>
      </c>
      <c r="J50" s="63"/>
      <c r="K50" s="63"/>
      <c r="L50" s="10"/>
    </row>
    <row r="51" spans="1:12" ht="15.75" customHeight="1">
      <c r="A51" s="54"/>
      <c r="B51" s="63"/>
      <c r="C51" s="63"/>
      <c r="D51" s="63"/>
      <c r="E51" s="63"/>
      <c r="F51" s="10"/>
      <c r="G51" s="10"/>
      <c r="H51" s="10"/>
      <c r="I51" s="10">
        <v>3</v>
      </c>
      <c r="J51" s="10">
        <v>2</v>
      </c>
      <c r="K51" s="10">
        <v>2</v>
      </c>
      <c r="L51" s="10"/>
    </row>
    <row r="52" spans="1:12" ht="15.75" customHeight="1">
      <c r="A52" s="54"/>
      <c r="B52" s="63"/>
      <c r="C52" s="63"/>
      <c r="D52" s="63" t="s">
        <v>124</v>
      </c>
      <c r="E52" s="63"/>
      <c r="F52" s="63"/>
      <c r="G52" s="63"/>
      <c r="H52" s="63"/>
      <c r="I52" s="63" t="s">
        <v>296</v>
      </c>
      <c r="J52" s="63"/>
      <c r="K52" s="63"/>
      <c r="L52" s="10"/>
    </row>
    <row r="53" spans="1:12" ht="15.75" customHeight="1">
      <c r="A53" s="54"/>
      <c r="B53" s="63"/>
      <c r="C53" s="63"/>
      <c r="D53" s="63"/>
      <c r="E53" s="63"/>
      <c r="F53" s="10"/>
      <c r="G53" s="10"/>
      <c r="H53" s="10"/>
      <c r="I53" s="10">
        <v>3</v>
      </c>
      <c r="J53" s="10">
        <v>2</v>
      </c>
      <c r="K53" s="10">
        <v>2</v>
      </c>
      <c r="L53" s="10"/>
    </row>
    <row r="54" spans="1:12" ht="15.75" customHeight="1">
      <c r="A54" s="54"/>
      <c r="B54" s="63"/>
      <c r="C54" s="63"/>
      <c r="D54" s="63" t="s">
        <v>124</v>
      </c>
      <c r="E54" s="63"/>
      <c r="F54" s="63"/>
      <c r="G54" s="63"/>
      <c r="H54" s="63"/>
      <c r="I54" s="63" t="s">
        <v>302</v>
      </c>
      <c r="J54" s="63"/>
      <c r="K54" s="63"/>
      <c r="L54" s="27" t="s">
        <v>299</v>
      </c>
    </row>
    <row r="55" spans="1:12" ht="15.75" customHeight="1">
      <c r="A55" s="54"/>
      <c r="B55" s="63"/>
      <c r="C55" s="63"/>
      <c r="D55" s="63"/>
      <c r="E55" s="63"/>
      <c r="F55" s="10"/>
      <c r="G55" s="10"/>
      <c r="H55" s="10"/>
      <c r="I55" s="10">
        <v>3</v>
      </c>
      <c r="J55" s="10">
        <v>2</v>
      </c>
      <c r="K55" s="10">
        <v>2</v>
      </c>
      <c r="L55" s="10"/>
    </row>
    <row r="56" spans="1:12" ht="15.75" customHeight="1">
      <c r="A56" s="54"/>
      <c r="B56" s="63"/>
      <c r="C56" s="63"/>
      <c r="D56" s="63" t="s">
        <v>124</v>
      </c>
      <c r="E56" s="63"/>
      <c r="F56" s="63"/>
      <c r="G56" s="69"/>
      <c r="H56" s="69"/>
      <c r="I56" s="63" t="s">
        <v>105</v>
      </c>
      <c r="J56" s="69"/>
      <c r="K56" s="69"/>
      <c r="L56" s="10"/>
    </row>
    <row r="57" spans="1:12" ht="15.75" customHeight="1">
      <c r="A57" s="54"/>
      <c r="B57" s="63"/>
      <c r="C57" s="63"/>
      <c r="D57" s="63"/>
      <c r="E57" s="63"/>
      <c r="F57" s="10"/>
      <c r="G57" s="10"/>
      <c r="H57" s="10"/>
      <c r="I57" s="10">
        <v>2</v>
      </c>
      <c r="J57" s="10">
        <v>1</v>
      </c>
      <c r="K57" s="10">
        <v>2</v>
      </c>
      <c r="L57" s="10"/>
    </row>
    <row r="58" spans="1:12" ht="15.75" customHeight="1">
      <c r="A58" s="54"/>
      <c r="B58" s="63"/>
      <c r="C58" s="63"/>
      <c r="D58" s="63"/>
      <c r="E58" s="63"/>
      <c r="F58" s="63"/>
      <c r="G58" s="69"/>
      <c r="H58" s="69"/>
      <c r="I58" s="63"/>
      <c r="J58" s="63"/>
      <c r="K58" s="63"/>
      <c r="L58" s="10"/>
    </row>
    <row r="59" spans="1:12" ht="15.75" customHeight="1">
      <c r="A59" s="54"/>
      <c r="B59" s="63"/>
      <c r="C59" s="63"/>
      <c r="D59" s="63"/>
      <c r="E59" s="63"/>
      <c r="F59" s="10"/>
      <c r="G59" s="10"/>
      <c r="H59" s="10"/>
      <c r="I59" s="10"/>
      <c r="J59" s="10"/>
      <c r="K59" s="10"/>
      <c r="L59" s="10"/>
    </row>
    <row r="60" spans="1:12" ht="15.75" customHeight="1">
      <c r="A60" s="54"/>
      <c r="B60" s="63"/>
      <c r="C60" s="63"/>
      <c r="D60" s="63"/>
      <c r="E60" s="63"/>
      <c r="F60" s="63"/>
      <c r="G60" s="69"/>
      <c r="H60" s="69"/>
      <c r="I60" s="63"/>
      <c r="J60" s="63"/>
      <c r="K60" s="63"/>
      <c r="L60" s="10"/>
    </row>
    <row r="61" spans="1:12" ht="15.75" customHeight="1">
      <c r="A61" s="54"/>
      <c r="B61" s="63"/>
      <c r="C61" s="63"/>
      <c r="D61" s="63"/>
      <c r="E61" s="63"/>
      <c r="F61" s="10"/>
      <c r="G61" s="10"/>
      <c r="H61" s="10"/>
      <c r="I61" s="10"/>
      <c r="J61" s="10"/>
      <c r="K61" s="10"/>
      <c r="L61" s="10"/>
    </row>
    <row r="62" spans="1:12" ht="15.75" customHeight="1">
      <c r="A62" s="54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10"/>
    </row>
    <row r="63" spans="1:12" ht="15.75" customHeight="1">
      <c r="A63" s="54"/>
      <c r="B63" s="63"/>
      <c r="C63" s="63"/>
      <c r="D63" s="63"/>
      <c r="E63" s="63"/>
      <c r="F63" s="10"/>
      <c r="G63" s="10"/>
      <c r="H63" s="10"/>
      <c r="I63" s="10"/>
      <c r="J63" s="10"/>
      <c r="K63" s="10"/>
      <c r="L63" s="10"/>
    </row>
    <row r="64" spans="1:12" ht="15.75" customHeight="1">
      <c r="A64" s="54"/>
      <c r="B64" s="63"/>
      <c r="C64" s="63" t="s">
        <v>12</v>
      </c>
      <c r="D64" s="63"/>
      <c r="E64" s="63"/>
      <c r="F64" s="10"/>
      <c r="G64" s="10"/>
      <c r="H64" s="10"/>
      <c r="I64" s="10">
        <f>SUM(I45,I47,I49,I51,I53,I55,I57,I59,I61,I63)</f>
        <v>20</v>
      </c>
      <c r="J64" s="10">
        <f>SUM(J45,J47,J49,J51,J53,J55,J57,J59,J61,J63)</f>
        <v>13</v>
      </c>
      <c r="K64" s="10">
        <f>SUM(K45,K47,K49,K51,K53,K55,K57,K59,K61,K63)</f>
        <v>14</v>
      </c>
      <c r="L64" s="10"/>
    </row>
    <row r="65" spans="1:12" ht="15.75" customHeight="1">
      <c r="A65" s="55"/>
      <c r="B65" s="63" t="s">
        <v>24</v>
      </c>
      <c r="C65" s="63"/>
      <c r="D65" s="63"/>
      <c r="E65" s="63"/>
      <c r="F65" s="10"/>
      <c r="G65" s="10"/>
      <c r="H65" s="10"/>
      <c r="I65" s="10">
        <f>SUM(I64,I43)</f>
        <v>22</v>
      </c>
      <c r="J65" s="10">
        <f>SUM(J64,J43)</f>
        <v>14</v>
      </c>
      <c r="K65" s="10">
        <f>SUM(K64,K43)</f>
        <v>16</v>
      </c>
      <c r="L65" s="10"/>
    </row>
    <row r="66" spans="1:12" ht="15.75" customHeight="1">
      <c r="A66" s="53">
        <v>2</v>
      </c>
      <c r="B66" s="63">
        <v>1</v>
      </c>
      <c r="C66" s="62" t="s">
        <v>36</v>
      </c>
      <c r="D66" s="63"/>
      <c r="E66" s="63"/>
      <c r="F66" s="63"/>
      <c r="G66" s="63"/>
      <c r="H66" s="63"/>
      <c r="I66" s="63"/>
      <c r="J66" s="63"/>
      <c r="K66" s="63"/>
      <c r="L66" s="10"/>
    </row>
    <row r="67" spans="1:12" ht="15.75" customHeight="1">
      <c r="A67" s="54"/>
      <c r="B67" s="63"/>
      <c r="C67" s="63"/>
      <c r="D67" s="63"/>
      <c r="E67" s="63"/>
      <c r="F67" s="10"/>
      <c r="G67" s="10"/>
      <c r="H67" s="10"/>
      <c r="I67" s="10"/>
      <c r="J67" s="10"/>
      <c r="K67" s="10"/>
      <c r="L67" s="10"/>
    </row>
    <row r="68" spans="1:12" ht="15.75" customHeight="1">
      <c r="A68" s="54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0"/>
    </row>
    <row r="69" spans="1:12" ht="15.75" customHeight="1">
      <c r="A69" s="54"/>
      <c r="B69" s="63"/>
      <c r="C69" s="63"/>
      <c r="D69" s="63"/>
      <c r="E69" s="63"/>
      <c r="F69" s="10"/>
      <c r="G69" s="10"/>
      <c r="H69" s="10"/>
      <c r="I69" s="10"/>
      <c r="J69" s="10"/>
      <c r="K69" s="10"/>
      <c r="L69" s="10"/>
    </row>
    <row r="70" spans="1:12" ht="15.75" customHeight="1">
      <c r="A70" s="5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10"/>
    </row>
    <row r="71" spans="1:12" ht="15.75" customHeight="1">
      <c r="A71" s="54"/>
      <c r="B71" s="63"/>
      <c r="C71" s="63"/>
      <c r="D71" s="63"/>
      <c r="E71" s="63"/>
      <c r="F71" s="10"/>
      <c r="G71" s="10"/>
      <c r="H71" s="10"/>
      <c r="I71" s="10"/>
      <c r="J71" s="10"/>
      <c r="K71" s="10"/>
      <c r="L71" s="10"/>
    </row>
    <row r="72" spans="1:12" ht="15.75" customHeight="1">
      <c r="A72" s="54"/>
      <c r="B72" s="63"/>
      <c r="C72" s="63" t="s">
        <v>37</v>
      </c>
      <c r="D72" s="63"/>
      <c r="E72" s="63"/>
      <c r="F72" s="10"/>
      <c r="G72" s="10"/>
      <c r="H72" s="10"/>
      <c r="I72" s="10">
        <f>I67+I69+I71</f>
        <v>0</v>
      </c>
      <c r="J72" s="10">
        <f>J67+J69+J71</f>
        <v>0</v>
      </c>
      <c r="K72" s="10">
        <f>K67+K69+K71</f>
        <v>0</v>
      </c>
      <c r="L72" s="10"/>
    </row>
    <row r="73" spans="1:12" ht="15.75" customHeight="1">
      <c r="A73" s="54"/>
      <c r="B73" s="63"/>
      <c r="C73" s="63" t="s">
        <v>11</v>
      </c>
      <c r="D73" s="63" t="s">
        <v>124</v>
      </c>
      <c r="E73" s="63"/>
      <c r="F73" s="63"/>
      <c r="G73" s="63"/>
      <c r="H73" s="63"/>
      <c r="I73" s="63" t="s">
        <v>297</v>
      </c>
      <c r="J73" s="63"/>
      <c r="K73" s="63"/>
      <c r="L73" s="10"/>
    </row>
    <row r="74" spans="1:12" ht="15.75" customHeight="1">
      <c r="A74" s="54"/>
      <c r="B74" s="63"/>
      <c r="C74" s="63"/>
      <c r="D74" s="63"/>
      <c r="E74" s="63"/>
      <c r="F74" s="10"/>
      <c r="G74" s="10"/>
      <c r="H74" s="10"/>
      <c r="I74" s="10">
        <v>3</v>
      </c>
      <c r="J74" s="10">
        <v>2</v>
      </c>
      <c r="K74" s="10">
        <v>2</v>
      </c>
      <c r="L74" s="10"/>
    </row>
    <row r="75" spans="1:12" ht="15.75" customHeight="1">
      <c r="A75" s="54"/>
      <c r="B75" s="63"/>
      <c r="C75" s="63"/>
      <c r="D75" s="63" t="s">
        <v>124</v>
      </c>
      <c r="E75" s="63"/>
      <c r="F75" s="63"/>
      <c r="G75" s="63"/>
      <c r="H75" s="63"/>
      <c r="I75" s="63" t="s">
        <v>111</v>
      </c>
      <c r="J75" s="63"/>
      <c r="K75" s="63"/>
      <c r="L75" s="10"/>
    </row>
    <row r="76" spans="1:12" ht="15.75" customHeight="1">
      <c r="A76" s="54"/>
      <c r="B76" s="63"/>
      <c r="C76" s="63"/>
      <c r="D76" s="63"/>
      <c r="E76" s="63"/>
      <c r="F76" s="10"/>
      <c r="G76" s="10"/>
      <c r="H76" s="10"/>
      <c r="I76" s="10">
        <v>3</v>
      </c>
      <c r="J76" s="10">
        <v>2</v>
      </c>
      <c r="K76" s="10">
        <v>2</v>
      </c>
      <c r="L76" s="10"/>
    </row>
    <row r="77" spans="1:12" ht="15.75" customHeight="1">
      <c r="A77" s="54"/>
      <c r="B77" s="63"/>
      <c r="C77" s="63"/>
      <c r="D77" s="63" t="s">
        <v>124</v>
      </c>
      <c r="E77" s="63"/>
      <c r="F77" s="63"/>
      <c r="G77" s="63"/>
      <c r="H77" s="63"/>
      <c r="I77" s="68" t="s">
        <v>106</v>
      </c>
      <c r="J77" s="68"/>
      <c r="K77" s="68"/>
      <c r="L77" s="10"/>
    </row>
    <row r="78" spans="1:12" ht="15.75" customHeight="1">
      <c r="A78" s="54"/>
      <c r="B78" s="63"/>
      <c r="C78" s="63"/>
      <c r="D78" s="63"/>
      <c r="E78" s="63"/>
      <c r="F78" s="10"/>
      <c r="G78" s="10"/>
      <c r="H78" s="10"/>
      <c r="I78" s="10">
        <v>3</v>
      </c>
      <c r="J78" s="10">
        <v>2</v>
      </c>
      <c r="K78" s="10">
        <v>2</v>
      </c>
      <c r="L78" s="10"/>
    </row>
    <row r="79" spans="1:12" ht="15.75" customHeight="1">
      <c r="A79" s="54"/>
      <c r="B79" s="63"/>
      <c r="C79" s="63"/>
      <c r="D79" s="63" t="s">
        <v>124</v>
      </c>
      <c r="E79" s="63"/>
      <c r="F79" s="63"/>
      <c r="G79" s="63"/>
      <c r="H79" s="63"/>
      <c r="I79" s="63" t="s">
        <v>107</v>
      </c>
      <c r="J79" s="63"/>
      <c r="K79" s="63"/>
      <c r="L79" s="10"/>
    </row>
    <row r="80" spans="1:12" ht="15.75" customHeight="1">
      <c r="A80" s="54"/>
      <c r="B80" s="63"/>
      <c r="C80" s="63"/>
      <c r="D80" s="63"/>
      <c r="E80" s="63"/>
      <c r="F80" s="10"/>
      <c r="G80" s="10"/>
      <c r="H80" s="10"/>
      <c r="I80" s="10">
        <v>3</v>
      </c>
      <c r="J80" s="10">
        <v>2</v>
      </c>
      <c r="K80" s="10">
        <v>2</v>
      </c>
      <c r="L80" s="10"/>
    </row>
    <row r="81" spans="1:12" ht="15.75" customHeight="1">
      <c r="A81" s="54"/>
      <c r="B81" s="63"/>
      <c r="C81" s="63"/>
      <c r="D81" s="63" t="s">
        <v>124</v>
      </c>
      <c r="E81" s="63"/>
      <c r="F81" s="63"/>
      <c r="G81" s="63"/>
      <c r="H81" s="63"/>
      <c r="I81" s="63" t="s">
        <v>108</v>
      </c>
      <c r="J81" s="63"/>
      <c r="K81" s="63"/>
      <c r="L81" s="10"/>
    </row>
    <row r="82" spans="1:12" ht="15.75" customHeight="1">
      <c r="A82" s="54"/>
      <c r="B82" s="63"/>
      <c r="C82" s="63"/>
      <c r="D82" s="63"/>
      <c r="E82" s="63"/>
      <c r="F82" s="10"/>
      <c r="G82" s="10"/>
      <c r="H82" s="10"/>
      <c r="I82" s="10">
        <v>3</v>
      </c>
      <c r="J82" s="10">
        <v>2</v>
      </c>
      <c r="K82" s="10">
        <v>2</v>
      </c>
      <c r="L82" s="10"/>
    </row>
    <row r="83" spans="1:12" ht="15.75" customHeight="1">
      <c r="A83" s="54"/>
      <c r="B83" s="63"/>
      <c r="C83" s="63"/>
      <c r="D83" s="63" t="s">
        <v>124</v>
      </c>
      <c r="E83" s="63"/>
      <c r="F83" s="63"/>
      <c r="G83" s="63"/>
      <c r="H83" s="63"/>
      <c r="I83" s="63" t="s">
        <v>298</v>
      </c>
      <c r="J83" s="63"/>
      <c r="K83" s="63"/>
      <c r="L83" s="27" t="s">
        <v>299</v>
      </c>
    </row>
    <row r="84" spans="1:12" ht="15.75" customHeight="1">
      <c r="A84" s="54"/>
      <c r="B84" s="63"/>
      <c r="C84" s="63"/>
      <c r="D84" s="63"/>
      <c r="E84" s="63"/>
      <c r="F84" s="10"/>
      <c r="G84" s="10"/>
      <c r="H84" s="10"/>
      <c r="I84" s="10">
        <v>3</v>
      </c>
      <c r="J84" s="10">
        <v>2</v>
      </c>
      <c r="K84" s="10">
        <v>2</v>
      </c>
      <c r="L84" s="10"/>
    </row>
    <row r="85" spans="1:12" ht="15.75" customHeight="1">
      <c r="A85" s="54"/>
      <c r="B85" s="63"/>
      <c r="C85" s="63"/>
      <c r="D85" s="63" t="s">
        <v>124</v>
      </c>
      <c r="E85" s="63"/>
      <c r="F85" s="63"/>
      <c r="G85" s="63"/>
      <c r="H85" s="63"/>
      <c r="I85" s="68" t="s">
        <v>166</v>
      </c>
      <c r="J85" s="68"/>
      <c r="K85" s="68"/>
      <c r="L85" s="10"/>
    </row>
    <row r="86" spans="1:12" ht="15.75" customHeight="1">
      <c r="A86" s="54"/>
      <c r="B86" s="63"/>
      <c r="C86" s="63"/>
      <c r="D86" s="63"/>
      <c r="E86" s="63"/>
      <c r="F86" s="10"/>
      <c r="G86" s="10"/>
      <c r="H86" s="10"/>
      <c r="I86" s="10">
        <v>2</v>
      </c>
      <c r="J86" s="10">
        <v>1</v>
      </c>
      <c r="K86" s="10">
        <v>2</v>
      </c>
      <c r="L86" s="10"/>
    </row>
    <row r="87" spans="1:12" ht="15.75" customHeight="1">
      <c r="A87" s="54"/>
      <c r="B87" s="63"/>
      <c r="C87" s="63"/>
      <c r="D87" s="63" t="s">
        <v>123</v>
      </c>
      <c r="E87" s="63"/>
      <c r="F87" s="63"/>
      <c r="G87" s="63"/>
      <c r="H87" s="63"/>
      <c r="I87" s="63" t="s">
        <v>318</v>
      </c>
      <c r="J87" s="63"/>
      <c r="K87" s="63"/>
      <c r="L87" s="10"/>
    </row>
    <row r="88" spans="1:12" ht="15.75" customHeight="1">
      <c r="A88" s="54"/>
      <c r="B88" s="63"/>
      <c r="C88" s="63"/>
      <c r="D88" s="63"/>
      <c r="E88" s="63"/>
      <c r="F88" s="10"/>
      <c r="G88" s="10"/>
      <c r="H88" s="10"/>
      <c r="I88" s="10">
        <v>1</v>
      </c>
      <c r="J88" s="10">
        <v>1</v>
      </c>
      <c r="K88" s="10">
        <v>0</v>
      </c>
      <c r="L88" s="10"/>
    </row>
    <row r="89" spans="1:12" ht="15.75" customHeight="1">
      <c r="A89" s="54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10"/>
    </row>
    <row r="90" spans="1:12" ht="15.75" customHeight="1">
      <c r="A90" s="54"/>
      <c r="B90" s="63"/>
      <c r="C90" s="63"/>
      <c r="D90" s="63"/>
      <c r="E90" s="63"/>
      <c r="F90" s="10"/>
      <c r="G90" s="10"/>
      <c r="H90" s="10"/>
      <c r="I90" s="10"/>
      <c r="J90" s="10"/>
      <c r="K90" s="10"/>
      <c r="L90" s="10"/>
    </row>
    <row r="91" spans="1:12" ht="15.75" customHeight="1">
      <c r="A91" s="54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10"/>
    </row>
    <row r="92" spans="1:12" ht="15.75" customHeight="1">
      <c r="A92" s="54"/>
      <c r="B92" s="63"/>
      <c r="C92" s="63"/>
      <c r="D92" s="63"/>
      <c r="E92" s="63"/>
      <c r="F92" s="10"/>
      <c r="G92" s="10"/>
      <c r="H92" s="10"/>
      <c r="I92" s="10"/>
      <c r="J92" s="10"/>
      <c r="K92" s="10"/>
      <c r="L92" s="10"/>
    </row>
    <row r="93" spans="1:12" ht="15.75" customHeight="1">
      <c r="A93" s="54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10"/>
    </row>
    <row r="94" spans="1:12" ht="15.75" customHeight="1">
      <c r="A94" s="54"/>
      <c r="B94" s="63"/>
      <c r="C94" s="63"/>
      <c r="D94" s="63"/>
      <c r="E94" s="63"/>
      <c r="F94" s="10"/>
      <c r="G94" s="10"/>
      <c r="H94" s="10"/>
      <c r="I94" s="10"/>
      <c r="J94" s="10"/>
      <c r="K94" s="10"/>
      <c r="L94" s="10"/>
    </row>
    <row r="95" spans="1:12" ht="15.75" customHeight="1">
      <c r="A95" s="54"/>
      <c r="B95" s="63"/>
      <c r="C95" s="63" t="s">
        <v>12</v>
      </c>
      <c r="D95" s="63"/>
      <c r="E95" s="63"/>
      <c r="F95" s="10"/>
      <c r="G95" s="10"/>
      <c r="H95" s="10"/>
      <c r="I95" s="10">
        <f>SUM(I94,I92,I90,I88,I86,I84,I82,I80,I78,I76,I74)</f>
        <v>21</v>
      </c>
      <c r="J95" s="10">
        <f>SUM(J94,J92,J90,J88,J86,J84,J82,J80,J78,J76,J74)</f>
        <v>14</v>
      </c>
      <c r="K95" s="10">
        <f>SUM(K94,K92,K90,K88,K86,K84,K82,K80,K78,K76,K74)</f>
        <v>14</v>
      </c>
      <c r="L95" s="10"/>
    </row>
    <row r="96" spans="1:12" ht="15.75" customHeight="1">
      <c r="A96" s="54"/>
      <c r="B96" s="56" t="s">
        <v>24</v>
      </c>
      <c r="C96" s="57"/>
      <c r="D96" s="57"/>
      <c r="E96" s="58"/>
      <c r="F96" s="10"/>
      <c r="G96" s="10"/>
      <c r="H96" s="10"/>
      <c r="I96" s="10">
        <f>SUM(I95,I72)</f>
        <v>21</v>
      </c>
      <c r="J96" s="10">
        <f>SUM(J95,J72)</f>
        <v>14</v>
      </c>
      <c r="K96" s="10">
        <f>SUM(K95,K72)</f>
        <v>14</v>
      </c>
      <c r="L96" s="10"/>
    </row>
    <row r="97" spans="1:12" ht="15.75" customHeight="1">
      <c r="A97" s="54"/>
      <c r="B97" s="63">
        <v>2</v>
      </c>
      <c r="C97" s="62" t="s">
        <v>31</v>
      </c>
      <c r="D97" s="63"/>
      <c r="E97" s="63"/>
      <c r="F97" s="63"/>
      <c r="G97" s="63"/>
      <c r="H97" s="63"/>
      <c r="I97" s="63"/>
      <c r="J97" s="63"/>
      <c r="K97" s="63"/>
      <c r="L97" s="10"/>
    </row>
    <row r="98" spans="1:12" ht="15.75" customHeight="1">
      <c r="A98" s="54"/>
      <c r="B98" s="63"/>
      <c r="C98" s="63"/>
      <c r="D98" s="63"/>
      <c r="E98" s="63"/>
      <c r="F98" s="10"/>
      <c r="G98" s="10"/>
      <c r="H98" s="10"/>
      <c r="I98" s="10"/>
      <c r="J98" s="10"/>
      <c r="K98" s="10"/>
      <c r="L98" s="10"/>
    </row>
    <row r="99" spans="1:12" ht="15.75" customHeight="1">
      <c r="A99" s="54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10"/>
    </row>
    <row r="100" spans="1:12" ht="15.75" customHeight="1">
      <c r="A100" s="54"/>
      <c r="B100" s="63"/>
      <c r="C100" s="63"/>
      <c r="D100" s="63"/>
      <c r="E100" s="63"/>
      <c r="F100" s="10"/>
      <c r="G100" s="10"/>
      <c r="H100" s="10"/>
      <c r="I100" s="10"/>
      <c r="J100" s="10"/>
      <c r="K100" s="10"/>
      <c r="L100" s="10"/>
    </row>
    <row r="101" spans="1:12" ht="15.75" customHeight="1">
      <c r="A101" s="54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10"/>
    </row>
    <row r="102" spans="1:12" ht="15.75" customHeight="1">
      <c r="A102" s="54"/>
      <c r="B102" s="63"/>
      <c r="C102" s="63"/>
      <c r="D102" s="63"/>
      <c r="E102" s="63"/>
      <c r="F102" s="10"/>
      <c r="G102" s="10"/>
      <c r="H102" s="10"/>
      <c r="I102" s="10"/>
      <c r="J102" s="10"/>
      <c r="K102" s="10"/>
      <c r="L102" s="10"/>
    </row>
    <row r="103" spans="1:12" ht="15.75" customHeight="1">
      <c r="A103" s="54"/>
      <c r="B103" s="63"/>
      <c r="C103" s="63" t="s">
        <v>37</v>
      </c>
      <c r="D103" s="63"/>
      <c r="E103" s="63"/>
      <c r="F103" s="10"/>
      <c r="G103" s="10"/>
      <c r="H103" s="10"/>
      <c r="I103" s="10">
        <f>I98+I100+I102</f>
        <v>0</v>
      </c>
      <c r="J103" s="10">
        <f>J98+J100+J102</f>
        <v>0</v>
      </c>
      <c r="K103" s="10">
        <f>K98+K100+K102</f>
        <v>0</v>
      </c>
      <c r="L103" s="10"/>
    </row>
    <row r="104" spans="1:12" ht="15.75" customHeight="1">
      <c r="A104" s="54"/>
      <c r="B104" s="63"/>
      <c r="C104" s="63" t="s">
        <v>11</v>
      </c>
      <c r="D104" s="63" t="s">
        <v>124</v>
      </c>
      <c r="E104" s="63"/>
      <c r="F104" s="63"/>
      <c r="G104" s="63"/>
      <c r="H104" s="63"/>
      <c r="I104" s="63" t="s">
        <v>113</v>
      </c>
      <c r="J104" s="63"/>
      <c r="K104" s="63"/>
      <c r="L104" s="10"/>
    </row>
    <row r="105" spans="1:12" ht="15.75" customHeight="1">
      <c r="A105" s="54"/>
      <c r="B105" s="63"/>
      <c r="C105" s="63"/>
      <c r="D105" s="63"/>
      <c r="E105" s="63"/>
      <c r="F105" s="10"/>
      <c r="G105" s="10"/>
      <c r="H105" s="10"/>
      <c r="I105" s="10">
        <v>3</v>
      </c>
      <c r="J105" s="10">
        <v>2</v>
      </c>
      <c r="K105" s="10">
        <v>2</v>
      </c>
      <c r="L105" s="10"/>
    </row>
    <row r="106" spans="1:12" ht="15.75" customHeight="1">
      <c r="A106" s="54"/>
      <c r="B106" s="63"/>
      <c r="C106" s="63"/>
      <c r="D106" s="63" t="s">
        <v>124</v>
      </c>
      <c r="E106" s="63"/>
      <c r="F106" s="63"/>
      <c r="G106" s="63"/>
      <c r="H106" s="63"/>
      <c r="I106" s="68" t="s">
        <v>112</v>
      </c>
      <c r="J106" s="68"/>
      <c r="K106" s="68"/>
      <c r="L106" s="10"/>
    </row>
    <row r="107" spans="1:12" ht="15.75" customHeight="1">
      <c r="A107" s="54"/>
      <c r="B107" s="63"/>
      <c r="C107" s="63"/>
      <c r="D107" s="63"/>
      <c r="E107" s="63"/>
      <c r="F107" s="10"/>
      <c r="G107" s="10"/>
      <c r="H107" s="10"/>
      <c r="I107" s="10">
        <v>3</v>
      </c>
      <c r="J107" s="10">
        <v>2</v>
      </c>
      <c r="K107" s="10">
        <v>2</v>
      </c>
      <c r="L107" s="10"/>
    </row>
    <row r="108" spans="1:12" ht="15.75" customHeight="1">
      <c r="A108" s="54"/>
      <c r="B108" s="63"/>
      <c r="C108" s="63"/>
      <c r="D108" s="63" t="s">
        <v>124</v>
      </c>
      <c r="E108" s="63"/>
      <c r="F108" s="63"/>
      <c r="G108" s="63"/>
      <c r="H108" s="63"/>
      <c r="I108" s="68" t="s">
        <v>109</v>
      </c>
      <c r="J108" s="68"/>
      <c r="K108" s="68"/>
      <c r="L108" s="10"/>
    </row>
    <row r="109" spans="1:12" ht="15.75" customHeight="1">
      <c r="A109" s="54"/>
      <c r="B109" s="63"/>
      <c r="C109" s="63"/>
      <c r="D109" s="63"/>
      <c r="E109" s="63"/>
      <c r="F109" s="10"/>
      <c r="G109" s="10"/>
      <c r="H109" s="10"/>
      <c r="I109" s="10">
        <v>3</v>
      </c>
      <c r="J109" s="10">
        <v>2</v>
      </c>
      <c r="K109" s="10">
        <v>2</v>
      </c>
      <c r="L109" s="10"/>
    </row>
    <row r="110" spans="1:12" ht="15.75" customHeight="1">
      <c r="A110" s="54"/>
      <c r="B110" s="63"/>
      <c r="C110" s="63"/>
      <c r="D110" s="63" t="s">
        <v>124</v>
      </c>
      <c r="E110" s="63"/>
      <c r="F110" s="63"/>
      <c r="G110" s="63"/>
      <c r="H110" s="63"/>
      <c r="I110" s="63" t="s">
        <v>110</v>
      </c>
      <c r="J110" s="63"/>
      <c r="K110" s="63"/>
      <c r="L110" s="10"/>
    </row>
    <row r="111" spans="1:12" ht="15.75" customHeight="1">
      <c r="A111" s="54"/>
      <c r="B111" s="63"/>
      <c r="C111" s="63"/>
      <c r="D111" s="63"/>
      <c r="E111" s="63"/>
      <c r="F111" s="10"/>
      <c r="G111" s="10"/>
      <c r="H111" s="10"/>
      <c r="I111" s="10">
        <v>3</v>
      </c>
      <c r="J111" s="10">
        <v>2</v>
      </c>
      <c r="K111" s="10">
        <v>2</v>
      </c>
      <c r="L111" s="10"/>
    </row>
    <row r="112" spans="1:12" ht="15.75" customHeight="1">
      <c r="A112" s="54"/>
      <c r="B112" s="63"/>
      <c r="C112" s="63"/>
      <c r="D112" s="63" t="s">
        <v>124</v>
      </c>
      <c r="E112" s="63"/>
      <c r="F112" s="63"/>
      <c r="G112" s="63"/>
      <c r="H112" s="63"/>
      <c r="I112" s="63" t="s">
        <v>165</v>
      </c>
      <c r="J112" s="63"/>
      <c r="K112" s="63"/>
      <c r="L112" s="10"/>
    </row>
    <row r="113" spans="1:12" ht="15.75" customHeight="1">
      <c r="A113" s="54"/>
      <c r="B113" s="63"/>
      <c r="C113" s="63"/>
      <c r="D113" s="63"/>
      <c r="E113" s="63"/>
      <c r="F113" s="10"/>
      <c r="G113" s="10"/>
      <c r="H113" s="10"/>
      <c r="I113" s="10">
        <v>2</v>
      </c>
      <c r="J113" s="10">
        <v>1</v>
      </c>
      <c r="K113" s="10">
        <v>2</v>
      </c>
      <c r="L113" s="10"/>
    </row>
    <row r="114" spans="1:12" ht="15.75" customHeight="1">
      <c r="A114" s="54"/>
      <c r="B114" s="63"/>
      <c r="C114" s="63"/>
      <c r="D114" s="63" t="s">
        <v>123</v>
      </c>
      <c r="E114" s="63"/>
      <c r="F114" s="63"/>
      <c r="G114" s="63"/>
      <c r="H114" s="63"/>
      <c r="I114" s="68" t="s">
        <v>42</v>
      </c>
      <c r="J114" s="68"/>
      <c r="K114" s="68"/>
      <c r="L114" s="10"/>
    </row>
    <row r="115" spans="1:12" ht="15.75" customHeight="1">
      <c r="A115" s="54"/>
      <c r="B115" s="63"/>
      <c r="C115" s="63"/>
      <c r="D115" s="63"/>
      <c r="E115" s="63"/>
      <c r="F115" s="10"/>
      <c r="G115" s="10"/>
      <c r="H115" s="10"/>
      <c r="I115" s="10">
        <v>3</v>
      </c>
      <c r="J115" s="10">
        <v>0</v>
      </c>
      <c r="K115" s="10">
        <v>0</v>
      </c>
      <c r="L115" s="10"/>
    </row>
    <row r="116" spans="1:12" ht="15.75" customHeight="1">
      <c r="A116" s="54"/>
      <c r="B116" s="63"/>
      <c r="C116" s="63"/>
      <c r="D116" s="63" t="s">
        <v>123</v>
      </c>
      <c r="E116" s="63"/>
      <c r="F116" s="63"/>
      <c r="G116" s="63"/>
      <c r="H116" s="63"/>
      <c r="I116" s="63" t="s">
        <v>320</v>
      </c>
      <c r="J116" s="63"/>
      <c r="K116" s="63"/>
      <c r="L116" s="10"/>
    </row>
    <row r="117" spans="1:12" ht="15.75" customHeight="1">
      <c r="A117" s="54"/>
      <c r="B117" s="63"/>
      <c r="C117" s="63"/>
      <c r="D117" s="63"/>
      <c r="E117" s="63"/>
      <c r="F117" s="10"/>
      <c r="G117" s="10"/>
      <c r="H117" s="10"/>
      <c r="I117" s="10">
        <v>1</v>
      </c>
      <c r="J117" s="10">
        <v>1</v>
      </c>
      <c r="K117" s="10">
        <v>0</v>
      </c>
      <c r="L117" s="10"/>
    </row>
    <row r="118" spans="1:12" ht="15.75" customHeight="1">
      <c r="A118" s="54"/>
      <c r="B118" s="63"/>
      <c r="C118" s="63"/>
      <c r="D118" s="53"/>
      <c r="E118" s="53"/>
      <c r="F118" s="56"/>
      <c r="G118" s="57"/>
      <c r="H118" s="58"/>
      <c r="I118" s="56"/>
      <c r="J118" s="57"/>
      <c r="K118" s="58"/>
      <c r="L118" s="10"/>
    </row>
    <row r="119" spans="1:12" ht="15.75" customHeight="1">
      <c r="A119" s="54"/>
      <c r="B119" s="63"/>
      <c r="C119" s="63"/>
      <c r="D119" s="55"/>
      <c r="E119" s="55"/>
      <c r="F119" s="10"/>
      <c r="G119" s="10"/>
      <c r="H119" s="10"/>
      <c r="I119" s="10"/>
      <c r="J119" s="10"/>
      <c r="K119" s="10"/>
      <c r="L119" s="10"/>
    </row>
    <row r="120" spans="1:12" ht="15.75" customHeight="1">
      <c r="A120" s="54"/>
      <c r="B120" s="63"/>
      <c r="C120" s="63"/>
      <c r="D120" s="53"/>
      <c r="E120" s="53"/>
      <c r="F120" s="56"/>
      <c r="G120" s="57"/>
      <c r="H120" s="58"/>
      <c r="I120" s="56"/>
      <c r="J120" s="57"/>
      <c r="K120" s="58"/>
      <c r="L120" s="10"/>
    </row>
    <row r="121" spans="1:12" ht="15.75" customHeight="1">
      <c r="A121" s="54"/>
      <c r="B121" s="63"/>
      <c r="C121" s="63"/>
      <c r="D121" s="55"/>
      <c r="E121" s="55"/>
      <c r="F121" s="10"/>
      <c r="G121" s="10"/>
      <c r="H121" s="10"/>
      <c r="I121" s="10"/>
      <c r="J121" s="10"/>
      <c r="K121" s="10"/>
      <c r="L121" s="10"/>
    </row>
    <row r="122" spans="1:12" ht="15.75" customHeight="1">
      <c r="A122" s="54"/>
      <c r="B122" s="63"/>
      <c r="C122" s="63"/>
      <c r="D122" s="53"/>
      <c r="E122" s="53"/>
      <c r="F122" s="56"/>
      <c r="G122" s="57"/>
      <c r="H122" s="58"/>
      <c r="I122" s="56"/>
      <c r="J122" s="57"/>
      <c r="K122" s="58"/>
      <c r="L122" s="10"/>
    </row>
    <row r="123" spans="1:12" ht="15.75" customHeight="1">
      <c r="A123" s="54"/>
      <c r="B123" s="63"/>
      <c r="C123" s="63"/>
      <c r="D123" s="55"/>
      <c r="E123" s="55"/>
      <c r="F123" s="10"/>
      <c r="G123" s="10"/>
      <c r="H123" s="10"/>
      <c r="I123" s="10"/>
      <c r="J123" s="10"/>
      <c r="K123" s="10"/>
      <c r="L123" s="10"/>
    </row>
    <row r="124" spans="1:12" ht="15.75" customHeight="1">
      <c r="A124" s="54"/>
      <c r="B124" s="63"/>
      <c r="C124" s="56" t="s">
        <v>12</v>
      </c>
      <c r="D124" s="57"/>
      <c r="E124" s="58"/>
      <c r="F124" s="10"/>
      <c r="G124" s="10"/>
      <c r="H124" s="10"/>
      <c r="I124" s="10">
        <f>SUM(I123,I121,I119,I117,I115,I113,I111,I109,I107,I105)</f>
        <v>18</v>
      </c>
      <c r="J124" s="10">
        <f>SUM(J123,J121,J119,J117,J115,J113,J111,J109,J107,J105)</f>
        <v>10</v>
      </c>
      <c r="K124" s="10">
        <f>SUM(K123,K121,K119,K117,K115,K113,K111,K109,K107,K105)</f>
        <v>10</v>
      </c>
      <c r="L124" s="10"/>
    </row>
    <row r="125" spans="1:12" ht="15.75" customHeight="1">
      <c r="A125" s="55"/>
      <c r="B125" s="56" t="s">
        <v>24</v>
      </c>
      <c r="C125" s="57"/>
      <c r="D125" s="57"/>
      <c r="E125" s="58"/>
      <c r="F125" s="10"/>
      <c r="G125" s="10"/>
      <c r="H125" s="10"/>
      <c r="I125" s="10">
        <f>SUM(I124,I103)</f>
        <v>18</v>
      </c>
      <c r="J125" s="10">
        <f>SUM(J124,J103)</f>
        <v>10</v>
      </c>
      <c r="K125" s="10">
        <f>SUM(K124,K103)</f>
        <v>10</v>
      </c>
      <c r="L125" s="10"/>
    </row>
    <row r="126" spans="1:12" ht="15.75" customHeight="1">
      <c r="A126" s="56" t="s">
        <v>25</v>
      </c>
      <c r="B126" s="57"/>
      <c r="C126" s="57"/>
      <c r="D126" s="57"/>
      <c r="E126" s="58"/>
      <c r="F126" s="10"/>
      <c r="G126" s="10"/>
      <c r="H126" s="10"/>
      <c r="I126" s="10">
        <f>SUM(I125,I96,I65,I36)</f>
        <v>80</v>
      </c>
      <c r="J126" s="10">
        <f>SUM(J125,J96,J65,J36)</f>
        <v>52</v>
      </c>
      <c r="K126" s="10">
        <f>SUM(K125,K96,K65,K36)</f>
        <v>50</v>
      </c>
      <c r="L126" s="10"/>
    </row>
    <row r="127" spans="1:12" ht="15.75" customHeight="1">
      <c r="A127" s="56" t="s">
        <v>50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10"/>
    </row>
    <row r="128" spans="1:12" ht="15.75" customHeight="1">
      <c r="A128" s="63" t="s">
        <v>26</v>
      </c>
      <c r="B128" s="63"/>
      <c r="C128" s="56" t="s">
        <v>121</v>
      </c>
      <c r="D128" s="57"/>
      <c r="E128" s="57"/>
      <c r="F128" s="57"/>
      <c r="G128" s="57"/>
      <c r="H128" s="56" t="s">
        <v>122</v>
      </c>
      <c r="I128" s="57"/>
      <c r="J128" s="57"/>
      <c r="K128" s="58"/>
      <c r="L128" s="10" t="s">
        <v>28</v>
      </c>
    </row>
    <row r="129" spans="1:12" ht="15.75" customHeight="1">
      <c r="A129" s="63"/>
      <c r="B129" s="63"/>
      <c r="C129" s="56">
        <v>11</v>
      </c>
      <c r="D129" s="57"/>
      <c r="E129" s="57"/>
      <c r="F129" s="57"/>
      <c r="G129" s="57"/>
      <c r="H129" s="59">
        <v>62</v>
      </c>
      <c r="I129" s="60"/>
      <c r="J129" s="60"/>
      <c r="K129" s="61"/>
      <c r="L129" s="12">
        <v>73</v>
      </c>
    </row>
    <row r="130" spans="1:12" ht="15.75" customHeight="1">
      <c r="A130" s="63" t="s">
        <v>27</v>
      </c>
      <c r="B130" s="63"/>
      <c r="C130" s="56" t="s">
        <v>29</v>
      </c>
      <c r="D130" s="57"/>
      <c r="E130" s="58"/>
      <c r="F130" s="63" t="s">
        <v>30</v>
      </c>
      <c r="G130" s="63"/>
      <c r="H130" s="63"/>
      <c r="I130" s="63" t="s">
        <v>33</v>
      </c>
      <c r="J130" s="63"/>
      <c r="K130" s="63"/>
      <c r="L130" s="13" t="s">
        <v>34</v>
      </c>
    </row>
    <row r="131" spans="1:12" ht="15.75" customHeight="1">
      <c r="A131" s="63"/>
      <c r="B131" s="63"/>
      <c r="C131" s="56">
        <v>9</v>
      </c>
      <c r="D131" s="57"/>
      <c r="E131" s="58"/>
      <c r="F131" s="63"/>
      <c r="G131" s="63"/>
      <c r="H131" s="63"/>
      <c r="I131" s="63">
        <v>9</v>
      </c>
      <c r="J131" s="63"/>
      <c r="K131" s="63"/>
      <c r="L131" s="12">
        <v>82</v>
      </c>
    </row>
    <row r="132" spans="1:12" ht="15" customHeight="1">
      <c r="A132" s="64" t="s">
        <v>35</v>
      </c>
      <c r="B132" s="65"/>
      <c r="C132" s="65"/>
      <c r="D132" s="65"/>
      <c r="E132" s="66"/>
      <c r="F132" s="67">
        <v>22</v>
      </c>
      <c r="G132" s="67"/>
      <c r="H132" s="67"/>
      <c r="I132" s="67" t="s">
        <v>32</v>
      </c>
      <c r="J132" s="67"/>
      <c r="K132" s="67"/>
      <c r="L132" s="11">
        <v>33</v>
      </c>
    </row>
  </sheetData>
  <sheetProtection/>
  <mergeCells count="274"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D6:D7"/>
    <mergeCell ref="E6:E7"/>
    <mergeCell ref="F6:H6"/>
    <mergeCell ref="I6:K6"/>
    <mergeCell ref="D10:D11"/>
    <mergeCell ref="E10:E11"/>
    <mergeCell ref="F10:H10"/>
    <mergeCell ref="I10:K10"/>
    <mergeCell ref="D8:D9"/>
    <mergeCell ref="E8:E9"/>
    <mergeCell ref="F8:H8"/>
    <mergeCell ref="D12:D13"/>
    <mergeCell ref="E12:E13"/>
    <mergeCell ref="F12:H12"/>
    <mergeCell ref="I12:K12"/>
    <mergeCell ref="C14:E14"/>
    <mergeCell ref="C15:C34"/>
    <mergeCell ref="D15:D16"/>
    <mergeCell ref="E15:E16"/>
    <mergeCell ref="F15:H15"/>
    <mergeCell ref="I15:K15"/>
    <mergeCell ref="I23:K23"/>
    <mergeCell ref="D17:D18"/>
    <mergeCell ref="E17:E18"/>
    <mergeCell ref="F17:H17"/>
    <mergeCell ref="I17:K17"/>
    <mergeCell ref="D19:D20"/>
    <mergeCell ref="E19:E20"/>
    <mergeCell ref="F19:H19"/>
    <mergeCell ref="I19:K19"/>
    <mergeCell ref="E27:E28"/>
    <mergeCell ref="F27:H27"/>
    <mergeCell ref="I27:K27"/>
    <mergeCell ref="D21:D22"/>
    <mergeCell ref="E21:E22"/>
    <mergeCell ref="F21:H21"/>
    <mergeCell ref="I21:K21"/>
    <mergeCell ref="D23:D24"/>
    <mergeCell ref="E23:E24"/>
    <mergeCell ref="F23:H23"/>
    <mergeCell ref="I29:K29"/>
    <mergeCell ref="D31:D32"/>
    <mergeCell ref="E31:E32"/>
    <mergeCell ref="F31:H31"/>
    <mergeCell ref="I31:K31"/>
    <mergeCell ref="D25:D26"/>
    <mergeCell ref="E25:E26"/>
    <mergeCell ref="F25:H25"/>
    <mergeCell ref="I25:K25"/>
    <mergeCell ref="D27:D28"/>
    <mergeCell ref="D33:D34"/>
    <mergeCell ref="E33:E34"/>
    <mergeCell ref="F33:H33"/>
    <mergeCell ref="I33:K33"/>
    <mergeCell ref="C35:E35"/>
    <mergeCell ref="B36:E36"/>
    <mergeCell ref="B6:B35"/>
    <mergeCell ref="D29:D30"/>
    <mergeCell ref="E29:E30"/>
    <mergeCell ref="F29:H29"/>
    <mergeCell ref="F37:H37"/>
    <mergeCell ref="I37:K37"/>
    <mergeCell ref="D39:D40"/>
    <mergeCell ref="E39:E40"/>
    <mergeCell ref="F39:H39"/>
    <mergeCell ref="I39:K39"/>
    <mergeCell ref="D41:D42"/>
    <mergeCell ref="E41:E42"/>
    <mergeCell ref="F41:H41"/>
    <mergeCell ref="I41:K41"/>
    <mergeCell ref="C43:E43"/>
    <mergeCell ref="C44:C63"/>
    <mergeCell ref="D44:D45"/>
    <mergeCell ref="E44:E45"/>
    <mergeCell ref="F44:H44"/>
    <mergeCell ref="I44:K44"/>
    <mergeCell ref="D46:D47"/>
    <mergeCell ref="E46:E47"/>
    <mergeCell ref="F46:H46"/>
    <mergeCell ref="I46:K46"/>
    <mergeCell ref="D48:D49"/>
    <mergeCell ref="E48:E49"/>
    <mergeCell ref="F48:H48"/>
    <mergeCell ref="I48:K48"/>
    <mergeCell ref="D50:D51"/>
    <mergeCell ref="E50:E51"/>
    <mergeCell ref="F50:H50"/>
    <mergeCell ref="I50:K50"/>
    <mergeCell ref="D52:D53"/>
    <mergeCell ref="E52:E53"/>
    <mergeCell ref="F52:H52"/>
    <mergeCell ref="I52:K52"/>
    <mergeCell ref="D54:D55"/>
    <mergeCell ref="E54:E55"/>
    <mergeCell ref="F54:H54"/>
    <mergeCell ref="I54:K54"/>
    <mergeCell ref="D56:D57"/>
    <mergeCell ref="E56:E57"/>
    <mergeCell ref="F56:H56"/>
    <mergeCell ref="I56:K56"/>
    <mergeCell ref="D58:D59"/>
    <mergeCell ref="E58:E59"/>
    <mergeCell ref="F58:H58"/>
    <mergeCell ref="I58:K58"/>
    <mergeCell ref="D60:D61"/>
    <mergeCell ref="E60:E61"/>
    <mergeCell ref="F60:H60"/>
    <mergeCell ref="I60:K60"/>
    <mergeCell ref="D62:D63"/>
    <mergeCell ref="E62:E63"/>
    <mergeCell ref="F62:H62"/>
    <mergeCell ref="I62:K62"/>
    <mergeCell ref="C64:E64"/>
    <mergeCell ref="B65:E65"/>
    <mergeCell ref="B37:B64"/>
    <mergeCell ref="C37:C42"/>
    <mergeCell ref="D37:D38"/>
    <mergeCell ref="E37:E38"/>
    <mergeCell ref="A66:A125"/>
    <mergeCell ref="B66:B95"/>
    <mergeCell ref="C66:C71"/>
    <mergeCell ref="D66:D67"/>
    <mergeCell ref="E66:E67"/>
    <mergeCell ref="C72:E72"/>
    <mergeCell ref="C73:C94"/>
    <mergeCell ref="D73:D74"/>
    <mergeCell ref="E73:E74"/>
    <mergeCell ref="D77:D78"/>
    <mergeCell ref="I66:K66"/>
    <mergeCell ref="D68:D69"/>
    <mergeCell ref="E68:E69"/>
    <mergeCell ref="F68:H68"/>
    <mergeCell ref="I68:K68"/>
    <mergeCell ref="D70:D71"/>
    <mergeCell ref="E70:E71"/>
    <mergeCell ref="F70:H70"/>
    <mergeCell ref="I70:K70"/>
    <mergeCell ref="F73:H73"/>
    <mergeCell ref="I73:K73"/>
    <mergeCell ref="D75:D76"/>
    <mergeCell ref="E75:E76"/>
    <mergeCell ref="F75:H75"/>
    <mergeCell ref="I75:K75"/>
    <mergeCell ref="E77:E78"/>
    <mergeCell ref="F77:H77"/>
    <mergeCell ref="I77:K77"/>
    <mergeCell ref="D79:D80"/>
    <mergeCell ref="E79:E80"/>
    <mergeCell ref="F79:H79"/>
    <mergeCell ref="I79:K79"/>
    <mergeCell ref="I87:K87"/>
    <mergeCell ref="D81:D82"/>
    <mergeCell ref="E81:E82"/>
    <mergeCell ref="F81:H81"/>
    <mergeCell ref="I81:K81"/>
    <mergeCell ref="D83:D84"/>
    <mergeCell ref="E83:E84"/>
    <mergeCell ref="F83:H83"/>
    <mergeCell ref="I83:K83"/>
    <mergeCell ref="E91:E92"/>
    <mergeCell ref="F91:H91"/>
    <mergeCell ref="I91:K91"/>
    <mergeCell ref="D85:D86"/>
    <mergeCell ref="E85:E86"/>
    <mergeCell ref="F85:H85"/>
    <mergeCell ref="I85:K85"/>
    <mergeCell ref="D87:D88"/>
    <mergeCell ref="E87:E88"/>
    <mergeCell ref="F87:H87"/>
    <mergeCell ref="D93:D94"/>
    <mergeCell ref="E93:E94"/>
    <mergeCell ref="F93:H93"/>
    <mergeCell ref="I93:K93"/>
    <mergeCell ref="C95:E95"/>
    <mergeCell ref="D89:D90"/>
    <mergeCell ref="E89:E90"/>
    <mergeCell ref="F89:H89"/>
    <mergeCell ref="I89:K89"/>
    <mergeCell ref="D91:D92"/>
    <mergeCell ref="F97:H97"/>
    <mergeCell ref="I97:K97"/>
    <mergeCell ref="D99:D100"/>
    <mergeCell ref="E99:E100"/>
    <mergeCell ref="F99:H99"/>
    <mergeCell ref="I99:K99"/>
    <mergeCell ref="E97:E98"/>
    <mergeCell ref="D97:D98"/>
    <mergeCell ref="D101:D102"/>
    <mergeCell ref="E101:E102"/>
    <mergeCell ref="F101:H101"/>
    <mergeCell ref="I101:K101"/>
    <mergeCell ref="C103:E103"/>
    <mergeCell ref="C104:C123"/>
    <mergeCell ref="D104:D105"/>
    <mergeCell ref="E104:E105"/>
    <mergeCell ref="F104:H104"/>
    <mergeCell ref="I104:K104"/>
    <mergeCell ref="I112:K112"/>
    <mergeCell ref="D106:D107"/>
    <mergeCell ref="E106:E107"/>
    <mergeCell ref="F106:H106"/>
    <mergeCell ref="I106:K106"/>
    <mergeCell ref="D108:D109"/>
    <mergeCell ref="E108:E109"/>
    <mergeCell ref="F108:H108"/>
    <mergeCell ref="I108:K108"/>
    <mergeCell ref="E116:E117"/>
    <mergeCell ref="F116:H116"/>
    <mergeCell ref="I116:K116"/>
    <mergeCell ref="D110:D111"/>
    <mergeCell ref="E110:E111"/>
    <mergeCell ref="F110:H110"/>
    <mergeCell ref="I110:K110"/>
    <mergeCell ref="D112:D113"/>
    <mergeCell ref="E112:E113"/>
    <mergeCell ref="F112:H112"/>
    <mergeCell ref="I118:K118"/>
    <mergeCell ref="D120:D121"/>
    <mergeCell ref="E120:E121"/>
    <mergeCell ref="F120:H120"/>
    <mergeCell ref="I120:K120"/>
    <mergeCell ref="D114:D115"/>
    <mergeCell ref="E114:E115"/>
    <mergeCell ref="F114:H114"/>
    <mergeCell ref="I114:K114"/>
    <mergeCell ref="D116:D117"/>
    <mergeCell ref="D122:D123"/>
    <mergeCell ref="E122:E123"/>
    <mergeCell ref="F122:H122"/>
    <mergeCell ref="I122:K122"/>
    <mergeCell ref="C124:E124"/>
    <mergeCell ref="C128:G128"/>
    <mergeCell ref="H128:K128"/>
    <mergeCell ref="C130:E130"/>
    <mergeCell ref="F130:H130"/>
    <mergeCell ref="I130:K130"/>
    <mergeCell ref="C131:E131"/>
    <mergeCell ref="F131:H131"/>
    <mergeCell ref="I131:K131"/>
    <mergeCell ref="D118:D119"/>
    <mergeCell ref="E118:E119"/>
    <mergeCell ref="F118:H118"/>
    <mergeCell ref="A132:E132"/>
    <mergeCell ref="F132:H132"/>
    <mergeCell ref="A126:E126"/>
    <mergeCell ref="A127:K127"/>
    <mergeCell ref="A128:B129"/>
    <mergeCell ref="I132:K132"/>
    <mergeCell ref="A130:B131"/>
    <mergeCell ref="A6:A65"/>
    <mergeCell ref="C6:C13"/>
    <mergeCell ref="I8:K8"/>
    <mergeCell ref="H129:K129"/>
    <mergeCell ref="C129:G129"/>
    <mergeCell ref="C97:C102"/>
    <mergeCell ref="F66:H66"/>
    <mergeCell ref="B125:E125"/>
    <mergeCell ref="B96:E96"/>
    <mergeCell ref="B97:B124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70" r:id="rId1"/>
  <headerFooter alignWithMargins="0">
    <oddHeader>&amp;L&amp;12붙임.  라&amp;C&amp;"굴림체,굵게"&amp;20신구교과목대비표
</oddHead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3"/>
  <sheetViews>
    <sheetView view="pageLayout" zoomScaleSheetLayoutView="100" workbookViewId="0" topLeftCell="A4">
      <selection activeCell="P26" sqref="P26"/>
    </sheetView>
  </sheetViews>
  <sheetFormatPr defaultColWidth="8.88671875" defaultRowHeight="13.5"/>
  <cols>
    <col min="1" max="1" width="3.99609375" style="1" customWidth="1"/>
    <col min="2" max="2" width="3.88671875" style="1" customWidth="1"/>
    <col min="3" max="3" width="3.77734375" style="1" customWidth="1"/>
    <col min="4" max="4" width="2.88671875" style="1" customWidth="1"/>
    <col min="5" max="5" width="3.99609375" style="1" customWidth="1"/>
    <col min="6" max="6" width="15.88671875" style="1" customWidth="1"/>
    <col min="7" max="8" width="4.77734375" style="1" customWidth="1"/>
    <col min="9" max="9" width="4.3359375" style="1" customWidth="1"/>
    <col min="10" max="10" width="4.10546875" style="1" customWidth="1"/>
    <col min="11" max="11" width="3.88671875" style="1" customWidth="1"/>
    <col min="12" max="12" width="3.77734375" style="1" customWidth="1"/>
    <col min="13" max="13" width="3.99609375" style="1" customWidth="1"/>
    <col min="14" max="14" width="4.10546875" style="1" customWidth="1"/>
    <col min="15" max="16" width="4.21484375" style="1" customWidth="1"/>
    <col min="17" max="17" width="3.99609375" style="1" customWidth="1"/>
    <col min="18" max="18" width="3.6640625" style="1" customWidth="1"/>
    <col min="19" max="20" width="4.21484375" style="1" customWidth="1"/>
    <col min="21" max="21" width="5.77734375" style="1" customWidth="1"/>
    <col min="22" max="16384" width="8.88671875" style="1" customWidth="1"/>
  </cols>
  <sheetData>
    <row r="1" spans="1:56" s="2" customFormat="1" ht="15.75" customHeight="1" thickBot="1">
      <c r="A1" s="24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7"/>
      <c r="Q1" s="7"/>
      <c r="R1" s="44"/>
      <c r="S1" s="72" t="s">
        <v>328</v>
      </c>
      <c r="T1" s="72"/>
      <c r="U1" s="72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3" customFormat="1" ht="15.75" customHeight="1">
      <c r="A2" s="102" t="s">
        <v>2</v>
      </c>
      <c r="B2" s="90"/>
      <c r="C2" s="94" t="s">
        <v>339</v>
      </c>
      <c r="D2" s="95"/>
      <c r="E2" s="90" t="s">
        <v>3</v>
      </c>
      <c r="F2" s="90"/>
      <c r="G2" s="90" t="s">
        <v>4</v>
      </c>
      <c r="H2" s="90"/>
      <c r="I2" s="90"/>
      <c r="J2" s="90"/>
      <c r="K2" s="90"/>
      <c r="L2" s="90"/>
      <c r="M2" s="90" t="s">
        <v>5</v>
      </c>
      <c r="N2" s="103"/>
      <c r="O2" s="90"/>
      <c r="P2" s="90"/>
      <c r="Q2" s="90"/>
      <c r="R2" s="90"/>
      <c r="S2" s="90" t="s">
        <v>6</v>
      </c>
      <c r="T2" s="90"/>
      <c r="U2" s="9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3" customFormat="1" ht="15.75" customHeight="1">
      <c r="A3" s="83"/>
      <c r="B3" s="79"/>
      <c r="C3" s="96"/>
      <c r="D3" s="97"/>
      <c r="E3" s="79"/>
      <c r="F3" s="79"/>
      <c r="G3" s="79" t="s">
        <v>7</v>
      </c>
      <c r="H3" s="79"/>
      <c r="I3" s="79"/>
      <c r="J3" s="79" t="s">
        <v>8</v>
      </c>
      <c r="K3" s="79"/>
      <c r="L3" s="79"/>
      <c r="M3" s="79" t="s">
        <v>7</v>
      </c>
      <c r="N3" s="93"/>
      <c r="O3" s="79"/>
      <c r="P3" s="79" t="s">
        <v>8</v>
      </c>
      <c r="Q3" s="79"/>
      <c r="R3" s="79"/>
      <c r="S3" s="79"/>
      <c r="T3" s="79"/>
      <c r="U3" s="9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5" customFormat="1" ht="15.75" customHeight="1">
      <c r="A4" s="83"/>
      <c r="B4" s="79"/>
      <c r="C4" s="98"/>
      <c r="D4" s="99"/>
      <c r="E4" s="79"/>
      <c r="F4" s="79"/>
      <c r="G4" s="3" t="s">
        <v>17</v>
      </c>
      <c r="H4" s="3" t="s">
        <v>19</v>
      </c>
      <c r="I4" s="3" t="s">
        <v>20</v>
      </c>
      <c r="J4" s="3" t="s">
        <v>17</v>
      </c>
      <c r="K4" s="3" t="s">
        <v>19</v>
      </c>
      <c r="L4" s="3" t="s">
        <v>20</v>
      </c>
      <c r="M4" s="3" t="s">
        <v>17</v>
      </c>
      <c r="N4" s="3" t="s">
        <v>19</v>
      </c>
      <c r="O4" s="3" t="s">
        <v>20</v>
      </c>
      <c r="P4" s="3" t="s">
        <v>17</v>
      </c>
      <c r="Q4" s="3" t="s">
        <v>19</v>
      </c>
      <c r="R4" s="3" t="s">
        <v>20</v>
      </c>
      <c r="S4" s="3" t="s">
        <v>17</v>
      </c>
      <c r="T4" s="3" t="s">
        <v>19</v>
      </c>
      <c r="U4" s="4" t="s">
        <v>20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5" customFormat="1" ht="15.75" customHeight="1">
      <c r="A5" s="83" t="s">
        <v>1</v>
      </c>
      <c r="B5" s="78" t="s">
        <v>22</v>
      </c>
      <c r="C5" s="73"/>
      <c r="D5" s="74"/>
      <c r="E5" s="78" t="s">
        <v>43</v>
      </c>
      <c r="F5" s="45" t="s">
        <v>51</v>
      </c>
      <c r="G5" s="5">
        <v>1</v>
      </c>
      <c r="H5" s="5">
        <v>1</v>
      </c>
      <c r="I5" s="5">
        <v>0</v>
      </c>
      <c r="P5" s="15"/>
      <c r="Q5" s="3"/>
      <c r="R5" s="3"/>
      <c r="S5" s="3">
        <v>1</v>
      </c>
      <c r="T5" s="3">
        <v>1</v>
      </c>
      <c r="U5" s="4"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5" customFormat="1" ht="15.75" customHeight="1">
      <c r="A6" s="83"/>
      <c r="B6" s="78"/>
      <c r="C6" s="73"/>
      <c r="D6" s="74"/>
      <c r="E6" s="78"/>
      <c r="F6" s="45" t="s">
        <v>52</v>
      </c>
      <c r="J6" s="5">
        <v>1</v>
      </c>
      <c r="K6" s="5">
        <v>1</v>
      </c>
      <c r="L6" s="5">
        <v>0</v>
      </c>
      <c r="R6" s="15"/>
      <c r="S6" s="3">
        <v>1</v>
      </c>
      <c r="T6" s="3">
        <v>1</v>
      </c>
      <c r="U6" s="4">
        <v>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21" s="8" customFormat="1" ht="15.75" customHeight="1">
      <c r="A7" s="83"/>
      <c r="B7" s="78"/>
      <c r="C7" s="73"/>
      <c r="D7" s="74"/>
      <c r="E7" s="73" t="s">
        <v>312</v>
      </c>
      <c r="F7" s="74"/>
      <c r="G7" s="5">
        <v>2</v>
      </c>
      <c r="H7" s="5">
        <v>2</v>
      </c>
      <c r="I7" s="5">
        <v>0</v>
      </c>
      <c r="J7" s="5"/>
      <c r="K7" s="5"/>
      <c r="L7" s="5"/>
      <c r="M7" s="5"/>
      <c r="N7" s="5"/>
      <c r="O7" s="5"/>
      <c r="P7" s="5"/>
      <c r="Q7" s="5"/>
      <c r="R7" s="15"/>
      <c r="S7" s="3">
        <v>2</v>
      </c>
      <c r="T7" s="3">
        <v>2</v>
      </c>
      <c r="U7" s="4">
        <v>0</v>
      </c>
    </row>
    <row r="8" spans="1:21" ht="15.75" customHeight="1">
      <c r="A8" s="83"/>
      <c r="B8" s="78"/>
      <c r="C8" s="73"/>
      <c r="D8" s="74"/>
      <c r="E8" s="78" t="s">
        <v>311</v>
      </c>
      <c r="F8" s="78"/>
      <c r="G8" s="5">
        <v>2</v>
      </c>
      <c r="H8" s="5">
        <v>2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3">
        <v>2</v>
      </c>
      <c r="T8" s="3">
        <v>2</v>
      </c>
      <c r="U8" s="4">
        <v>0</v>
      </c>
    </row>
    <row r="9" spans="1:21" ht="15.75" customHeight="1">
      <c r="A9" s="83"/>
      <c r="B9" s="78"/>
      <c r="C9" s="73"/>
      <c r="D9" s="74"/>
      <c r="E9" s="78" t="s">
        <v>40</v>
      </c>
      <c r="F9" s="78"/>
      <c r="G9" s="5">
        <v>2</v>
      </c>
      <c r="H9" s="5">
        <v>2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3">
        <v>2</v>
      </c>
      <c r="T9" s="3">
        <v>2</v>
      </c>
      <c r="U9" s="4">
        <v>0</v>
      </c>
    </row>
    <row r="10" spans="1:21" ht="15.75" customHeight="1">
      <c r="A10" s="83"/>
      <c r="B10" s="78"/>
      <c r="C10" s="73"/>
      <c r="D10" s="74"/>
      <c r="E10" s="78" t="s">
        <v>57</v>
      </c>
      <c r="F10" s="78"/>
      <c r="G10" s="5"/>
      <c r="H10" s="5"/>
      <c r="I10" s="5"/>
      <c r="J10" s="5">
        <v>1</v>
      </c>
      <c r="K10" s="5">
        <v>0</v>
      </c>
      <c r="L10" s="5">
        <v>2</v>
      </c>
      <c r="M10" s="5"/>
      <c r="N10" s="5"/>
      <c r="O10" s="5"/>
      <c r="P10" s="5"/>
      <c r="Q10" s="5"/>
      <c r="R10" s="5"/>
      <c r="S10" s="3">
        <v>1</v>
      </c>
      <c r="T10" s="3">
        <v>0</v>
      </c>
      <c r="U10" s="4">
        <v>2</v>
      </c>
    </row>
    <row r="11" spans="1:21" ht="15.75" customHeight="1">
      <c r="A11" s="83"/>
      <c r="B11" s="78" t="s">
        <v>10</v>
      </c>
      <c r="C11" s="78"/>
      <c r="D11" s="78"/>
      <c r="E11" s="78"/>
      <c r="F11" s="78"/>
      <c r="G11" s="3">
        <f aca="true" t="shared" si="0" ref="G11:R11">SUM(G5:G10)</f>
        <v>7</v>
      </c>
      <c r="H11" s="3">
        <f t="shared" si="0"/>
        <v>7</v>
      </c>
      <c r="I11" s="3">
        <f t="shared" si="0"/>
        <v>0</v>
      </c>
      <c r="J11" s="3">
        <f t="shared" si="0"/>
        <v>2</v>
      </c>
      <c r="K11" s="3">
        <f t="shared" si="0"/>
        <v>1</v>
      </c>
      <c r="L11" s="3">
        <f t="shared" si="0"/>
        <v>2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>G11+J11+M11+P11</f>
        <v>9</v>
      </c>
      <c r="T11" s="3">
        <f>H11+K11+N11+Q11</f>
        <v>8</v>
      </c>
      <c r="U11" s="4">
        <f>I11+L11+O11+R11</f>
        <v>2</v>
      </c>
    </row>
    <row r="12" spans="1:21" ht="19.5" customHeight="1">
      <c r="A12" s="83" t="s">
        <v>11</v>
      </c>
      <c r="B12" s="88" t="s">
        <v>117</v>
      </c>
      <c r="C12" s="73" t="s">
        <v>330</v>
      </c>
      <c r="D12" s="74"/>
      <c r="E12" s="84" t="s">
        <v>329</v>
      </c>
      <c r="F12" s="78"/>
      <c r="G12" s="5">
        <v>3</v>
      </c>
      <c r="H12" s="5">
        <v>2</v>
      </c>
      <c r="I12" s="5">
        <v>2</v>
      </c>
      <c r="J12" s="5"/>
      <c r="K12" s="5"/>
      <c r="L12" s="5"/>
      <c r="M12" s="5"/>
      <c r="N12" s="5"/>
      <c r="O12" s="5"/>
      <c r="P12" s="5"/>
      <c r="Q12" s="5"/>
      <c r="R12" s="5"/>
      <c r="S12" s="5">
        <v>3</v>
      </c>
      <c r="T12" s="5">
        <v>2</v>
      </c>
      <c r="U12" s="14">
        <v>2</v>
      </c>
    </row>
    <row r="13" spans="1:21" ht="19.5" customHeight="1">
      <c r="A13" s="83"/>
      <c r="B13" s="76"/>
      <c r="C13" s="73" t="s">
        <v>330</v>
      </c>
      <c r="D13" s="74"/>
      <c r="E13" s="80" t="s">
        <v>308</v>
      </c>
      <c r="F13" s="78"/>
      <c r="G13" s="5">
        <v>3</v>
      </c>
      <c r="H13" s="5">
        <v>2</v>
      </c>
      <c r="I13" s="5">
        <v>2</v>
      </c>
      <c r="J13" s="5"/>
      <c r="K13" s="5"/>
      <c r="L13" s="5"/>
      <c r="M13" s="5"/>
      <c r="N13" s="5"/>
      <c r="O13" s="5"/>
      <c r="P13" s="5"/>
      <c r="Q13" s="5"/>
      <c r="R13" s="5"/>
      <c r="S13" s="5">
        <v>3</v>
      </c>
      <c r="T13" s="5">
        <v>2</v>
      </c>
      <c r="U13" s="14">
        <v>2</v>
      </c>
    </row>
    <row r="14" spans="1:21" ht="15.75" customHeight="1">
      <c r="A14" s="83"/>
      <c r="B14" s="76"/>
      <c r="C14" s="73"/>
      <c r="D14" s="74"/>
      <c r="E14" s="85"/>
      <c r="F14" s="7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4"/>
    </row>
    <row r="15" spans="1:21" ht="15.75" customHeight="1">
      <c r="A15" s="83"/>
      <c r="B15" s="76"/>
      <c r="C15" s="73"/>
      <c r="D15" s="74"/>
      <c r="E15" s="78" t="s">
        <v>177</v>
      </c>
      <c r="F15" s="78"/>
      <c r="G15" s="5"/>
      <c r="H15" s="5"/>
      <c r="I15" s="5"/>
      <c r="J15" s="5"/>
      <c r="K15" s="5"/>
      <c r="L15" s="5"/>
      <c r="M15" s="5">
        <v>1</v>
      </c>
      <c r="N15" s="5">
        <v>1</v>
      </c>
      <c r="O15" s="5">
        <v>0</v>
      </c>
      <c r="P15" s="5"/>
      <c r="Q15" s="5"/>
      <c r="R15" s="5"/>
      <c r="S15" s="5">
        <v>1</v>
      </c>
      <c r="T15" s="5">
        <v>1</v>
      </c>
      <c r="U15" s="14">
        <v>0</v>
      </c>
    </row>
    <row r="16" spans="1:21" ht="15.75" customHeight="1">
      <c r="A16" s="83"/>
      <c r="B16" s="76"/>
      <c r="C16" s="73"/>
      <c r="D16" s="74"/>
      <c r="E16" s="86" t="s">
        <v>178</v>
      </c>
      <c r="F16" s="8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14">
        <v>0</v>
      </c>
    </row>
    <row r="17" spans="1:21" ht="15.75" customHeight="1">
      <c r="A17" s="83"/>
      <c r="B17" s="76"/>
      <c r="C17" s="100"/>
      <c r="D17" s="101"/>
      <c r="E17" s="87" t="s">
        <v>176</v>
      </c>
      <c r="F17" s="74"/>
      <c r="G17" s="5"/>
      <c r="H17" s="5"/>
      <c r="I17" s="5"/>
      <c r="J17" s="5"/>
      <c r="K17" s="5"/>
      <c r="L17" s="5"/>
      <c r="M17" s="5"/>
      <c r="N17" s="5"/>
      <c r="O17" s="5"/>
      <c r="P17" s="5">
        <v>3</v>
      </c>
      <c r="Q17" s="5">
        <v>0</v>
      </c>
      <c r="R17" s="5">
        <v>3</v>
      </c>
      <c r="S17" s="5">
        <v>3</v>
      </c>
      <c r="T17" s="5">
        <v>0</v>
      </c>
      <c r="U17" s="14">
        <v>3</v>
      </c>
    </row>
    <row r="18" spans="1:21" ht="15.75" customHeight="1">
      <c r="A18" s="83"/>
      <c r="B18" s="89"/>
      <c r="C18" s="78"/>
      <c r="D18" s="78"/>
      <c r="E18" s="78"/>
      <c r="F18" s="7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/>
    </row>
    <row r="19" spans="1:21" ht="15.75" customHeight="1">
      <c r="A19" s="83"/>
      <c r="B19" s="75" t="s">
        <v>118</v>
      </c>
      <c r="C19" s="73" t="s">
        <v>332</v>
      </c>
      <c r="D19" s="74"/>
      <c r="E19" s="78" t="s">
        <v>175</v>
      </c>
      <c r="F19" s="78"/>
      <c r="G19" s="5">
        <v>3</v>
      </c>
      <c r="H19" s="5">
        <v>2</v>
      </c>
      <c r="I19" s="5">
        <v>2</v>
      </c>
      <c r="J19" s="5"/>
      <c r="K19" s="5"/>
      <c r="L19" s="5"/>
      <c r="M19" s="5"/>
      <c r="N19" s="5"/>
      <c r="O19" s="5"/>
      <c r="P19" s="5"/>
      <c r="Q19" s="5"/>
      <c r="R19" s="5"/>
      <c r="S19" s="5">
        <v>3</v>
      </c>
      <c r="T19" s="5">
        <v>2</v>
      </c>
      <c r="U19" s="14">
        <v>2</v>
      </c>
    </row>
    <row r="20" spans="1:21" ht="15.75" customHeight="1">
      <c r="A20" s="83"/>
      <c r="B20" s="76"/>
      <c r="C20" s="73" t="s">
        <v>332</v>
      </c>
      <c r="D20" s="74"/>
      <c r="E20" s="78" t="s">
        <v>164</v>
      </c>
      <c r="F20" s="78"/>
      <c r="G20" s="5">
        <v>3</v>
      </c>
      <c r="H20" s="5">
        <v>2</v>
      </c>
      <c r="I20" s="5">
        <v>2</v>
      </c>
      <c r="J20" s="5"/>
      <c r="K20" s="5"/>
      <c r="L20" s="5"/>
      <c r="M20" s="5"/>
      <c r="N20" s="5"/>
      <c r="O20" s="5"/>
      <c r="P20" s="5"/>
      <c r="Q20" s="5"/>
      <c r="R20" s="5"/>
      <c r="S20" s="5">
        <v>3</v>
      </c>
      <c r="T20" s="5">
        <v>2</v>
      </c>
      <c r="U20" s="14">
        <v>2</v>
      </c>
    </row>
    <row r="21" spans="1:21" ht="15.75" customHeight="1">
      <c r="A21" s="83"/>
      <c r="B21" s="76"/>
      <c r="C21" s="73" t="s">
        <v>332</v>
      </c>
      <c r="D21" s="74"/>
      <c r="E21" s="78" t="s">
        <v>174</v>
      </c>
      <c r="F21" s="78"/>
      <c r="G21" s="5">
        <v>2</v>
      </c>
      <c r="H21" s="5">
        <v>1</v>
      </c>
      <c r="I21" s="5">
        <v>2</v>
      </c>
      <c r="J21" s="5"/>
      <c r="K21" s="5"/>
      <c r="L21" s="5"/>
      <c r="M21" s="5"/>
      <c r="N21" s="5"/>
      <c r="O21" s="5"/>
      <c r="P21" s="5"/>
      <c r="Q21" s="5"/>
      <c r="R21" s="5"/>
      <c r="S21" s="5">
        <v>2</v>
      </c>
      <c r="T21" s="5">
        <v>1</v>
      </c>
      <c r="U21" s="14">
        <v>2</v>
      </c>
    </row>
    <row r="22" spans="1:21" ht="15.75" customHeight="1">
      <c r="A22" s="83"/>
      <c r="B22" s="76"/>
      <c r="C22" s="73" t="s">
        <v>332</v>
      </c>
      <c r="D22" s="74"/>
      <c r="E22" s="77" t="s">
        <v>179</v>
      </c>
      <c r="F22" s="77"/>
      <c r="G22" s="5"/>
      <c r="H22" s="5"/>
      <c r="I22" s="5"/>
      <c r="J22" s="5">
        <v>3</v>
      </c>
      <c r="K22" s="5">
        <v>2</v>
      </c>
      <c r="L22" s="5">
        <v>2</v>
      </c>
      <c r="M22" s="5"/>
      <c r="N22" s="5"/>
      <c r="O22" s="5"/>
      <c r="P22" s="5"/>
      <c r="Q22" s="5"/>
      <c r="R22" s="5"/>
      <c r="S22" s="5">
        <v>3</v>
      </c>
      <c r="T22" s="5">
        <v>2</v>
      </c>
      <c r="U22" s="14">
        <v>2</v>
      </c>
    </row>
    <row r="23" spans="1:21" ht="15.75" customHeight="1">
      <c r="A23" s="83"/>
      <c r="B23" s="76"/>
      <c r="C23" s="73" t="s">
        <v>334</v>
      </c>
      <c r="D23" s="74"/>
      <c r="E23" s="78" t="s">
        <v>295</v>
      </c>
      <c r="F23" s="78"/>
      <c r="G23" s="5"/>
      <c r="H23" s="5"/>
      <c r="I23" s="5"/>
      <c r="J23" s="5">
        <v>3</v>
      </c>
      <c r="K23" s="5">
        <v>2</v>
      </c>
      <c r="L23" s="5">
        <v>2</v>
      </c>
      <c r="M23" s="5"/>
      <c r="N23" s="5"/>
      <c r="O23" s="5"/>
      <c r="P23" s="5"/>
      <c r="Q23" s="5"/>
      <c r="R23" s="5"/>
      <c r="S23" s="5">
        <v>3</v>
      </c>
      <c r="T23" s="5">
        <v>2</v>
      </c>
      <c r="U23" s="14">
        <v>2</v>
      </c>
    </row>
    <row r="24" spans="1:21" ht="15.75" customHeight="1">
      <c r="A24" s="83"/>
      <c r="B24" s="76"/>
      <c r="C24" s="73" t="s">
        <v>334</v>
      </c>
      <c r="D24" s="74"/>
      <c r="E24" s="77" t="s">
        <v>173</v>
      </c>
      <c r="F24" s="77"/>
      <c r="G24" s="5"/>
      <c r="H24" s="5"/>
      <c r="I24" s="5"/>
      <c r="J24" s="5">
        <v>3</v>
      </c>
      <c r="K24" s="5">
        <v>2</v>
      </c>
      <c r="L24" s="5">
        <v>2</v>
      </c>
      <c r="M24" s="5"/>
      <c r="N24" s="5"/>
      <c r="O24" s="5"/>
      <c r="P24" s="5"/>
      <c r="Q24" s="5"/>
      <c r="R24" s="5"/>
      <c r="S24" s="5">
        <v>3</v>
      </c>
      <c r="T24" s="5">
        <v>2</v>
      </c>
      <c r="U24" s="14">
        <v>2</v>
      </c>
    </row>
    <row r="25" spans="1:21" ht="15.75" customHeight="1">
      <c r="A25" s="83"/>
      <c r="B25" s="76"/>
      <c r="C25" s="73" t="s">
        <v>332</v>
      </c>
      <c r="D25" s="74"/>
      <c r="E25" s="78" t="s">
        <v>172</v>
      </c>
      <c r="F25" s="78"/>
      <c r="G25" s="5"/>
      <c r="H25" s="5"/>
      <c r="I25" s="5"/>
      <c r="J25" s="5">
        <v>3</v>
      </c>
      <c r="K25" s="5">
        <v>2</v>
      </c>
      <c r="L25" s="5">
        <v>2</v>
      </c>
      <c r="M25" s="5"/>
      <c r="N25" s="5"/>
      <c r="O25" s="5"/>
      <c r="P25" s="5"/>
      <c r="Q25" s="5"/>
      <c r="R25" s="5"/>
      <c r="S25" s="5">
        <v>3</v>
      </c>
      <c r="T25" s="5">
        <v>2</v>
      </c>
      <c r="U25" s="14">
        <v>2</v>
      </c>
    </row>
    <row r="26" spans="1:21" ht="15.75" customHeight="1">
      <c r="A26" s="83"/>
      <c r="B26" s="76"/>
      <c r="C26" s="73" t="s">
        <v>334</v>
      </c>
      <c r="D26" s="74"/>
      <c r="E26" s="77" t="s">
        <v>296</v>
      </c>
      <c r="F26" s="77"/>
      <c r="G26" s="5"/>
      <c r="H26" s="5"/>
      <c r="I26" s="5"/>
      <c r="J26" s="5">
        <v>3</v>
      </c>
      <c r="K26" s="5">
        <v>2</v>
      </c>
      <c r="L26" s="5">
        <v>2</v>
      </c>
      <c r="M26" s="5"/>
      <c r="N26" s="5"/>
      <c r="O26" s="5"/>
      <c r="P26" s="5"/>
      <c r="Q26" s="5"/>
      <c r="R26" s="5"/>
      <c r="S26" s="5">
        <v>3</v>
      </c>
      <c r="T26" s="5">
        <v>2</v>
      </c>
      <c r="U26" s="14">
        <v>2</v>
      </c>
    </row>
    <row r="27" spans="1:21" ht="15.75" customHeight="1">
      <c r="A27" s="83"/>
      <c r="B27" s="76"/>
      <c r="C27" s="73" t="s">
        <v>330</v>
      </c>
      <c r="D27" s="74"/>
      <c r="E27" s="80" t="s">
        <v>309</v>
      </c>
      <c r="F27" s="78"/>
      <c r="G27" s="5"/>
      <c r="H27" s="5"/>
      <c r="I27" s="5"/>
      <c r="J27" s="5">
        <v>3</v>
      </c>
      <c r="K27" s="5">
        <v>2</v>
      </c>
      <c r="L27" s="5">
        <v>2</v>
      </c>
      <c r="M27" s="5"/>
      <c r="N27" s="5"/>
      <c r="O27" s="5"/>
      <c r="P27" s="5"/>
      <c r="Q27" s="5"/>
      <c r="R27" s="5"/>
      <c r="S27" s="5">
        <v>3</v>
      </c>
      <c r="T27" s="5">
        <v>2</v>
      </c>
      <c r="U27" s="14">
        <v>2</v>
      </c>
    </row>
    <row r="28" spans="1:21" ht="15.75" customHeight="1">
      <c r="A28" s="83"/>
      <c r="B28" s="76"/>
      <c r="C28" s="73" t="s">
        <v>335</v>
      </c>
      <c r="D28" s="74"/>
      <c r="E28" s="78" t="s">
        <v>171</v>
      </c>
      <c r="F28" s="78"/>
      <c r="G28" s="5"/>
      <c r="H28" s="5"/>
      <c r="I28" s="5"/>
      <c r="J28" s="5">
        <v>2</v>
      </c>
      <c r="K28" s="5">
        <v>1</v>
      </c>
      <c r="L28" s="5">
        <v>2</v>
      </c>
      <c r="M28" s="5"/>
      <c r="N28" s="5"/>
      <c r="O28" s="5"/>
      <c r="P28" s="5"/>
      <c r="Q28" s="5"/>
      <c r="R28" s="5"/>
      <c r="S28" s="5">
        <v>2</v>
      </c>
      <c r="T28" s="5">
        <v>1</v>
      </c>
      <c r="U28" s="14">
        <v>2</v>
      </c>
    </row>
    <row r="29" spans="1:21" ht="15.75" customHeight="1">
      <c r="A29" s="83"/>
      <c r="B29" s="76"/>
      <c r="C29" s="73" t="s">
        <v>334</v>
      </c>
      <c r="D29" s="74"/>
      <c r="E29" s="78" t="s">
        <v>297</v>
      </c>
      <c r="F29" s="78"/>
      <c r="G29" s="5"/>
      <c r="H29" s="5"/>
      <c r="I29" s="5"/>
      <c r="J29" s="5"/>
      <c r="K29" s="5"/>
      <c r="L29" s="5"/>
      <c r="M29" s="5">
        <v>3</v>
      </c>
      <c r="N29" s="5">
        <v>2</v>
      </c>
      <c r="O29" s="5">
        <v>2</v>
      </c>
      <c r="P29" s="5"/>
      <c r="Q29" s="5"/>
      <c r="R29" s="5"/>
      <c r="S29" s="5">
        <v>3</v>
      </c>
      <c r="T29" s="5">
        <v>2</v>
      </c>
      <c r="U29" s="14">
        <v>2</v>
      </c>
    </row>
    <row r="30" spans="1:21" ht="15.75" customHeight="1">
      <c r="A30" s="83"/>
      <c r="B30" s="76"/>
      <c r="C30" s="73" t="s">
        <v>335</v>
      </c>
      <c r="D30" s="74"/>
      <c r="E30" s="77" t="s">
        <v>170</v>
      </c>
      <c r="F30" s="77"/>
      <c r="G30" s="5"/>
      <c r="H30" s="5"/>
      <c r="I30" s="5"/>
      <c r="J30" s="5"/>
      <c r="K30" s="5"/>
      <c r="L30" s="5"/>
      <c r="M30" s="5">
        <v>3</v>
      </c>
      <c r="N30" s="5">
        <v>2</v>
      </c>
      <c r="O30" s="5">
        <v>2</v>
      </c>
      <c r="P30" s="5"/>
      <c r="Q30" s="5"/>
      <c r="R30" s="5"/>
      <c r="S30" s="5">
        <v>3</v>
      </c>
      <c r="T30" s="5">
        <v>2</v>
      </c>
      <c r="U30" s="14">
        <v>2</v>
      </c>
    </row>
    <row r="31" spans="1:21" ht="15.75" customHeight="1">
      <c r="A31" s="83"/>
      <c r="B31" s="76"/>
      <c r="C31" s="73" t="s">
        <v>334</v>
      </c>
      <c r="D31" s="74"/>
      <c r="E31" s="78" t="s">
        <v>169</v>
      </c>
      <c r="F31" s="78"/>
      <c r="G31" s="5"/>
      <c r="H31" s="5"/>
      <c r="I31" s="5"/>
      <c r="J31" s="5"/>
      <c r="K31" s="5"/>
      <c r="L31" s="5"/>
      <c r="M31" s="5">
        <v>3</v>
      </c>
      <c r="N31" s="5">
        <v>2</v>
      </c>
      <c r="O31" s="5">
        <v>2</v>
      </c>
      <c r="P31" s="5"/>
      <c r="Q31" s="5"/>
      <c r="R31" s="5"/>
      <c r="S31" s="5">
        <v>3</v>
      </c>
      <c r="T31" s="5">
        <v>2</v>
      </c>
      <c r="U31" s="14">
        <v>2</v>
      </c>
    </row>
    <row r="32" spans="1:21" ht="15.75" customHeight="1">
      <c r="A32" s="83"/>
      <c r="B32" s="76"/>
      <c r="C32" s="73" t="s">
        <v>335</v>
      </c>
      <c r="D32" s="74"/>
      <c r="E32" s="78" t="s">
        <v>168</v>
      </c>
      <c r="F32" s="78"/>
      <c r="G32" s="5"/>
      <c r="H32" s="5"/>
      <c r="I32" s="5"/>
      <c r="J32" s="5"/>
      <c r="K32" s="5"/>
      <c r="L32" s="5"/>
      <c r="M32" s="5">
        <v>3</v>
      </c>
      <c r="N32" s="5">
        <v>2</v>
      </c>
      <c r="O32" s="5">
        <v>2</v>
      </c>
      <c r="P32" s="5"/>
      <c r="Q32" s="5"/>
      <c r="R32" s="5"/>
      <c r="S32" s="5">
        <v>3</v>
      </c>
      <c r="T32" s="5">
        <v>2</v>
      </c>
      <c r="U32" s="14">
        <v>2</v>
      </c>
    </row>
    <row r="33" spans="1:21" ht="15.75" customHeight="1">
      <c r="A33" s="83"/>
      <c r="B33" s="76"/>
      <c r="C33" s="73" t="s">
        <v>335</v>
      </c>
      <c r="D33" s="74"/>
      <c r="E33" s="77" t="s">
        <v>167</v>
      </c>
      <c r="F33" s="77"/>
      <c r="G33" s="5"/>
      <c r="H33" s="5"/>
      <c r="I33" s="5"/>
      <c r="J33" s="5"/>
      <c r="K33" s="5"/>
      <c r="L33" s="5"/>
      <c r="M33" s="5">
        <v>3</v>
      </c>
      <c r="N33" s="5">
        <v>2</v>
      </c>
      <c r="O33" s="5">
        <v>2</v>
      </c>
      <c r="P33" s="5"/>
      <c r="Q33" s="5"/>
      <c r="R33" s="5"/>
      <c r="S33" s="5">
        <v>3</v>
      </c>
      <c r="T33" s="5">
        <v>2</v>
      </c>
      <c r="U33" s="14">
        <v>2</v>
      </c>
    </row>
    <row r="34" spans="1:21" ht="15.75" customHeight="1">
      <c r="A34" s="83"/>
      <c r="B34" s="76"/>
      <c r="C34" s="73" t="s">
        <v>334</v>
      </c>
      <c r="D34" s="74"/>
      <c r="E34" s="80" t="s">
        <v>310</v>
      </c>
      <c r="F34" s="78"/>
      <c r="G34" s="5"/>
      <c r="H34" s="5"/>
      <c r="I34" s="5"/>
      <c r="J34" s="5"/>
      <c r="K34" s="5"/>
      <c r="L34" s="5"/>
      <c r="M34" s="5">
        <v>3</v>
      </c>
      <c r="N34" s="5">
        <v>2</v>
      </c>
      <c r="O34" s="5">
        <v>2</v>
      </c>
      <c r="P34" s="5"/>
      <c r="Q34" s="5"/>
      <c r="R34" s="5"/>
      <c r="S34" s="5">
        <v>3</v>
      </c>
      <c r="T34" s="5">
        <v>2</v>
      </c>
      <c r="U34" s="14">
        <v>2</v>
      </c>
    </row>
    <row r="35" spans="1:21" ht="15.75" customHeight="1">
      <c r="A35" s="83"/>
      <c r="B35" s="76"/>
      <c r="C35" s="73" t="s">
        <v>335</v>
      </c>
      <c r="D35" s="74"/>
      <c r="E35" s="78" t="s">
        <v>166</v>
      </c>
      <c r="F35" s="78"/>
      <c r="G35" s="5"/>
      <c r="H35" s="5"/>
      <c r="I35" s="5"/>
      <c r="J35" s="5"/>
      <c r="K35" s="5"/>
      <c r="L35" s="5"/>
      <c r="M35" s="5">
        <v>2</v>
      </c>
      <c r="N35" s="5">
        <v>1</v>
      </c>
      <c r="O35" s="5">
        <v>2</v>
      </c>
      <c r="P35" s="5"/>
      <c r="Q35" s="5"/>
      <c r="R35" s="5"/>
      <c r="S35" s="5">
        <v>2</v>
      </c>
      <c r="T35" s="5">
        <v>1</v>
      </c>
      <c r="U35" s="14">
        <v>2</v>
      </c>
    </row>
    <row r="36" spans="1:21" ht="15.75" customHeight="1">
      <c r="A36" s="83"/>
      <c r="B36" s="76"/>
      <c r="C36" s="73" t="s">
        <v>334</v>
      </c>
      <c r="D36" s="74"/>
      <c r="E36" s="78" t="s">
        <v>180</v>
      </c>
      <c r="F36" s="78"/>
      <c r="G36" s="5"/>
      <c r="H36" s="5"/>
      <c r="I36" s="5"/>
      <c r="J36" s="5"/>
      <c r="K36" s="5"/>
      <c r="L36" s="5"/>
      <c r="M36" s="5"/>
      <c r="N36" s="5"/>
      <c r="O36" s="5"/>
      <c r="P36" s="5">
        <v>3</v>
      </c>
      <c r="Q36" s="5">
        <v>2</v>
      </c>
      <c r="R36" s="5">
        <v>2</v>
      </c>
      <c r="S36" s="5">
        <v>3</v>
      </c>
      <c r="T36" s="5">
        <v>2</v>
      </c>
      <c r="U36" s="14">
        <v>2</v>
      </c>
    </row>
    <row r="37" spans="1:21" ht="15.75" customHeight="1">
      <c r="A37" s="83"/>
      <c r="B37" s="76"/>
      <c r="C37" s="73" t="s">
        <v>335</v>
      </c>
      <c r="D37" s="74"/>
      <c r="E37" s="78" t="s">
        <v>181</v>
      </c>
      <c r="F37" s="78"/>
      <c r="G37" s="5"/>
      <c r="H37" s="5"/>
      <c r="I37" s="5"/>
      <c r="J37" s="5"/>
      <c r="K37" s="5"/>
      <c r="L37" s="5"/>
      <c r="M37" s="5"/>
      <c r="N37" s="5"/>
      <c r="O37" s="5"/>
      <c r="P37" s="5">
        <v>3</v>
      </c>
      <c r="Q37" s="5">
        <v>2</v>
      </c>
      <c r="R37" s="5">
        <v>2</v>
      </c>
      <c r="S37" s="5">
        <v>3</v>
      </c>
      <c r="T37" s="5">
        <v>2</v>
      </c>
      <c r="U37" s="14">
        <v>2</v>
      </c>
    </row>
    <row r="38" spans="1:21" ht="15.75" customHeight="1">
      <c r="A38" s="83"/>
      <c r="B38" s="76"/>
      <c r="C38" s="73" t="s">
        <v>334</v>
      </c>
      <c r="D38" s="74"/>
      <c r="E38" s="78" t="s">
        <v>182</v>
      </c>
      <c r="F38" s="78"/>
      <c r="G38" s="5"/>
      <c r="H38" s="5"/>
      <c r="I38" s="5"/>
      <c r="J38" s="5"/>
      <c r="K38" s="5"/>
      <c r="L38" s="5"/>
      <c r="M38" s="5"/>
      <c r="N38" s="5"/>
      <c r="O38" s="5"/>
      <c r="P38" s="5">
        <v>3</v>
      </c>
      <c r="Q38" s="5">
        <v>2</v>
      </c>
      <c r="R38" s="5">
        <v>2</v>
      </c>
      <c r="S38" s="5">
        <v>3</v>
      </c>
      <c r="T38" s="5">
        <v>2</v>
      </c>
      <c r="U38" s="14">
        <v>2</v>
      </c>
    </row>
    <row r="39" spans="1:21" ht="15.75" customHeight="1">
      <c r="A39" s="83"/>
      <c r="B39" s="76"/>
      <c r="C39" s="73" t="s">
        <v>334</v>
      </c>
      <c r="D39" s="74"/>
      <c r="E39" s="78" t="s">
        <v>183</v>
      </c>
      <c r="F39" s="78"/>
      <c r="G39" s="5"/>
      <c r="H39" s="5"/>
      <c r="I39" s="5"/>
      <c r="J39" s="5"/>
      <c r="K39" s="5"/>
      <c r="L39" s="5"/>
      <c r="M39" s="5"/>
      <c r="N39" s="5"/>
      <c r="O39" s="5"/>
      <c r="P39" s="5">
        <v>3</v>
      </c>
      <c r="Q39" s="5">
        <v>2</v>
      </c>
      <c r="R39" s="5">
        <v>2</v>
      </c>
      <c r="S39" s="5">
        <v>3</v>
      </c>
      <c r="T39" s="5">
        <v>2</v>
      </c>
      <c r="U39" s="14">
        <v>2</v>
      </c>
    </row>
    <row r="40" spans="1:21" ht="15.75" customHeight="1">
      <c r="A40" s="83"/>
      <c r="B40" s="76"/>
      <c r="C40" s="73" t="s">
        <v>335</v>
      </c>
      <c r="D40" s="74"/>
      <c r="E40" s="78" t="s">
        <v>165</v>
      </c>
      <c r="F40" s="78"/>
      <c r="G40" s="5"/>
      <c r="H40" s="5"/>
      <c r="I40" s="5"/>
      <c r="J40" s="5"/>
      <c r="K40" s="5"/>
      <c r="L40" s="5"/>
      <c r="M40" s="5"/>
      <c r="N40" s="5"/>
      <c r="O40" s="5"/>
      <c r="P40" s="5">
        <v>2</v>
      </c>
      <c r="Q40" s="5">
        <v>1</v>
      </c>
      <c r="R40" s="5">
        <v>2</v>
      </c>
      <c r="S40" s="5">
        <v>2</v>
      </c>
      <c r="T40" s="5">
        <v>1</v>
      </c>
      <c r="U40" s="14">
        <v>2</v>
      </c>
    </row>
    <row r="41" spans="1:21" ht="15.75" customHeight="1">
      <c r="A41" s="83"/>
      <c r="B41" s="76"/>
      <c r="C41" s="73"/>
      <c r="D41" s="74"/>
      <c r="E41" s="78"/>
      <c r="F41" s="7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4"/>
    </row>
    <row r="42" spans="1:21" ht="15.75" customHeight="1">
      <c r="A42" s="83"/>
      <c r="B42" s="76"/>
      <c r="C42" s="73"/>
      <c r="D42" s="74"/>
      <c r="E42" s="77"/>
      <c r="F42" s="7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4"/>
    </row>
    <row r="43" spans="1:21" ht="15.75" customHeight="1">
      <c r="A43" s="83"/>
      <c r="B43" s="76"/>
      <c r="C43" s="73"/>
      <c r="D43" s="74"/>
      <c r="E43" s="78"/>
      <c r="F43" s="7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</row>
    <row r="44" spans="1:21" ht="15.75" customHeight="1">
      <c r="A44" s="83"/>
      <c r="B44" s="76"/>
      <c r="C44" s="73"/>
      <c r="D44" s="74"/>
      <c r="E44" s="78"/>
      <c r="F44" s="7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4"/>
    </row>
    <row r="45" spans="1:21" ht="15.75" customHeight="1">
      <c r="A45" s="83"/>
      <c r="B45" s="76"/>
      <c r="C45" s="73"/>
      <c r="D45" s="74"/>
      <c r="E45" s="73"/>
      <c r="F45" s="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</row>
    <row r="46" spans="1:21" ht="15.75" customHeight="1">
      <c r="A46" s="83"/>
      <c r="B46" s="76"/>
      <c r="C46" s="73"/>
      <c r="D46" s="74"/>
      <c r="E46" s="78"/>
      <c r="F46" s="7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4"/>
    </row>
    <row r="47" spans="1:21" ht="15.75" customHeight="1">
      <c r="A47" s="83"/>
      <c r="B47" s="76"/>
      <c r="C47" s="73"/>
      <c r="D47" s="74"/>
      <c r="E47" s="78"/>
      <c r="F47" s="7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4"/>
    </row>
    <row r="48" spans="1:21" ht="15.75" customHeight="1">
      <c r="A48" s="83"/>
      <c r="B48" s="76"/>
      <c r="C48" s="73"/>
      <c r="D48" s="74"/>
      <c r="E48" s="78"/>
      <c r="F48" s="7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4"/>
    </row>
    <row r="49" spans="1:21" ht="15.75" customHeight="1">
      <c r="A49" s="83"/>
      <c r="B49" s="76"/>
      <c r="C49" s="73"/>
      <c r="D49" s="74"/>
      <c r="E49" s="78"/>
      <c r="F49" s="7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4"/>
    </row>
    <row r="50" spans="1:21" ht="15.75" customHeight="1">
      <c r="A50" s="83"/>
      <c r="B50" s="76"/>
      <c r="C50" s="73"/>
      <c r="D50" s="74"/>
      <c r="E50" s="78"/>
      <c r="F50" s="7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4"/>
    </row>
    <row r="51" spans="1:21" ht="15.75" customHeight="1">
      <c r="A51" s="83"/>
      <c r="B51" s="77"/>
      <c r="C51" s="73"/>
      <c r="D51" s="74"/>
      <c r="E51" s="78"/>
      <c r="F51" s="7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4"/>
    </row>
    <row r="52" spans="1:21" ht="15.75" customHeight="1">
      <c r="A52" s="83"/>
      <c r="B52" s="79" t="s">
        <v>12</v>
      </c>
      <c r="C52" s="79"/>
      <c r="D52" s="79"/>
      <c r="E52" s="79"/>
      <c r="F52" s="79"/>
      <c r="G52" s="3">
        <f>SUM(G12:G51)</f>
        <v>14</v>
      </c>
      <c r="H52" s="3">
        <f aca="true" t="shared" si="1" ref="H52:R52">SUM(H12:H51)</f>
        <v>9</v>
      </c>
      <c r="I52" s="3">
        <f t="shared" si="1"/>
        <v>10</v>
      </c>
      <c r="J52" s="3">
        <f t="shared" si="1"/>
        <v>20</v>
      </c>
      <c r="K52" s="3">
        <f t="shared" si="1"/>
        <v>13</v>
      </c>
      <c r="L52" s="3">
        <f t="shared" si="1"/>
        <v>14</v>
      </c>
      <c r="M52" s="3">
        <f t="shared" si="1"/>
        <v>21</v>
      </c>
      <c r="N52" s="3">
        <f t="shared" si="1"/>
        <v>14</v>
      </c>
      <c r="O52" s="3">
        <f t="shared" si="1"/>
        <v>14</v>
      </c>
      <c r="P52" s="3">
        <f t="shared" si="1"/>
        <v>18</v>
      </c>
      <c r="Q52" s="3">
        <f t="shared" si="1"/>
        <v>10</v>
      </c>
      <c r="R52" s="3">
        <f t="shared" si="1"/>
        <v>13</v>
      </c>
      <c r="S52" s="3">
        <f>G52+J52+M52+P52</f>
        <v>73</v>
      </c>
      <c r="T52" s="3">
        <f>H52+K52+N52+Q52</f>
        <v>46</v>
      </c>
      <c r="U52" s="4">
        <f>I52+L52+O52+R52</f>
        <v>51</v>
      </c>
    </row>
    <row r="53" spans="1:21" ht="15.75" customHeight="1" thickBot="1">
      <c r="A53" s="81" t="s">
        <v>9</v>
      </c>
      <c r="B53" s="82"/>
      <c r="C53" s="82"/>
      <c r="D53" s="82"/>
      <c r="E53" s="82"/>
      <c r="F53" s="82"/>
      <c r="G53" s="6">
        <f>G11+G52</f>
        <v>21</v>
      </c>
      <c r="H53" s="6">
        <f aca="true" t="shared" si="2" ref="H53:U53">H11+H52</f>
        <v>16</v>
      </c>
      <c r="I53" s="6">
        <f t="shared" si="2"/>
        <v>10</v>
      </c>
      <c r="J53" s="6">
        <f t="shared" si="2"/>
        <v>22</v>
      </c>
      <c r="K53" s="6">
        <f t="shared" si="2"/>
        <v>14</v>
      </c>
      <c r="L53" s="6">
        <f t="shared" si="2"/>
        <v>16</v>
      </c>
      <c r="M53" s="6">
        <f t="shared" si="2"/>
        <v>21</v>
      </c>
      <c r="N53" s="6">
        <f t="shared" si="2"/>
        <v>14</v>
      </c>
      <c r="O53" s="6">
        <f t="shared" si="2"/>
        <v>14</v>
      </c>
      <c r="P53" s="6">
        <f t="shared" si="2"/>
        <v>18</v>
      </c>
      <c r="Q53" s="6">
        <f t="shared" si="2"/>
        <v>10</v>
      </c>
      <c r="R53" s="6">
        <f t="shared" si="2"/>
        <v>13</v>
      </c>
      <c r="S53" s="6">
        <f t="shared" si="2"/>
        <v>82</v>
      </c>
      <c r="T53" s="6">
        <f t="shared" si="2"/>
        <v>54</v>
      </c>
      <c r="U53" s="46">
        <f t="shared" si="2"/>
        <v>53</v>
      </c>
    </row>
  </sheetData>
  <sheetProtection/>
  <mergeCells count="110">
    <mergeCell ref="C26:D26"/>
    <mergeCell ref="C24:D24"/>
    <mergeCell ref="C10:D10"/>
    <mergeCell ref="C9:D9"/>
    <mergeCell ref="C8:D8"/>
    <mergeCell ref="C12:D12"/>
    <mergeCell ref="C13:D13"/>
    <mergeCell ref="C14:D14"/>
    <mergeCell ref="C15:D15"/>
    <mergeCell ref="C46:D46"/>
    <mergeCell ref="C47:D47"/>
    <mergeCell ref="C48:D48"/>
    <mergeCell ref="C34:D34"/>
    <mergeCell ref="C33:D33"/>
    <mergeCell ref="C32:D32"/>
    <mergeCell ref="C49:D49"/>
    <mergeCell ref="C50:D50"/>
    <mergeCell ref="C31:D31"/>
    <mergeCell ref="C51:D51"/>
    <mergeCell ref="C28:D28"/>
    <mergeCell ref="C41:D41"/>
    <mergeCell ref="C42:D42"/>
    <mergeCell ref="C43:D43"/>
    <mergeCell ref="C44:D44"/>
    <mergeCell ref="C45:D45"/>
    <mergeCell ref="C40:D40"/>
    <mergeCell ref="C39:D39"/>
    <mergeCell ref="C38:D38"/>
    <mergeCell ref="C37:D37"/>
    <mergeCell ref="C36:D36"/>
    <mergeCell ref="C35:D35"/>
    <mergeCell ref="C30:D30"/>
    <mergeCell ref="C29:D29"/>
    <mergeCell ref="C18:D18"/>
    <mergeCell ref="C19:D19"/>
    <mergeCell ref="C20:D20"/>
    <mergeCell ref="C21:D21"/>
    <mergeCell ref="C23:D23"/>
    <mergeCell ref="C22:D22"/>
    <mergeCell ref="C27:D27"/>
    <mergeCell ref="C25:D25"/>
    <mergeCell ref="C16:D16"/>
    <mergeCell ref="C17:D17"/>
    <mergeCell ref="A2:B4"/>
    <mergeCell ref="E2:F4"/>
    <mergeCell ref="G2:L2"/>
    <mergeCell ref="M2:R2"/>
    <mergeCell ref="C5:D5"/>
    <mergeCell ref="C6:D6"/>
    <mergeCell ref="C7:D7"/>
    <mergeCell ref="S2:U3"/>
    <mergeCell ref="G3:I3"/>
    <mergeCell ref="J3:L3"/>
    <mergeCell ref="M3:O3"/>
    <mergeCell ref="P3:R3"/>
    <mergeCell ref="C2:D4"/>
    <mergeCell ref="E18:F18"/>
    <mergeCell ref="A5:A11"/>
    <mergeCell ref="B5:B10"/>
    <mergeCell ref="E5:E6"/>
    <mergeCell ref="E8:F8"/>
    <mergeCell ref="E9:F9"/>
    <mergeCell ref="E10:F10"/>
    <mergeCell ref="B11:F11"/>
    <mergeCell ref="B12:B18"/>
    <mergeCell ref="E7:F7"/>
    <mergeCell ref="E25:F25"/>
    <mergeCell ref="E26:F26"/>
    <mergeCell ref="E27:F27"/>
    <mergeCell ref="A12:A52"/>
    <mergeCell ref="E12:F12"/>
    <mergeCell ref="E13:F13"/>
    <mergeCell ref="E14:F14"/>
    <mergeCell ref="E15:F15"/>
    <mergeCell ref="E16:F16"/>
    <mergeCell ref="E17:F17"/>
    <mergeCell ref="E19:F19"/>
    <mergeCell ref="E20:F20"/>
    <mergeCell ref="E21:F21"/>
    <mergeCell ref="E22:F22"/>
    <mergeCell ref="E23:F23"/>
    <mergeCell ref="E24:F24"/>
    <mergeCell ref="E38:F38"/>
    <mergeCell ref="E39:F39"/>
    <mergeCell ref="E28:F28"/>
    <mergeCell ref="E29:F29"/>
    <mergeCell ref="E30:F30"/>
    <mergeCell ref="E31:F31"/>
    <mergeCell ref="E32:F32"/>
    <mergeCell ref="E33:F33"/>
    <mergeCell ref="A53:F53"/>
    <mergeCell ref="E40:F40"/>
    <mergeCell ref="E41:F41"/>
    <mergeCell ref="E42:F42"/>
    <mergeCell ref="E43:F43"/>
    <mergeCell ref="E44:F44"/>
    <mergeCell ref="E46:F46"/>
    <mergeCell ref="E47:F47"/>
    <mergeCell ref="E48:F48"/>
    <mergeCell ref="E49:F49"/>
    <mergeCell ref="S1:U1"/>
    <mergeCell ref="E45:F45"/>
    <mergeCell ref="B19:B51"/>
    <mergeCell ref="E50:F50"/>
    <mergeCell ref="E51:F51"/>
    <mergeCell ref="B52:F52"/>
    <mergeCell ref="E34:F34"/>
    <mergeCell ref="E35:F35"/>
    <mergeCell ref="E36:F36"/>
    <mergeCell ref="E37:F3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7" r:id="rId1"/>
  <headerFooter>
    <oddHeader>&amp;C&amp;"HY신명조,굵게"&amp;20 &amp;"굴림체,굵게"2014~2015학년도 교육과정구성표&amp;R&amp;KFF0000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53"/>
  <sheetViews>
    <sheetView view="pageLayout" zoomScaleSheetLayoutView="100" workbookViewId="0" topLeftCell="A1">
      <selection activeCell="E10" sqref="E10:F10"/>
    </sheetView>
  </sheetViews>
  <sheetFormatPr defaultColWidth="8.88671875" defaultRowHeight="13.5"/>
  <cols>
    <col min="1" max="1" width="3.77734375" style="1" customWidth="1"/>
    <col min="2" max="2" width="3.6640625" style="1" customWidth="1"/>
    <col min="3" max="3" width="4.3359375" style="1" customWidth="1"/>
    <col min="4" max="4" width="2.77734375" style="1" customWidth="1"/>
    <col min="5" max="5" width="5.10546875" style="1" customWidth="1"/>
    <col min="6" max="6" width="14.6640625" style="1" customWidth="1"/>
    <col min="7" max="8" width="4.77734375" style="1" customWidth="1"/>
    <col min="9" max="9" width="4.10546875" style="1" customWidth="1"/>
    <col min="10" max="10" width="3.88671875" style="1" customWidth="1"/>
    <col min="11" max="11" width="4.77734375" style="1" customWidth="1"/>
    <col min="12" max="12" width="4.3359375" style="1" customWidth="1"/>
    <col min="13" max="13" width="3.77734375" style="1" customWidth="1"/>
    <col min="14" max="14" width="3.88671875" style="1" customWidth="1"/>
    <col min="15" max="16" width="3.99609375" style="1" customWidth="1"/>
    <col min="17" max="17" width="3.77734375" style="1" customWidth="1"/>
    <col min="18" max="20" width="3.99609375" style="1" customWidth="1"/>
    <col min="21" max="21" width="5.4453125" style="1" customWidth="1"/>
    <col min="22" max="16384" width="8.88671875" style="1" customWidth="1"/>
  </cols>
  <sheetData>
    <row r="1" spans="1:56" s="2" customFormat="1" ht="15.75" customHeight="1" thickBot="1">
      <c r="A1" s="24" t="s">
        <v>138</v>
      </c>
      <c r="B1" s="1"/>
      <c r="C1" s="1"/>
      <c r="D1" s="1"/>
      <c r="E1" s="1"/>
      <c r="F1" s="1"/>
      <c r="G1" s="24"/>
      <c r="H1" s="1"/>
      <c r="I1" s="1"/>
      <c r="J1" s="1"/>
      <c r="K1" s="1"/>
      <c r="L1" s="1"/>
      <c r="M1" s="1"/>
      <c r="N1" s="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3" customFormat="1" ht="15.75" customHeight="1">
      <c r="A2" s="102" t="s">
        <v>2</v>
      </c>
      <c r="B2" s="90"/>
      <c r="C2" s="94" t="s">
        <v>338</v>
      </c>
      <c r="D2" s="95"/>
      <c r="E2" s="90" t="s">
        <v>3</v>
      </c>
      <c r="F2" s="90"/>
      <c r="G2" s="90" t="s">
        <v>4</v>
      </c>
      <c r="H2" s="90"/>
      <c r="I2" s="90"/>
      <c r="J2" s="90"/>
      <c r="K2" s="90"/>
      <c r="L2" s="90"/>
      <c r="M2" s="90" t="s">
        <v>5</v>
      </c>
      <c r="N2" s="103"/>
      <c r="O2" s="90"/>
      <c r="P2" s="90"/>
      <c r="Q2" s="90"/>
      <c r="R2" s="90"/>
      <c r="S2" s="90" t="s">
        <v>6</v>
      </c>
      <c r="T2" s="90"/>
      <c r="U2" s="9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3" customFormat="1" ht="15.75" customHeight="1">
      <c r="A3" s="83"/>
      <c r="B3" s="79"/>
      <c r="C3" s="96"/>
      <c r="D3" s="97"/>
      <c r="E3" s="79"/>
      <c r="F3" s="79"/>
      <c r="G3" s="79" t="s">
        <v>7</v>
      </c>
      <c r="H3" s="79"/>
      <c r="I3" s="79"/>
      <c r="J3" s="79" t="s">
        <v>8</v>
      </c>
      <c r="K3" s="79"/>
      <c r="L3" s="79"/>
      <c r="M3" s="79" t="s">
        <v>7</v>
      </c>
      <c r="N3" s="93"/>
      <c r="O3" s="79"/>
      <c r="P3" s="79" t="s">
        <v>8</v>
      </c>
      <c r="Q3" s="79"/>
      <c r="R3" s="79"/>
      <c r="S3" s="79"/>
      <c r="T3" s="79"/>
      <c r="U3" s="9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5" customFormat="1" ht="15.75" customHeight="1">
      <c r="A4" s="83"/>
      <c r="B4" s="79"/>
      <c r="C4" s="98"/>
      <c r="D4" s="99"/>
      <c r="E4" s="79"/>
      <c r="F4" s="79"/>
      <c r="G4" s="3" t="s">
        <v>17</v>
      </c>
      <c r="H4" s="3" t="s">
        <v>19</v>
      </c>
      <c r="I4" s="3" t="s">
        <v>20</v>
      </c>
      <c r="J4" s="3" t="s">
        <v>17</v>
      </c>
      <c r="K4" s="3" t="s">
        <v>313</v>
      </c>
      <c r="L4" s="3" t="s">
        <v>20</v>
      </c>
      <c r="M4" s="3" t="s">
        <v>17</v>
      </c>
      <c r="N4" s="3" t="s">
        <v>19</v>
      </c>
      <c r="O4" s="3" t="s">
        <v>20</v>
      </c>
      <c r="P4" s="3" t="s">
        <v>17</v>
      </c>
      <c r="Q4" s="3" t="s">
        <v>19</v>
      </c>
      <c r="R4" s="3" t="s">
        <v>20</v>
      </c>
      <c r="S4" s="3" t="s">
        <v>17</v>
      </c>
      <c r="T4" s="3" t="s">
        <v>19</v>
      </c>
      <c r="U4" s="4" t="s">
        <v>20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5" customFormat="1" ht="15.75" customHeight="1">
      <c r="A5" s="83" t="s">
        <v>1</v>
      </c>
      <c r="B5" s="78" t="s">
        <v>22</v>
      </c>
      <c r="C5" s="73"/>
      <c r="D5" s="74"/>
      <c r="E5" s="78" t="s">
        <v>43</v>
      </c>
      <c r="F5" s="45" t="s">
        <v>51</v>
      </c>
      <c r="G5" s="5">
        <v>1</v>
      </c>
      <c r="H5" s="5">
        <v>1</v>
      </c>
      <c r="I5" s="5">
        <v>0</v>
      </c>
      <c r="P5" s="15"/>
      <c r="Q5" s="3"/>
      <c r="R5" s="3"/>
      <c r="S5" s="3">
        <v>1</v>
      </c>
      <c r="T5" s="3">
        <v>1</v>
      </c>
      <c r="U5" s="4"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5" customFormat="1" ht="15.75" customHeight="1">
      <c r="A6" s="83"/>
      <c r="B6" s="78"/>
      <c r="C6" s="73"/>
      <c r="D6" s="74"/>
      <c r="E6" s="78"/>
      <c r="F6" s="45" t="s">
        <v>52</v>
      </c>
      <c r="J6" s="5">
        <v>1</v>
      </c>
      <c r="K6" s="5">
        <v>1</v>
      </c>
      <c r="L6" s="5">
        <v>0</v>
      </c>
      <c r="R6" s="15"/>
      <c r="S6" s="3">
        <v>1</v>
      </c>
      <c r="T6" s="3">
        <v>1</v>
      </c>
      <c r="U6" s="4">
        <v>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21" s="8" customFormat="1" ht="15.75" customHeight="1">
      <c r="A7" s="83"/>
      <c r="B7" s="78"/>
      <c r="C7" s="73"/>
      <c r="D7" s="74"/>
      <c r="E7" s="73" t="s">
        <v>312</v>
      </c>
      <c r="F7" s="74"/>
      <c r="G7" s="5">
        <v>2</v>
      </c>
      <c r="H7" s="5">
        <v>2</v>
      </c>
      <c r="I7" s="5">
        <v>0</v>
      </c>
      <c r="J7" s="5"/>
      <c r="K7" s="5"/>
      <c r="L7" s="5"/>
      <c r="M7" s="5"/>
      <c r="N7" s="5"/>
      <c r="O7" s="5"/>
      <c r="P7" s="5"/>
      <c r="Q7" s="5"/>
      <c r="R7" s="15"/>
      <c r="S7" s="3">
        <v>2</v>
      </c>
      <c r="T7" s="3">
        <v>2</v>
      </c>
      <c r="U7" s="4">
        <v>0</v>
      </c>
    </row>
    <row r="8" spans="1:21" ht="15.75" customHeight="1">
      <c r="A8" s="83"/>
      <c r="B8" s="78"/>
      <c r="C8" s="73"/>
      <c r="D8" s="74"/>
      <c r="E8" s="78" t="s">
        <v>58</v>
      </c>
      <c r="F8" s="78"/>
      <c r="G8" s="5">
        <v>2</v>
      </c>
      <c r="H8" s="5">
        <v>2</v>
      </c>
      <c r="I8" s="5">
        <v>0</v>
      </c>
      <c r="J8" s="5"/>
      <c r="K8" s="5"/>
      <c r="L8" s="5"/>
      <c r="M8" s="5"/>
      <c r="N8" s="5"/>
      <c r="O8" s="5"/>
      <c r="P8" s="5"/>
      <c r="Q8" s="5"/>
      <c r="R8" s="5"/>
      <c r="S8" s="3">
        <v>2</v>
      </c>
      <c r="T8" s="3">
        <v>2</v>
      </c>
      <c r="U8" s="4">
        <v>0</v>
      </c>
    </row>
    <row r="9" spans="1:21" ht="15.75" customHeight="1">
      <c r="A9" s="83"/>
      <c r="B9" s="78"/>
      <c r="C9" s="73"/>
      <c r="D9" s="74"/>
      <c r="E9" s="78" t="s">
        <v>55</v>
      </c>
      <c r="F9" s="78"/>
      <c r="G9" s="5">
        <v>2</v>
      </c>
      <c r="H9" s="5">
        <v>2</v>
      </c>
      <c r="I9" s="5">
        <v>0</v>
      </c>
      <c r="J9" s="5"/>
      <c r="K9" s="5"/>
      <c r="L9" s="5"/>
      <c r="M9" s="5"/>
      <c r="N9" s="5"/>
      <c r="O9" s="5"/>
      <c r="P9" s="5"/>
      <c r="Q9" s="5"/>
      <c r="R9" s="5"/>
      <c r="S9" s="3">
        <v>2</v>
      </c>
      <c r="T9" s="3">
        <v>2</v>
      </c>
      <c r="U9" s="4">
        <v>0</v>
      </c>
    </row>
    <row r="10" spans="1:21" ht="15.75" customHeight="1">
      <c r="A10" s="83"/>
      <c r="B10" s="78"/>
      <c r="C10" s="73"/>
      <c r="D10" s="74"/>
      <c r="E10" s="78" t="s">
        <v>38</v>
      </c>
      <c r="F10" s="78"/>
      <c r="G10" s="5"/>
      <c r="H10" s="5"/>
      <c r="I10" s="5"/>
      <c r="J10" s="5">
        <v>1</v>
      </c>
      <c r="K10" s="5">
        <v>0</v>
      </c>
      <c r="L10" s="5">
        <v>2</v>
      </c>
      <c r="M10" s="5"/>
      <c r="N10" s="5"/>
      <c r="O10" s="5"/>
      <c r="P10" s="5"/>
      <c r="Q10" s="5"/>
      <c r="R10" s="5"/>
      <c r="S10" s="3">
        <v>2</v>
      </c>
      <c r="T10" s="3">
        <v>2</v>
      </c>
      <c r="U10" s="4">
        <v>0</v>
      </c>
    </row>
    <row r="11" spans="1:21" ht="16.5" customHeight="1">
      <c r="A11" s="83"/>
      <c r="B11" s="88" t="s">
        <v>10</v>
      </c>
      <c r="C11" s="88"/>
      <c r="D11" s="88"/>
      <c r="E11" s="78"/>
      <c r="F11" s="78"/>
      <c r="G11" s="3">
        <f aca="true" t="shared" si="0" ref="G11:R11">SUM(G5:G10)</f>
        <v>7</v>
      </c>
      <c r="H11" s="3">
        <f t="shared" si="0"/>
        <v>7</v>
      </c>
      <c r="I11" s="3">
        <f t="shared" si="0"/>
        <v>0</v>
      </c>
      <c r="J11" s="3">
        <f>SUM(J5:J10)</f>
        <v>2</v>
      </c>
      <c r="K11" s="3">
        <f>SUM(K5:K10)</f>
        <v>1</v>
      </c>
      <c r="L11" s="3">
        <f>SUM(L5:L10)</f>
        <v>2</v>
      </c>
      <c r="M11" s="3">
        <f>SUM(M5:M10)</f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>G11+J11+M11+P11</f>
        <v>9</v>
      </c>
      <c r="T11" s="3">
        <f>H11+K11+N11+Q11</f>
        <v>8</v>
      </c>
      <c r="U11" s="4">
        <f>I11+L11+O11+R11</f>
        <v>2</v>
      </c>
    </row>
    <row r="12" spans="1:21" ht="24" customHeight="1">
      <c r="A12" s="83" t="s">
        <v>11</v>
      </c>
      <c r="B12" s="88" t="s">
        <v>115</v>
      </c>
      <c r="C12" s="73" t="s">
        <v>331</v>
      </c>
      <c r="D12" s="74"/>
      <c r="E12" s="74" t="s">
        <v>294</v>
      </c>
      <c r="F12" s="78"/>
      <c r="G12" s="5">
        <v>3</v>
      </c>
      <c r="H12" s="5">
        <v>2</v>
      </c>
      <c r="I12" s="5">
        <v>2</v>
      </c>
      <c r="J12" s="5"/>
      <c r="K12" s="5"/>
      <c r="L12" s="5"/>
      <c r="M12" s="5"/>
      <c r="N12" s="5"/>
      <c r="O12" s="5"/>
      <c r="P12" s="5"/>
      <c r="Q12" s="5"/>
      <c r="R12" s="5"/>
      <c r="S12" s="5">
        <v>3</v>
      </c>
      <c r="T12" s="5">
        <v>2</v>
      </c>
      <c r="U12" s="14">
        <v>2</v>
      </c>
    </row>
    <row r="13" spans="1:21" ht="15.75" customHeight="1">
      <c r="A13" s="83"/>
      <c r="B13" s="76"/>
      <c r="C13" s="73" t="s">
        <v>331</v>
      </c>
      <c r="D13" s="74"/>
      <c r="E13" s="78" t="s">
        <v>306</v>
      </c>
      <c r="F13" s="78"/>
      <c r="G13" s="5">
        <v>3</v>
      </c>
      <c r="H13" s="5">
        <v>2</v>
      </c>
      <c r="I13" s="5">
        <v>2</v>
      </c>
      <c r="J13" s="5"/>
      <c r="K13" s="5"/>
      <c r="L13" s="5"/>
      <c r="M13" s="5"/>
      <c r="N13" s="5"/>
      <c r="O13" s="5"/>
      <c r="P13" s="5"/>
      <c r="Q13" s="5"/>
      <c r="R13" s="5"/>
      <c r="S13" s="5">
        <v>3</v>
      </c>
      <c r="T13" s="5">
        <v>2</v>
      </c>
      <c r="U13" s="14">
        <v>2</v>
      </c>
    </row>
    <row r="14" spans="1:21" ht="15.75" customHeight="1">
      <c r="A14" s="83"/>
      <c r="B14" s="76"/>
      <c r="C14" s="73"/>
      <c r="D14" s="74"/>
      <c r="E14" s="85"/>
      <c r="F14" s="7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14"/>
    </row>
    <row r="15" spans="1:21" ht="15.75" customHeight="1">
      <c r="A15" s="83"/>
      <c r="B15" s="76"/>
      <c r="C15" s="73"/>
      <c r="D15" s="74"/>
      <c r="E15" s="78" t="s">
        <v>133</v>
      </c>
      <c r="F15" s="78"/>
      <c r="G15" s="5"/>
      <c r="H15" s="5"/>
      <c r="I15" s="5"/>
      <c r="J15" s="5"/>
      <c r="K15" s="5"/>
      <c r="L15" s="5"/>
      <c r="M15" s="5">
        <v>1</v>
      </c>
      <c r="N15" s="5">
        <v>1</v>
      </c>
      <c r="O15" s="5">
        <v>0</v>
      </c>
      <c r="P15" s="5"/>
      <c r="Q15" s="5"/>
      <c r="R15" s="5"/>
      <c r="S15" s="5">
        <v>1</v>
      </c>
      <c r="T15" s="5">
        <v>1</v>
      </c>
      <c r="U15" s="14">
        <v>0</v>
      </c>
    </row>
    <row r="16" spans="1:21" ht="15.75" customHeight="1">
      <c r="A16" s="83"/>
      <c r="B16" s="76"/>
      <c r="C16" s="73"/>
      <c r="D16" s="74"/>
      <c r="E16" s="86" t="s">
        <v>134</v>
      </c>
      <c r="F16" s="85"/>
      <c r="G16" s="5"/>
      <c r="H16" s="5"/>
      <c r="I16" s="5"/>
      <c r="J16" s="5"/>
      <c r="K16" s="5"/>
      <c r="L16" s="5"/>
      <c r="M16" s="5"/>
      <c r="N16" s="5"/>
      <c r="O16" s="5"/>
      <c r="P16" s="5">
        <v>1</v>
      </c>
      <c r="Q16" s="5">
        <v>1</v>
      </c>
      <c r="R16" s="5">
        <v>0</v>
      </c>
      <c r="S16" s="5">
        <v>1</v>
      </c>
      <c r="T16" s="5">
        <v>1</v>
      </c>
      <c r="U16" s="14">
        <v>0</v>
      </c>
    </row>
    <row r="17" spans="1:21" ht="15.75" customHeight="1">
      <c r="A17" s="83"/>
      <c r="B17" s="76"/>
      <c r="C17" s="100"/>
      <c r="D17" s="101"/>
      <c r="E17" s="87" t="s">
        <v>135</v>
      </c>
      <c r="F17" s="74"/>
      <c r="G17" s="5"/>
      <c r="H17" s="5"/>
      <c r="I17" s="5"/>
      <c r="J17" s="5"/>
      <c r="K17" s="5"/>
      <c r="L17" s="5"/>
      <c r="M17" s="5"/>
      <c r="N17" s="5"/>
      <c r="O17" s="5"/>
      <c r="P17" s="5">
        <v>3</v>
      </c>
      <c r="Q17" s="5">
        <v>0</v>
      </c>
      <c r="R17" s="5">
        <v>0</v>
      </c>
      <c r="S17" s="5">
        <v>3</v>
      </c>
      <c r="T17" s="5">
        <v>0</v>
      </c>
      <c r="U17" s="14">
        <v>0</v>
      </c>
    </row>
    <row r="18" spans="1:21" ht="15.75" customHeight="1">
      <c r="A18" s="83"/>
      <c r="B18" s="77"/>
      <c r="C18" s="78"/>
      <c r="D18" s="78"/>
      <c r="E18" s="78"/>
      <c r="F18" s="7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/>
    </row>
    <row r="19" spans="1:21" ht="15.75" customHeight="1">
      <c r="A19" s="83"/>
      <c r="B19" s="101" t="s">
        <v>116</v>
      </c>
      <c r="C19" s="73" t="s">
        <v>333</v>
      </c>
      <c r="D19" s="74"/>
      <c r="E19" s="78" t="s">
        <v>131</v>
      </c>
      <c r="F19" s="78"/>
      <c r="G19" s="5">
        <v>3</v>
      </c>
      <c r="H19" s="5">
        <v>2</v>
      </c>
      <c r="I19" s="5">
        <v>2</v>
      </c>
      <c r="J19" s="5"/>
      <c r="K19" s="5"/>
      <c r="L19" s="5"/>
      <c r="M19" s="5"/>
      <c r="N19" s="5"/>
      <c r="O19" s="5"/>
      <c r="P19" s="5"/>
      <c r="Q19" s="5"/>
      <c r="R19" s="5"/>
      <c r="S19" s="5">
        <v>3</v>
      </c>
      <c r="T19" s="5">
        <v>2</v>
      </c>
      <c r="U19" s="14">
        <v>2</v>
      </c>
    </row>
    <row r="20" spans="1:21" ht="15.75" customHeight="1">
      <c r="A20" s="83"/>
      <c r="B20" s="101"/>
      <c r="C20" s="73" t="s">
        <v>333</v>
      </c>
      <c r="D20" s="74"/>
      <c r="E20" s="78" t="s">
        <v>164</v>
      </c>
      <c r="F20" s="78"/>
      <c r="G20" s="5">
        <v>3</v>
      </c>
      <c r="H20" s="5">
        <v>2</v>
      </c>
      <c r="I20" s="5">
        <v>2</v>
      </c>
      <c r="J20" s="5"/>
      <c r="K20" s="5"/>
      <c r="L20" s="5"/>
      <c r="M20" s="5"/>
      <c r="N20" s="5"/>
      <c r="O20" s="5"/>
      <c r="P20" s="5"/>
      <c r="Q20" s="5"/>
      <c r="R20" s="5"/>
      <c r="S20" s="5">
        <v>3</v>
      </c>
      <c r="T20" s="5">
        <v>2</v>
      </c>
      <c r="U20" s="14">
        <v>2</v>
      </c>
    </row>
    <row r="21" spans="1:21" ht="15.75" customHeight="1">
      <c r="A21" s="83"/>
      <c r="B21" s="101"/>
      <c r="C21" s="73" t="s">
        <v>333</v>
      </c>
      <c r="D21" s="74"/>
      <c r="E21" s="78" t="s">
        <v>130</v>
      </c>
      <c r="F21" s="78"/>
      <c r="G21" s="5">
        <v>2</v>
      </c>
      <c r="H21" s="5">
        <v>1</v>
      </c>
      <c r="I21" s="5">
        <v>2</v>
      </c>
      <c r="J21" s="5"/>
      <c r="K21" s="5"/>
      <c r="L21" s="5"/>
      <c r="M21" s="5"/>
      <c r="N21" s="5"/>
      <c r="O21" s="5"/>
      <c r="P21" s="5"/>
      <c r="Q21" s="5"/>
      <c r="R21" s="5"/>
      <c r="S21" s="5">
        <v>2</v>
      </c>
      <c r="T21" s="5">
        <v>1</v>
      </c>
      <c r="U21" s="14">
        <v>2</v>
      </c>
    </row>
    <row r="22" spans="1:21" ht="15.75" customHeight="1">
      <c r="A22" s="83"/>
      <c r="B22" s="101"/>
      <c r="C22" s="73" t="s">
        <v>333</v>
      </c>
      <c r="D22" s="74"/>
      <c r="E22" s="77" t="s">
        <v>156</v>
      </c>
      <c r="F22" s="77"/>
      <c r="G22" s="5"/>
      <c r="H22" s="5"/>
      <c r="I22" s="5"/>
      <c r="J22" s="5">
        <v>3</v>
      </c>
      <c r="K22" s="5">
        <v>2</v>
      </c>
      <c r="L22" s="5">
        <v>2</v>
      </c>
      <c r="M22" s="5"/>
      <c r="N22" s="5"/>
      <c r="O22" s="5"/>
      <c r="P22" s="5"/>
      <c r="Q22" s="5"/>
      <c r="R22" s="5"/>
      <c r="S22" s="5">
        <v>3</v>
      </c>
      <c r="T22" s="5">
        <v>2</v>
      </c>
      <c r="U22" s="14">
        <v>2</v>
      </c>
    </row>
    <row r="23" spans="1:21" ht="15.75" customHeight="1">
      <c r="A23" s="83"/>
      <c r="B23" s="101"/>
      <c r="C23" s="73" t="s">
        <v>334</v>
      </c>
      <c r="D23" s="74"/>
      <c r="E23" s="78" t="s">
        <v>145</v>
      </c>
      <c r="F23" s="78"/>
      <c r="G23" s="5"/>
      <c r="H23" s="5"/>
      <c r="I23" s="5"/>
      <c r="J23" s="5">
        <v>3</v>
      </c>
      <c r="K23" s="5">
        <v>2</v>
      </c>
      <c r="L23" s="5">
        <v>2</v>
      </c>
      <c r="M23" s="5"/>
      <c r="N23" s="5"/>
      <c r="O23" s="5"/>
      <c r="P23" s="5"/>
      <c r="Q23" s="5"/>
      <c r="R23" s="5"/>
      <c r="S23" s="5">
        <v>3</v>
      </c>
      <c r="T23" s="5">
        <v>2</v>
      </c>
      <c r="U23" s="14">
        <v>2</v>
      </c>
    </row>
    <row r="24" spans="1:21" ht="15.75" customHeight="1">
      <c r="A24" s="83"/>
      <c r="B24" s="101"/>
      <c r="C24" s="73" t="s">
        <v>334</v>
      </c>
      <c r="D24" s="74"/>
      <c r="E24" s="77" t="s">
        <v>146</v>
      </c>
      <c r="F24" s="77"/>
      <c r="G24" s="5"/>
      <c r="H24" s="5"/>
      <c r="I24" s="5"/>
      <c r="J24" s="5">
        <v>3</v>
      </c>
      <c r="K24" s="5">
        <v>2</v>
      </c>
      <c r="L24" s="5">
        <v>2</v>
      </c>
      <c r="M24" s="5"/>
      <c r="N24" s="5"/>
      <c r="O24" s="5"/>
      <c r="P24" s="5"/>
      <c r="Q24" s="5"/>
      <c r="R24" s="5"/>
      <c r="S24" s="5">
        <v>3</v>
      </c>
      <c r="T24" s="5">
        <v>2</v>
      </c>
      <c r="U24" s="14">
        <v>2</v>
      </c>
    </row>
    <row r="25" spans="1:21" ht="15.75" customHeight="1">
      <c r="A25" s="83"/>
      <c r="B25" s="101"/>
      <c r="C25" s="73" t="s">
        <v>337</v>
      </c>
      <c r="D25" s="74"/>
      <c r="E25" s="78" t="s">
        <v>150</v>
      </c>
      <c r="F25" s="78"/>
      <c r="G25" s="5"/>
      <c r="H25" s="5"/>
      <c r="I25" s="5"/>
      <c r="J25" s="5">
        <v>3</v>
      </c>
      <c r="K25" s="5">
        <v>2</v>
      </c>
      <c r="L25" s="5">
        <v>2</v>
      </c>
      <c r="M25" s="5"/>
      <c r="N25" s="5"/>
      <c r="O25" s="5"/>
      <c r="P25" s="5"/>
      <c r="Q25" s="5"/>
      <c r="R25" s="5"/>
      <c r="S25" s="5">
        <v>3</v>
      </c>
      <c r="T25" s="5">
        <v>2</v>
      </c>
      <c r="U25" s="14">
        <v>2</v>
      </c>
    </row>
    <row r="26" spans="1:21" ht="15.75" customHeight="1">
      <c r="A26" s="83"/>
      <c r="B26" s="101"/>
      <c r="C26" s="73" t="s">
        <v>337</v>
      </c>
      <c r="D26" s="74"/>
      <c r="E26" s="77" t="s">
        <v>153</v>
      </c>
      <c r="F26" s="77"/>
      <c r="G26" s="5"/>
      <c r="H26" s="5"/>
      <c r="I26" s="5"/>
      <c r="J26" s="5">
        <v>3</v>
      </c>
      <c r="K26" s="5">
        <v>2</v>
      </c>
      <c r="L26" s="5">
        <v>2</v>
      </c>
      <c r="M26" s="5"/>
      <c r="N26" s="5"/>
      <c r="O26" s="5"/>
      <c r="P26" s="5"/>
      <c r="Q26" s="5"/>
      <c r="R26" s="5"/>
      <c r="S26" s="5">
        <v>3</v>
      </c>
      <c r="T26" s="5">
        <v>2</v>
      </c>
      <c r="U26" s="14">
        <v>2</v>
      </c>
    </row>
    <row r="27" spans="1:21" ht="15.75" customHeight="1">
      <c r="A27" s="83"/>
      <c r="B27" s="101"/>
      <c r="C27" s="73" t="s">
        <v>336</v>
      </c>
      <c r="D27" s="74"/>
      <c r="E27" s="78" t="s">
        <v>147</v>
      </c>
      <c r="F27" s="78"/>
      <c r="G27" s="5"/>
      <c r="H27" s="5"/>
      <c r="I27" s="5"/>
      <c r="J27" s="5">
        <v>3</v>
      </c>
      <c r="K27" s="5">
        <v>2</v>
      </c>
      <c r="L27" s="5">
        <v>2</v>
      </c>
      <c r="M27" s="5"/>
      <c r="N27" s="5"/>
      <c r="O27" s="5"/>
      <c r="P27" s="5"/>
      <c r="Q27" s="5"/>
      <c r="R27" s="5"/>
      <c r="S27" s="5">
        <v>3</v>
      </c>
      <c r="T27" s="5">
        <v>2</v>
      </c>
      <c r="U27" s="14">
        <v>2</v>
      </c>
    </row>
    <row r="28" spans="1:21" ht="15.75" customHeight="1">
      <c r="A28" s="83"/>
      <c r="B28" s="101"/>
      <c r="C28" s="73" t="s">
        <v>336</v>
      </c>
      <c r="D28" s="74"/>
      <c r="E28" s="78" t="s">
        <v>129</v>
      </c>
      <c r="F28" s="78"/>
      <c r="G28" s="5"/>
      <c r="H28" s="5"/>
      <c r="I28" s="5"/>
      <c r="J28" s="5">
        <v>2</v>
      </c>
      <c r="K28" s="5">
        <v>1</v>
      </c>
      <c r="L28" s="5">
        <v>2</v>
      </c>
      <c r="M28" s="5"/>
      <c r="N28" s="5"/>
      <c r="O28" s="5"/>
      <c r="P28" s="5"/>
      <c r="Q28" s="5"/>
      <c r="R28" s="5"/>
      <c r="S28" s="5">
        <v>2</v>
      </c>
      <c r="T28" s="5">
        <v>1</v>
      </c>
      <c r="U28" s="14">
        <v>2</v>
      </c>
    </row>
    <row r="29" spans="1:21" ht="15.75" customHeight="1">
      <c r="A29" s="83"/>
      <c r="B29" s="101"/>
      <c r="C29" s="73" t="s">
        <v>334</v>
      </c>
      <c r="D29" s="74"/>
      <c r="E29" s="78" t="s">
        <v>128</v>
      </c>
      <c r="F29" s="78"/>
      <c r="G29" s="5"/>
      <c r="H29" s="5"/>
      <c r="I29" s="5"/>
      <c r="J29" s="5"/>
      <c r="K29" s="5"/>
      <c r="L29" s="5"/>
      <c r="M29" s="5">
        <v>3</v>
      </c>
      <c r="N29" s="5">
        <v>2</v>
      </c>
      <c r="O29" s="5">
        <v>2</v>
      </c>
      <c r="P29" s="5"/>
      <c r="Q29" s="5"/>
      <c r="R29" s="5"/>
      <c r="S29" s="5">
        <v>3</v>
      </c>
      <c r="T29" s="5">
        <v>2</v>
      </c>
      <c r="U29" s="14">
        <v>2</v>
      </c>
    </row>
    <row r="30" spans="1:21" ht="15.75" customHeight="1">
      <c r="A30" s="83"/>
      <c r="B30" s="101"/>
      <c r="C30" s="73" t="s">
        <v>334</v>
      </c>
      <c r="D30" s="74"/>
      <c r="E30" s="77" t="s">
        <v>144</v>
      </c>
      <c r="F30" s="77"/>
      <c r="G30" s="5"/>
      <c r="H30" s="5"/>
      <c r="I30" s="5"/>
      <c r="J30" s="5"/>
      <c r="K30" s="5"/>
      <c r="L30" s="5"/>
      <c r="M30" s="5">
        <v>3</v>
      </c>
      <c r="N30" s="5">
        <v>2</v>
      </c>
      <c r="O30" s="5">
        <v>2</v>
      </c>
      <c r="P30" s="5"/>
      <c r="Q30" s="5" t="s">
        <v>132</v>
      </c>
      <c r="R30" s="5"/>
      <c r="S30" s="5">
        <v>3</v>
      </c>
      <c r="T30" s="5">
        <v>2</v>
      </c>
      <c r="U30" s="14">
        <v>2</v>
      </c>
    </row>
    <row r="31" spans="1:21" ht="15.75" customHeight="1">
      <c r="A31" s="83"/>
      <c r="B31" s="101"/>
      <c r="C31" s="73" t="s">
        <v>337</v>
      </c>
      <c r="D31" s="74"/>
      <c r="E31" s="78" t="s">
        <v>161</v>
      </c>
      <c r="F31" s="78"/>
      <c r="G31" s="5"/>
      <c r="H31" s="5"/>
      <c r="I31" s="5"/>
      <c r="J31" s="5"/>
      <c r="K31" s="5"/>
      <c r="L31" s="5"/>
      <c r="M31" s="5">
        <v>3</v>
      </c>
      <c r="N31" s="5">
        <v>2</v>
      </c>
      <c r="O31" s="5">
        <v>2</v>
      </c>
      <c r="P31" s="5"/>
      <c r="Q31" s="5"/>
      <c r="R31" s="5"/>
      <c r="S31" s="5">
        <v>3</v>
      </c>
      <c r="T31" s="5">
        <v>2</v>
      </c>
      <c r="U31" s="14">
        <v>2</v>
      </c>
    </row>
    <row r="32" spans="1:21" ht="15.75" customHeight="1">
      <c r="A32" s="83"/>
      <c r="B32" s="101"/>
      <c r="C32" s="73" t="s">
        <v>337</v>
      </c>
      <c r="D32" s="74"/>
      <c r="E32" s="78" t="s">
        <v>127</v>
      </c>
      <c r="F32" s="78"/>
      <c r="G32" s="5"/>
      <c r="H32" s="5"/>
      <c r="I32" s="5"/>
      <c r="J32" s="5"/>
      <c r="K32" s="5"/>
      <c r="L32" s="5"/>
      <c r="M32" s="5">
        <v>3</v>
      </c>
      <c r="N32" s="5">
        <v>2</v>
      </c>
      <c r="O32" s="5">
        <v>2</v>
      </c>
      <c r="P32" s="5"/>
      <c r="Q32" s="5"/>
      <c r="R32" s="5"/>
      <c r="S32" s="5">
        <v>3</v>
      </c>
      <c r="T32" s="5">
        <v>2</v>
      </c>
      <c r="U32" s="14">
        <v>2</v>
      </c>
    </row>
    <row r="33" spans="1:21" ht="15.75" customHeight="1">
      <c r="A33" s="83"/>
      <c r="B33" s="101"/>
      <c r="C33" s="73" t="s">
        <v>334</v>
      </c>
      <c r="D33" s="74"/>
      <c r="E33" s="77" t="s">
        <v>160</v>
      </c>
      <c r="F33" s="77"/>
      <c r="G33" s="5"/>
      <c r="H33" s="5"/>
      <c r="I33" s="5"/>
      <c r="J33" s="5"/>
      <c r="K33" s="5"/>
      <c r="L33" s="5"/>
      <c r="M33" s="5">
        <v>3</v>
      </c>
      <c r="N33" s="5">
        <v>2</v>
      </c>
      <c r="O33" s="5">
        <v>2</v>
      </c>
      <c r="P33" s="5"/>
      <c r="Q33" s="5"/>
      <c r="R33" s="5"/>
      <c r="S33" s="5">
        <v>3</v>
      </c>
      <c r="T33" s="5">
        <v>2</v>
      </c>
      <c r="U33" s="14">
        <v>2</v>
      </c>
    </row>
    <row r="34" spans="1:21" ht="15.75" customHeight="1">
      <c r="A34" s="83"/>
      <c r="B34" s="101"/>
      <c r="C34" s="73" t="s">
        <v>336</v>
      </c>
      <c r="D34" s="74"/>
      <c r="E34" s="78" t="s">
        <v>152</v>
      </c>
      <c r="F34" s="78"/>
      <c r="G34" s="5"/>
      <c r="H34" s="5"/>
      <c r="I34" s="5"/>
      <c r="J34" s="5"/>
      <c r="K34" s="5"/>
      <c r="L34" s="5"/>
      <c r="M34" s="5">
        <v>3</v>
      </c>
      <c r="N34" s="5">
        <v>2</v>
      </c>
      <c r="O34" s="5">
        <v>2</v>
      </c>
      <c r="P34" s="5"/>
      <c r="Q34" s="5"/>
      <c r="R34" s="5"/>
      <c r="S34" s="5">
        <v>3</v>
      </c>
      <c r="T34" s="5">
        <v>2</v>
      </c>
      <c r="U34" s="14">
        <v>2</v>
      </c>
    </row>
    <row r="35" spans="1:21" ht="15.75" customHeight="1">
      <c r="A35" s="83"/>
      <c r="B35" s="101"/>
      <c r="C35" s="73" t="s">
        <v>336</v>
      </c>
      <c r="D35" s="74"/>
      <c r="E35" s="78" t="s">
        <v>149</v>
      </c>
      <c r="F35" s="78"/>
      <c r="G35" s="5"/>
      <c r="H35" s="5"/>
      <c r="I35" s="5"/>
      <c r="J35" s="5"/>
      <c r="K35" s="5"/>
      <c r="L35" s="5"/>
      <c r="M35" s="5">
        <v>2</v>
      </c>
      <c r="N35" s="5">
        <v>1</v>
      </c>
      <c r="O35" s="5">
        <v>2</v>
      </c>
      <c r="P35" s="5"/>
      <c r="Q35" s="5"/>
      <c r="R35" s="5"/>
      <c r="S35" s="5">
        <v>2</v>
      </c>
      <c r="T35" s="5">
        <v>1</v>
      </c>
      <c r="U35" s="14">
        <v>2</v>
      </c>
    </row>
    <row r="36" spans="1:21" ht="15.75" customHeight="1">
      <c r="A36" s="83"/>
      <c r="B36" s="101"/>
      <c r="C36" s="73" t="s">
        <v>334</v>
      </c>
      <c r="D36" s="74"/>
      <c r="E36" s="78" t="s">
        <v>136</v>
      </c>
      <c r="F36" s="78"/>
      <c r="G36" s="5"/>
      <c r="H36" s="5"/>
      <c r="I36" s="5"/>
      <c r="J36" s="5"/>
      <c r="K36" s="5"/>
      <c r="L36" s="5"/>
      <c r="M36" s="5"/>
      <c r="N36" s="5"/>
      <c r="O36" s="5"/>
      <c r="P36" s="5">
        <v>3</v>
      </c>
      <c r="Q36" s="5">
        <v>2</v>
      </c>
      <c r="R36" s="5">
        <v>2</v>
      </c>
      <c r="S36" s="5">
        <v>3</v>
      </c>
      <c r="T36" s="5">
        <v>2</v>
      </c>
      <c r="U36" s="14">
        <v>2</v>
      </c>
    </row>
    <row r="37" spans="1:21" ht="15.75" customHeight="1">
      <c r="A37" s="83"/>
      <c r="B37" s="101"/>
      <c r="C37" s="73" t="s">
        <v>334</v>
      </c>
      <c r="D37" s="74"/>
      <c r="E37" s="78" t="s">
        <v>155</v>
      </c>
      <c r="F37" s="78"/>
      <c r="G37" s="5"/>
      <c r="H37" s="5"/>
      <c r="I37" s="5"/>
      <c r="J37" s="5"/>
      <c r="K37" s="5"/>
      <c r="L37" s="5"/>
      <c r="M37" s="5"/>
      <c r="N37" s="5"/>
      <c r="O37" s="5"/>
      <c r="P37" s="5">
        <v>3</v>
      </c>
      <c r="Q37" s="5">
        <v>2</v>
      </c>
      <c r="R37" s="5">
        <v>2</v>
      </c>
      <c r="S37" s="5">
        <v>3</v>
      </c>
      <c r="T37" s="5">
        <v>2</v>
      </c>
      <c r="U37" s="14">
        <v>2</v>
      </c>
    </row>
    <row r="38" spans="1:21" ht="15.75" customHeight="1">
      <c r="A38" s="83"/>
      <c r="B38" s="101"/>
      <c r="C38" s="73" t="s">
        <v>337</v>
      </c>
      <c r="D38" s="74"/>
      <c r="E38" s="78" t="s">
        <v>154</v>
      </c>
      <c r="F38" s="78"/>
      <c r="G38" s="5"/>
      <c r="H38" s="5"/>
      <c r="I38" s="5"/>
      <c r="J38" s="5"/>
      <c r="K38" s="5"/>
      <c r="L38" s="5"/>
      <c r="M38" s="5"/>
      <c r="N38" s="5"/>
      <c r="O38" s="5"/>
      <c r="P38" s="5">
        <v>3</v>
      </c>
      <c r="Q38" s="5">
        <v>2</v>
      </c>
      <c r="R38" s="5">
        <v>2</v>
      </c>
      <c r="S38" s="5">
        <v>3</v>
      </c>
      <c r="T38" s="5">
        <v>2</v>
      </c>
      <c r="U38" s="14">
        <v>2</v>
      </c>
    </row>
    <row r="39" spans="1:21" ht="15.75" customHeight="1">
      <c r="A39" s="83"/>
      <c r="B39" s="101"/>
      <c r="C39" s="73" t="s">
        <v>336</v>
      </c>
      <c r="D39" s="74"/>
      <c r="E39" s="78" t="s">
        <v>148</v>
      </c>
      <c r="F39" s="78"/>
      <c r="G39" s="5"/>
      <c r="H39" s="5"/>
      <c r="I39" s="5"/>
      <c r="J39" s="5"/>
      <c r="K39" s="5"/>
      <c r="L39" s="5"/>
      <c r="M39" s="5"/>
      <c r="N39" s="5"/>
      <c r="O39" s="5"/>
      <c r="P39" s="5">
        <v>2</v>
      </c>
      <c r="Q39" s="5">
        <v>1</v>
      </c>
      <c r="R39" s="5">
        <v>2</v>
      </c>
      <c r="S39" s="5">
        <v>2</v>
      </c>
      <c r="T39" s="5">
        <v>1</v>
      </c>
      <c r="U39" s="14">
        <v>2</v>
      </c>
    </row>
    <row r="40" spans="1:21" ht="15.75" customHeight="1">
      <c r="A40" s="83"/>
      <c r="B40" s="101"/>
      <c r="C40" s="73" t="s">
        <v>336</v>
      </c>
      <c r="D40" s="74"/>
      <c r="E40" s="78" t="s">
        <v>137</v>
      </c>
      <c r="F40" s="78"/>
      <c r="G40" s="5"/>
      <c r="H40" s="5"/>
      <c r="I40" s="5"/>
      <c r="J40" s="5"/>
      <c r="K40" s="5"/>
      <c r="L40" s="5"/>
      <c r="M40" s="5"/>
      <c r="N40" s="5"/>
      <c r="O40" s="5"/>
      <c r="P40" s="5">
        <v>3</v>
      </c>
      <c r="Q40" s="5">
        <v>2</v>
      </c>
      <c r="R40" s="5">
        <v>2</v>
      </c>
      <c r="S40" s="5">
        <v>3</v>
      </c>
      <c r="T40" s="5">
        <v>2</v>
      </c>
      <c r="U40" s="14">
        <v>2</v>
      </c>
    </row>
    <row r="41" spans="1:21" ht="15.75" customHeight="1">
      <c r="A41" s="83"/>
      <c r="B41" s="101"/>
      <c r="C41" s="73"/>
      <c r="D41" s="74"/>
      <c r="E41" s="78"/>
      <c r="F41" s="7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4"/>
    </row>
    <row r="42" spans="1:21" ht="15.75" customHeight="1">
      <c r="A42" s="83"/>
      <c r="B42" s="101"/>
      <c r="C42" s="73"/>
      <c r="D42" s="74"/>
      <c r="E42" s="77"/>
      <c r="F42" s="7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4"/>
    </row>
    <row r="43" spans="1:21" ht="15.75" customHeight="1">
      <c r="A43" s="83"/>
      <c r="B43" s="101"/>
      <c r="C43" s="73"/>
      <c r="D43" s="74"/>
      <c r="E43" s="78"/>
      <c r="F43" s="7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</row>
    <row r="44" spans="1:21" ht="15.75" customHeight="1">
      <c r="A44" s="83"/>
      <c r="B44" s="101"/>
      <c r="C44" s="73"/>
      <c r="D44" s="74"/>
      <c r="E44" s="78"/>
      <c r="F44" s="7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4"/>
    </row>
    <row r="45" spans="1:21" ht="15.75" customHeight="1">
      <c r="A45" s="83"/>
      <c r="B45" s="101"/>
      <c r="C45" s="73"/>
      <c r="D45" s="74"/>
      <c r="E45" s="73"/>
      <c r="F45" s="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</row>
    <row r="46" spans="1:21" ht="15.75" customHeight="1">
      <c r="A46" s="83"/>
      <c r="B46" s="101"/>
      <c r="C46" s="73"/>
      <c r="D46" s="74"/>
      <c r="E46" s="78"/>
      <c r="F46" s="7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4"/>
    </row>
    <row r="47" spans="1:21" ht="15.75" customHeight="1">
      <c r="A47" s="83"/>
      <c r="B47" s="101"/>
      <c r="C47" s="73"/>
      <c r="D47" s="74"/>
      <c r="E47" s="78"/>
      <c r="F47" s="7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4"/>
    </row>
    <row r="48" spans="1:21" ht="15.75" customHeight="1">
      <c r="A48" s="83"/>
      <c r="B48" s="101"/>
      <c r="C48" s="73"/>
      <c r="D48" s="74"/>
      <c r="E48" s="78"/>
      <c r="F48" s="7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4"/>
    </row>
    <row r="49" spans="1:21" ht="15.75" customHeight="1">
      <c r="A49" s="83"/>
      <c r="B49" s="101"/>
      <c r="C49" s="73"/>
      <c r="D49" s="74"/>
      <c r="E49" s="78"/>
      <c r="F49" s="7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4"/>
    </row>
    <row r="50" spans="1:21" ht="15.75" customHeight="1">
      <c r="A50" s="83"/>
      <c r="B50" s="101"/>
      <c r="C50" s="73"/>
      <c r="D50" s="74"/>
      <c r="E50" s="78"/>
      <c r="F50" s="7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4"/>
    </row>
    <row r="51" spans="1:21" ht="15.75" customHeight="1">
      <c r="A51" s="83"/>
      <c r="B51" s="85"/>
      <c r="C51" s="73"/>
      <c r="D51" s="74"/>
      <c r="E51" s="78"/>
      <c r="F51" s="7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4"/>
    </row>
    <row r="52" spans="1:21" ht="15.75" customHeight="1">
      <c r="A52" s="83"/>
      <c r="B52" s="104" t="s">
        <v>12</v>
      </c>
      <c r="C52" s="104"/>
      <c r="D52" s="104"/>
      <c r="E52" s="79"/>
      <c r="F52" s="79"/>
      <c r="G52" s="3">
        <f>SUM(G12:G51)</f>
        <v>14</v>
      </c>
      <c r="H52" s="3">
        <f aca="true" t="shared" si="1" ref="H52:R52">SUM(H12:H51)</f>
        <v>9</v>
      </c>
      <c r="I52" s="3">
        <f t="shared" si="1"/>
        <v>10</v>
      </c>
      <c r="J52" s="3">
        <f t="shared" si="1"/>
        <v>20</v>
      </c>
      <c r="K52" s="3">
        <f t="shared" si="1"/>
        <v>13</v>
      </c>
      <c r="L52" s="3">
        <f t="shared" si="1"/>
        <v>14</v>
      </c>
      <c r="M52" s="3">
        <f t="shared" si="1"/>
        <v>21</v>
      </c>
      <c r="N52" s="3">
        <f t="shared" si="1"/>
        <v>14</v>
      </c>
      <c r="O52" s="3">
        <f t="shared" si="1"/>
        <v>14</v>
      </c>
      <c r="P52" s="3">
        <f t="shared" si="1"/>
        <v>18</v>
      </c>
      <c r="Q52" s="3">
        <f t="shared" si="1"/>
        <v>10</v>
      </c>
      <c r="R52" s="3">
        <f t="shared" si="1"/>
        <v>10</v>
      </c>
      <c r="S52" s="3">
        <f>G52+J52+M52+P52</f>
        <v>73</v>
      </c>
      <c r="T52" s="3">
        <f>H52+K52+N52+Q52</f>
        <v>46</v>
      </c>
      <c r="U52" s="4">
        <f>R52+O52+L52+I52</f>
        <v>48</v>
      </c>
    </row>
    <row r="53" spans="1:21" ht="15.75" customHeight="1" thickBot="1">
      <c r="A53" s="81" t="s">
        <v>9</v>
      </c>
      <c r="B53" s="82"/>
      <c r="C53" s="82"/>
      <c r="D53" s="82"/>
      <c r="E53" s="82"/>
      <c r="F53" s="82"/>
      <c r="G53" s="6">
        <f>G11+G52</f>
        <v>21</v>
      </c>
      <c r="H53" s="6">
        <f aca="true" t="shared" si="2" ref="H53:U53">H11+H52</f>
        <v>16</v>
      </c>
      <c r="I53" s="6">
        <f t="shared" si="2"/>
        <v>10</v>
      </c>
      <c r="J53" s="6">
        <f t="shared" si="2"/>
        <v>22</v>
      </c>
      <c r="K53" s="6">
        <f t="shared" si="2"/>
        <v>14</v>
      </c>
      <c r="L53" s="6">
        <f t="shared" si="2"/>
        <v>16</v>
      </c>
      <c r="M53" s="6">
        <f t="shared" si="2"/>
        <v>21</v>
      </c>
      <c r="N53" s="6">
        <f t="shared" si="2"/>
        <v>14</v>
      </c>
      <c r="O53" s="6">
        <f t="shared" si="2"/>
        <v>14</v>
      </c>
      <c r="P53" s="6">
        <f t="shared" si="2"/>
        <v>18</v>
      </c>
      <c r="Q53" s="6">
        <f t="shared" si="2"/>
        <v>10</v>
      </c>
      <c r="R53" s="6">
        <f t="shared" si="2"/>
        <v>10</v>
      </c>
      <c r="S53" s="6">
        <f t="shared" si="2"/>
        <v>82</v>
      </c>
      <c r="T53" s="6">
        <f t="shared" si="2"/>
        <v>54</v>
      </c>
      <c r="U53" s="46">
        <f t="shared" si="2"/>
        <v>50</v>
      </c>
    </row>
  </sheetData>
  <sheetProtection/>
  <mergeCells count="109">
    <mergeCell ref="C10:D10"/>
    <mergeCell ref="C9:D9"/>
    <mergeCell ref="C8:D8"/>
    <mergeCell ref="C5:D5"/>
    <mergeCell ref="C6:D6"/>
    <mergeCell ref="C7:D7"/>
    <mergeCell ref="C2:D4"/>
    <mergeCell ref="C46:D46"/>
    <mergeCell ref="C47:D47"/>
    <mergeCell ref="C48:D48"/>
    <mergeCell ref="C49:D49"/>
    <mergeCell ref="C50:D50"/>
    <mergeCell ref="C31:D31"/>
    <mergeCell ref="C30:D30"/>
    <mergeCell ref="C29:D29"/>
    <mergeCell ref="C24:D24"/>
    <mergeCell ref="C51:D51"/>
    <mergeCell ref="C28:D28"/>
    <mergeCell ref="C41:D41"/>
    <mergeCell ref="C42:D42"/>
    <mergeCell ref="C43:D43"/>
    <mergeCell ref="C44:D44"/>
    <mergeCell ref="C45:D45"/>
    <mergeCell ref="C34:D34"/>
    <mergeCell ref="C33:D33"/>
    <mergeCell ref="C32:D32"/>
    <mergeCell ref="C25:D25"/>
    <mergeCell ref="C26:D26"/>
    <mergeCell ref="C27:D27"/>
    <mergeCell ref="C40:D40"/>
    <mergeCell ref="C39:D39"/>
    <mergeCell ref="C38:D38"/>
    <mergeCell ref="C37:D37"/>
    <mergeCell ref="C36:D36"/>
    <mergeCell ref="C35:D35"/>
    <mergeCell ref="C18:D18"/>
    <mergeCell ref="C19:D19"/>
    <mergeCell ref="C20:D20"/>
    <mergeCell ref="C21:D21"/>
    <mergeCell ref="C23:D23"/>
    <mergeCell ref="C22:D22"/>
    <mergeCell ref="C12:D12"/>
    <mergeCell ref="C13:D13"/>
    <mergeCell ref="C14:D14"/>
    <mergeCell ref="C15:D15"/>
    <mergeCell ref="C16:D16"/>
    <mergeCell ref="C17:D17"/>
    <mergeCell ref="E49:F49"/>
    <mergeCell ref="E50:F50"/>
    <mergeCell ref="E38:F38"/>
    <mergeCell ref="E51:F51"/>
    <mergeCell ref="E39:F39"/>
    <mergeCell ref="E40:F40"/>
    <mergeCell ref="E41:F41"/>
    <mergeCell ref="E42:F42"/>
    <mergeCell ref="E46:F46"/>
    <mergeCell ref="E47:F47"/>
    <mergeCell ref="E48:F48"/>
    <mergeCell ref="E32:F32"/>
    <mergeCell ref="E33:F33"/>
    <mergeCell ref="E34:F34"/>
    <mergeCell ref="E35:F35"/>
    <mergeCell ref="E44:F44"/>
    <mergeCell ref="E37:F37"/>
    <mergeCell ref="E45:F45"/>
    <mergeCell ref="E26:F26"/>
    <mergeCell ref="E27:F27"/>
    <mergeCell ref="E28:F28"/>
    <mergeCell ref="E43:F43"/>
    <mergeCell ref="E30:F30"/>
    <mergeCell ref="E31:F31"/>
    <mergeCell ref="E16:F16"/>
    <mergeCell ref="B11:F11"/>
    <mergeCell ref="E8:F8"/>
    <mergeCell ref="E36:F36"/>
    <mergeCell ref="B19:B51"/>
    <mergeCell ref="E18:F18"/>
    <mergeCell ref="E17:F17"/>
    <mergeCell ref="E12:F12"/>
    <mergeCell ref="E13:F13"/>
    <mergeCell ref="E23:F23"/>
    <mergeCell ref="E25:F25"/>
    <mergeCell ref="A53:F53"/>
    <mergeCell ref="A5:A11"/>
    <mergeCell ref="E5:E6"/>
    <mergeCell ref="B5:B10"/>
    <mergeCell ref="E29:F29"/>
    <mergeCell ref="B12:B18"/>
    <mergeCell ref="E14:F14"/>
    <mergeCell ref="E15:F15"/>
    <mergeCell ref="E20:F20"/>
    <mergeCell ref="S2:U3"/>
    <mergeCell ref="G3:I3"/>
    <mergeCell ref="J3:L3"/>
    <mergeCell ref="M3:O3"/>
    <mergeCell ref="P3:R3"/>
    <mergeCell ref="E7:F7"/>
    <mergeCell ref="G2:L2"/>
    <mergeCell ref="M2:R2"/>
    <mergeCell ref="A2:B4"/>
    <mergeCell ref="E10:F10"/>
    <mergeCell ref="A12:A52"/>
    <mergeCell ref="E2:F4"/>
    <mergeCell ref="E9:F9"/>
    <mergeCell ref="B52:F52"/>
    <mergeCell ref="E21:F21"/>
    <mergeCell ref="E22:F22"/>
    <mergeCell ref="E24:F24"/>
    <mergeCell ref="E19:F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7" r:id="rId1"/>
  <headerFooter>
    <oddHeader>&amp;C&amp;"HY신명조,굵게"&amp;20 &amp;"굴림체,굵게"2014~2015학년도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view="pageLayout" zoomScale="85" zoomScaleSheetLayoutView="85" zoomScalePageLayoutView="85" workbookViewId="0" topLeftCell="A1">
      <selection activeCell="I39" sqref="I39:K39"/>
    </sheetView>
  </sheetViews>
  <sheetFormatPr defaultColWidth="8.88671875" defaultRowHeight="13.5"/>
  <cols>
    <col min="1" max="4" width="4.77734375" style="9" customWidth="1"/>
    <col min="5" max="5" width="10.77734375" style="9" customWidth="1"/>
    <col min="6" max="11" width="8.77734375" style="9" customWidth="1"/>
    <col min="12" max="12" width="24.3359375" style="9" customWidth="1"/>
    <col min="13" max="16384" width="8.88671875" style="9" customWidth="1"/>
  </cols>
  <sheetData>
    <row r="1" spans="1:12" ht="23.25" customHeight="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63" t="s">
        <v>13</v>
      </c>
      <c r="B2" s="63" t="s">
        <v>14</v>
      </c>
      <c r="C2" s="62" t="s">
        <v>15</v>
      </c>
      <c r="D2" s="62" t="s">
        <v>16</v>
      </c>
      <c r="E2" s="62" t="s">
        <v>23</v>
      </c>
      <c r="F2" s="71" t="s">
        <v>62</v>
      </c>
      <c r="G2" s="71"/>
      <c r="H2" s="71"/>
      <c r="I2" s="71" t="s">
        <v>63</v>
      </c>
      <c r="J2" s="71"/>
      <c r="K2" s="71"/>
      <c r="L2" s="63" t="s">
        <v>21</v>
      </c>
    </row>
    <row r="3" spans="1:12" ht="15.75" customHeight="1">
      <c r="A3" s="63"/>
      <c r="B3" s="63"/>
      <c r="C3" s="62"/>
      <c r="D3" s="62"/>
      <c r="E3" s="62"/>
      <c r="F3" s="63" t="s">
        <v>0</v>
      </c>
      <c r="G3" s="63"/>
      <c r="H3" s="63"/>
      <c r="I3" s="63" t="s">
        <v>0</v>
      </c>
      <c r="J3" s="63"/>
      <c r="K3" s="63"/>
      <c r="L3" s="63"/>
    </row>
    <row r="4" spans="1:12" ht="15.75" customHeight="1">
      <c r="A4" s="63"/>
      <c r="B4" s="63"/>
      <c r="C4" s="62"/>
      <c r="D4" s="62"/>
      <c r="E4" s="62"/>
      <c r="F4" s="63" t="s">
        <v>17</v>
      </c>
      <c r="G4" s="63" t="s">
        <v>18</v>
      </c>
      <c r="H4" s="63"/>
      <c r="I4" s="63" t="s">
        <v>17</v>
      </c>
      <c r="J4" s="63" t="s">
        <v>18</v>
      </c>
      <c r="K4" s="63"/>
      <c r="L4" s="63"/>
    </row>
    <row r="5" spans="1:12" ht="15.75" customHeight="1">
      <c r="A5" s="63"/>
      <c r="B5" s="63"/>
      <c r="C5" s="62"/>
      <c r="D5" s="62"/>
      <c r="E5" s="62"/>
      <c r="F5" s="63"/>
      <c r="G5" s="10" t="s">
        <v>19</v>
      </c>
      <c r="H5" s="10" t="s">
        <v>20</v>
      </c>
      <c r="I5" s="63"/>
      <c r="J5" s="10" t="s">
        <v>19</v>
      </c>
      <c r="K5" s="10" t="s">
        <v>20</v>
      </c>
      <c r="L5" s="63"/>
    </row>
    <row r="6" spans="1:12" ht="15.75" customHeight="1">
      <c r="A6" s="63">
        <v>1</v>
      </c>
      <c r="B6" s="63">
        <v>1</v>
      </c>
      <c r="C6" s="63" t="s">
        <v>22</v>
      </c>
      <c r="D6" s="63" t="s">
        <v>123</v>
      </c>
      <c r="E6" s="63"/>
      <c r="F6" s="63" t="s">
        <v>44</v>
      </c>
      <c r="G6" s="63"/>
      <c r="H6" s="63"/>
      <c r="I6" s="63" t="s">
        <v>53</v>
      </c>
      <c r="J6" s="63"/>
      <c r="K6" s="63"/>
      <c r="L6" s="10"/>
    </row>
    <row r="7" spans="1:12" ht="15.75" customHeight="1">
      <c r="A7" s="63"/>
      <c r="B7" s="63"/>
      <c r="C7" s="63"/>
      <c r="D7" s="63"/>
      <c r="E7" s="63"/>
      <c r="F7" s="10">
        <v>1</v>
      </c>
      <c r="G7" s="10">
        <v>1</v>
      </c>
      <c r="H7" s="10">
        <v>0</v>
      </c>
      <c r="I7" s="10">
        <v>1</v>
      </c>
      <c r="J7" s="10">
        <v>1</v>
      </c>
      <c r="K7" s="10">
        <v>0</v>
      </c>
      <c r="L7" s="10"/>
    </row>
    <row r="8" spans="1:12" ht="15.75" customHeight="1">
      <c r="A8" s="63"/>
      <c r="B8" s="63"/>
      <c r="C8" s="63"/>
      <c r="D8" s="63" t="s">
        <v>22</v>
      </c>
      <c r="E8" s="53"/>
      <c r="F8" s="56" t="s">
        <v>315</v>
      </c>
      <c r="G8" s="57"/>
      <c r="H8" s="58"/>
      <c r="I8" s="56" t="s">
        <v>315</v>
      </c>
      <c r="J8" s="57"/>
      <c r="K8" s="58"/>
      <c r="L8" s="10"/>
    </row>
    <row r="9" spans="1:12" ht="15.75" customHeight="1">
      <c r="A9" s="63"/>
      <c r="B9" s="63"/>
      <c r="C9" s="63"/>
      <c r="D9" s="63"/>
      <c r="E9" s="55"/>
      <c r="F9" s="10">
        <v>2</v>
      </c>
      <c r="G9" s="10">
        <v>2</v>
      </c>
      <c r="H9" s="10">
        <v>0</v>
      </c>
      <c r="I9" s="10">
        <v>2</v>
      </c>
      <c r="J9" s="10">
        <v>2</v>
      </c>
      <c r="K9" s="10">
        <v>0</v>
      </c>
      <c r="L9" s="10"/>
    </row>
    <row r="10" spans="1:12" ht="15.75" customHeight="1">
      <c r="A10" s="63"/>
      <c r="B10" s="63"/>
      <c r="C10" s="63"/>
      <c r="D10" s="63" t="s">
        <v>22</v>
      </c>
      <c r="E10" s="63"/>
      <c r="F10" s="63" t="s">
        <v>39</v>
      </c>
      <c r="G10" s="63"/>
      <c r="H10" s="63"/>
      <c r="I10" s="63" t="s">
        <v>56</v>
      </c>
      <c r="J10" s="63"/>
      <c r="K10" s="63"/>
      <c r="L10" s="10" t="s">
        <v>70</v>
      </c>
    </row>
    <row r="11" spans="1:12" ht="15.75" customHeight="1">
      <c r="A11" s="63"/>
      <c r="B11" s="63"/>
      <c r="C11" s="63"/>
      <c r="D11" s="63"/>
      <c r="E11" s="63"/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/>
    </row>
    <row r="12" spans="1:12" ht="15.75" customHeight="1">
      <c r="A12" s="63"/>
      <c r="B12" s="63"/>
      <c r="C12" s="63"/>
      <c r="D12" s="63" t="s">
        <v>22</v>
      </c>
      <c r="E12" s="63"/>
      <c r="F12" s="63" t="s">
        <v>40</v>
      </c>
      <c r="G12" s="63"/>
      <c r="H12" s="63"/>
      <c r="I12" s="63" t="s">
        <v>40</v>
      </c>
      <c r="J12" s="63"/>
      <c r="K12" s="63"/>
      <c r="L12" s="10"/>
    </row>
    <row r="13" spans="1:12" ht="15.75" customHeight="1">
      <c r="A13" s="63"/>
      <c r="B13" s="63"/>
      <c r="C13" s="63"/>
      <c r="D13" s="63"/>
      <c r="E13" s="63"/>
      <c r="F13" s="10">
        <v>2</v>
      </c>
      <c r="G13" s="10">
        <v>2</v>
      </c>
      <c r="H13" s="10">
        <v>0</v>
      </c>
      <c r="I13" s="10">
        <v>2</v>
      </c>
      <c r="J13" s="10">
        <v>2</v>
      </c>
      <c r="K13" s="10">
        <v>0</v>
      </c>
      <c r="L13" s="10"/>
    </row>
    <row r="14" spans="1:12" ht="15.75" customHeight="1">
      <c r="A14" s="63"/>
      <c r="B14" s="63"/>
      <c r="C14" s="56" t="s">
        <v>10</v>
      </c>
      <c r="D14" s="57"/>
      <c r="E14" s="58"/>
      <c r="F14" s="10">
        <f>SUM(F13,F11,F7)</f>
        <v>5</v>
      </c>
      <c r="G14" s="10">
        <f>SUM(G13,G11,G7)</f>
        <v>5</v>
      </c>
      <c r="H14" s="10">
        <v>0</v>
      </c>
      <c r="I14" s="10">
        <v>5</v>
      </c>
      <c r="J14" s="10">
        <v>5</v>
      </c>
      <c r="K14" s="10">
        <v>0</v>
      </c>
      <c r="L14" s="10"/>
    </row>
    <row r="15" spans="1:12" ht="15.75" customHeight="1">
      <c r="A15" s="63"/>
      <c r="B15" s="63"/>
      <c r="C15" s="63" t="s">
        <v>11</v>
      </c>
      <c r="D15" s="63" t="s">
        <v>141</v>
      </c>
      <c r="E15" s="63"/>
      <c r="F15" s="63" t="s">
        <v>69</v>
      </c>
      <c r="G15" s="63"/>
      <c r="H15" s="63"/>
      <c r="I15" s="63" t="s">
        <v>303</v>
      </c>
      <c r="J15" s="63"/>
      <c r="K15" s="63"/>
      <c r="L15" s="10" t="s">
        <v>305</v>
      </c>
    </row>
    <row r="16" spans="1:12" ht="15.75" customHeight="1">
      <c r="A16" s="63"/>
      <c r="B16" s="63"/>
      <c r="C16" s="63"/>
      <c r="D16" s="63"/>
      <c r="E16" s="63"/>
      <c r="F16" s="10">
        <v>3</v>
      </c>
      <c r="G16" s="10">
        <v>2</v>
      </c>
      <c r="H16" s="10">
        <v>2</v>
      </c>
      <c r="I16" s="10">
        <v>3</v>
      </c>
      <c r="J16" s="10">
        <v>2</v>
      </c>
      <c r="K16" s="10">
        <v>2</v>
      </c>
      <c r="L16" s="10"/>
    </row>
    <row r="17" spans="1:12" ht="15.75" customHeight="1">
      <c r="A17" s="63"/>
      <c r="B17" s="63"/>
      <c r="C17" s="63"/>
      <c r="D17" s="63" t="s">
        <v>143</v>
      </c>
      <c r="E17" s="63"/>
      <c r="F17" s="63" t="s">
        <v>158</v>
      </c>
      <c r="G17" s="63"/>
      <c r="H17" s="63"/>
      <c r="I17" s="63" t="s">
        <v>304</v>
      </c>
      <c r="J17" s="63"/>
      <c r="K17" s="63"/>
      <c r="L17" s="10" t="s">
        <v>48</v>
      </c>
    </row>
    <row r="18" spans="1:12" ht="15.75" customHeight="1">
      <c r="A18" s="63"/>
      <c r="B18" s="63"/>
      <c r="C18" s="63"/>
      <c r="D18" s="63"/>
      <c r="E18" s="63"/>
      <c r="F18" s="10">
        <v>3</v>
      </c>
      <c r="G18" s="10">
        <v>2</v>
      </c>
      <c r="H18" s="10">
        <v>2</v>
      </c>
      <c r="I18" s="10">
        <v>3</v>
      </c>
      <c r="J18" s="10">
        <v>2</v>
      </c>
      <c r="K18" s="10">
        <v>2</v>
      </c>
      <c r="L18" s="10"/>
    </row>
    <row r="19" spans="1:12" ht="15.75" customHeight="1">
      <c r="A19" s="63"/>
      <c r="B19" s="63"/>
      <c r="C19" s="63"/>
      <c r="D19" s="63" t="s">
        <v>142</v>
      </c>
      <c r="E19" s="63"/>
      <c r="F19" s="63" t="s">
        <v>139</v>
      </c>
      <c r="G19" s="63"/>
      <c r="H19" s="63"/>
      <c r="I19" s="63" t="s">
        <v>71</v>
      </c>
      <c r="J19" s="63"/>
      <c r="K19" s="63"/>
      <c r="L19" s="10"/>
    </row>
    <row r="20" spans="1:12" ht="15.75" customHeight="1">
      <c r="A20" s="63"/>
      <c r="B20" s="63"/>
      <c r="C20" s="63"/>
      <c r="D20" s="63"/>
      <c r="E20" s="63"/>
      <c r="F20" s="10">
        <v>3</v>
      </c>
      <c r="G20" s="10">
        <v>2</v>
      </c>
      <c r="H20" s="10">
        <v>2</v>
      </c>
      <c r="I20" s="10">
        <v>3</v>
      </c>
      <c r="J20" s="10">
        <v>2</v>
      </c>
      <c r="K20" s="10">
        <v>2</v>
      </c>
      <c r="L20" s="10"/>
    </row>
    <row r="21" spans="1:12" ht="15.75" customHeight="1">
      <c r="A21" s="63"/>
      <c r="B21" s="63"/>
      <c r="C21" s="63"/>
      <c r="D21" s="63" t="s">
        <v>159</v>
      </c>
      <c r="E21" s="63"/>
      <c r="F21" s="63" t="s">
        <v>157</v>
      </c>
      <c r="G21" s="63"/>
      <c r="H21" s="63"/>
      <c r="I21" s="63" t="s">
        <v>59</v>
      </c>
      <c r="J21" s="63"/>
      <c r="K21" s="63"/>
      <c r="L21" s="10" t="s">
        <v>70</v>
      </c>
    </row>
    <row r="22" spans="1:12" ht="15.75" customHeight="1">
      <c r="A22" s="63"/>
      <c r="B22" s="63"/>
      <c r="C22" s="63"/>
      <c r="D22" s="63"/>
      <c r="E22" s="63"/>
      <c r="F22" s="10">
        <v>3</v>
      </c>
      <c r="G22" s="10">
        <v>2</v>
      </c>
      <c r="H22" s="10">
        <v>2</v>
      </c>
      <c r="I22" s="10">
        <v>3</v>
      </c>
      <c r="J22" s="10">
        <v>2</v>
      </c>
      <c r="K22" s="10">
        <v>2</v>
      </c>
      <c r="L22" s="10"/>
    </row>
    <row r="23" spans="1:12" ht="15.75" customHeight="1">
      <c r="A23" s="63"/>
      <c r="B23" s="63"/>
      <c r="C23" s="63"/>
      <c r="D23" s="63" t="s">
        <v>124</v>
      </c>
      <c r="E23" s="63"/>
      <c r="F23" s="63" t="s">
        <v>72</v>
      </c>
      <c r="G23" s="63"/>
      <c r="H23" s="63"/>
      <c r="I23" s="68" t="s">
        <v>140</v>
      </c>
      <c r="J23" s="105"/>
      <c r="K23" s="105"/>
      <c r="L23" s="10" t="s">
        <v>84</v>
      </c>
    </row>
    <row r="24" spans="1:12" ht="15.75" customHeight="1">
      <c r="A24" s="63"/>
      <c r="B24" s="63"/>
      <c r="C24" s="63"/>
      <c r="D24" s="63"/>
      <c r="E24" s="63"/>
      <c r="F24" s="10">
        <v>2</v>
      </c>
      <c r="G24" s="10">
        <v>2</v>
      </c>
      <c r="H24" s="10">
        <v>0</v>
      </c>
      <c r="I24" s="10">
        <v>2</v>
      </c>
      <c r="J24" s="10">
        <v>1</v>
      </c>
      <c r="K24" s="10">
        <v>2</v>
      </c>
      <c r="L24" s="10" t="s">
        <v>98</v>
      </c>
    </row>
    <row r="25" spans="1:12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10"/>
    </row>
    <row r="26" spans="1:12" ht="15.75" customHeight="1">
      <c r="A26" s="63"/>
      <c r="B26" s="63"/>
      <c r="C26" s="63"/>
      <c r="D26" s="63"/>
      <c r="E26" s="63"/>
      <c r="F26" s="10"/>
      <c r="G26" s="10"/>
      <c r="H26" s="10"/>
      <c r="I26" s="10"/>
      <c r="J26" s="10"/>
      <c r="K26" s="10"/>
      <c r="L26" s="10"/>
    </row>
    <row r="27" spans="1:12" ht="15.7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0"/>
    </row>
    <row r="28" spans="1:12" ht="15.75" customHeight="1">
      <c r="A28" s="63"/>
      <c r="B28" s="63"/>
      <c r="C28" s="63"/>
      <c r="D28" s="63"/>
      <c r="E28" s="63"/>
      <c r="F28" s="10"/>
      <c r="G28" s="10"/>
      <c r="H28" s="10"/>
      <c r="I28" s="10"/>
      <c r="J28" s="10"/>
      <c r="K28" s="10"/>
      <c r="L28" s="10"/>
    </row>
    <row r="29" spans="1:12" ht="15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0"/>
    </row>
    <row r="30" spans="1:12" ht="15.75" customHeight="1">
      <c r="A30" s="63"/>
      <c r="B30" s="63"/>
      <c r="C30" s="63"/>
      <c r="D30" s="63"/>
      <c r="E30" s="63"/>
      <c r="F30" s="10"/>
      <c r="G30" s="10"/>
      <c r="H30" s="10"/>
      <c r="I30" s="10"/>
      <c r="J30" s="10"/>
      <c r="K30" s="10"/>
      <c r="L30" s="10"/>
    </row>
    <row r="31" spans="1:12" ht="15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0"/>
    </row>
    <row r="32" spans="1:12" ht="15.75" customHeight="1">
      <c r="A32" s="63"/>
      <c r="B32" s="63"/>
      <c r="C32" s="63"/>
      <c r="D32" s="63"/>
      <c r="E32" s="63"/>
      <c r="F32" s="10"/>
      <c r="G32" s="10"/>
      <c r="H32" s="10"/>
      <c r="I32" s="10"/>
      <c r="J32" s="10"/>
      <c r="K32" s="10"/>
      <c r="L32" s="10"/>
    </row>
    <row r="33" spans="1:12" ht="15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0"/>
    </row>
    <row r="34" spans="1:12" ht="15.75" customHeight="1">
      <c r="A34" s="63"/>
      <c r="B34" s="63"/>
      <c r="C34" s="63"/>
      <c r="D34" s="63"/>
      <c r="E34" s="63"/>
      <c r="F34" s="10"/>
      <c r="G34" s="10"/>
      <c r="H34" s="10"/>
      <c r="I34" s="10"/>
      <c r="J34" s="10"/>
      <c r="K34" s="10"/>
      <c r="L34" s="10"/>
    </row>
    <row r="35" spans="1:12" ht="15.75" customHeight="1">
      <c r="A35" s="63"/>
      <c r="B35" s="63"/>
      <c r="C35" s="56" t="s">
        <v>12</v>
      </c>
      <c r="D35" s="57"/>
      <c r="E35" s="58"/>
      <c r="F35" s="10">
        <f aca="true" t="shared" si="0" ref="F35:K35">SUM(F16,F18,F20,F22,F24,F26,F28,F30,F32,F34)</f>
        <v>14</v>
      </c>
      <c r="G35" s="10">
        <f t="shared" si="0"/>
        <v>10</v>
      </c>
      <c r="H35" s="10">
        <f t="shared" si="0"/>
        <v>8</v>
      </c>
      <c r="I35" s="10">
        <f t="shared" si="0"/>
        <v>14</v>
      </c>
      <c r="J35" s="10">
        <f t="shared" si="0"/>
        <v>9</v>
      </c>
      <c r="K35" s="10">
        <f t="shared" si="0"/>
        <v>10</v>
      </c>
      <c r="L35" s="10"/>
    </row>
    <row r="36" spans="1:12" ht="15.75" customHeight="1">
      <c r="A36" s="63"/>
      <c r="B36" s="56" t="s">
        <v>24</v>
      </c>
      <c r="C36" s="57"/>
      <c r="D36" s="57"/>
      <c r="E36" s="58"/>
      <c r="F36" s="10">
        <f aca="true" t="shared" si="1" ref="F36:K36">SUM(F35,F14)</f>
        <v>19</v>
      </c>
      <c r="G36" s="10">
        <f t="shared" si="1"/>
        <v>15</v>
      </c>
      <c r="H36" s="10">
        <f t="shared" si="1"/>
        <v>8</v>
      </c>
      <c r="I36" s="10">
        <f t="shared" si="1"/>
        <v>19</v>
      </c>
      <c r="J36" s="10">
        <f t="shared" si="1"/>
        <v>14</v>
      </c>
      <c r="K36" s="10">
        <f t="shared" si="1"/>
        <v>10</v>
      </c>
      <c r="L36" s="10"/>
    </row>
    <row r="37" spans="1:12" ht="15.75" customHeight="1">
      <c r="A37" s="63"/>
      <c r="B37" s="63">
        <v>2</v>
      </c>
      <c r="C37" s="63" t="s">
        <v>22</v>
      </c>
      <c r="D37" s="63" t="s">
        <v>123</v>
      </c>
      <c r="E37" s="63"/>
      <c r="F37" s="63" t="s">
        <v>45</v>
      </c>
      <c r="G37" s="63"/>
      <c r="H37" s="63"/>
      <c r="I37" s="63" t="s">
        <v>54</v>
      </c>
      <c r="J37" s="63"/>
      <c r="K37" s="63"/>
      <c r="L37" s="10"/>
    </row>
    <row r="38" spans="1:12" ht="15.75" customHeight="1">
      <c r="A38" s="63"/>
      <c r="B38" s="63"/>
      <c r="C38" s="63"/>
      <c r="D38" s="63"/>
      <c r="E38" s="63"/>
      <c r="F38" s="10">
        <v>1</v>
      </c>
      <c r="G38" s="10">
        <v>1</v>
      </c>
      <c r="H38" s="10">
        <v>0</v>
      </c>
      <c r="I38" s="10">
        <v>1</v>
      </c>
      <c r="J38" s="10">
        <v>1</v>
      </c>
      <c r="K38" s="10">
        <v>0</v>
      </c>
      <c r="L38" s="10"/>
    </row>
    <row r="39" spans="1:12" ht="15.75" customHeight="1">
      <c r="A39" s="63"/>
      <c r="B39" s="63"/>
      <c r="C39" s="63"/>
      <c r="D39" s="63" t="s">
        <v>22</v>
      </c>
      <c r="E39" s="63"/>
      <c r="F39" s="63" t="s">
        <v>358</v>
      </c>
      <c r="G39" s="63"/>
      <c r="H39" s="63"/>
      <c r="I39" s="63" t="s">
        <v>38</v>
      </c>
      <c r="J39" s="63"/>
      <c r="K39" s="63"/>
      <c r="L39" s="10" t="s">
        <v>163</v>
      </c>
    </row>
    <row r="40" spans="1:12" ht="15.75" customHeight="1">
      <c r="A40" s="63"/>
      <c r="B40" s="63"/>
      <c r="C40" s="63"/>
      <c r="D40" s="63"/>
      <c r="E40" s="63"/>
      <c r="F40" s="10">
        <v>2</v>
      </c>
      <c r="G40" s="10">
        <v>0</v>
      </c>
      <c r="H40" s="10">
        <v>2</v>
      </c>
      <c r="I40" s="10">
        <v>1</v>
      </c>
      <c r="J40" s="10">
        <v>0</v>
      </c>
      <c r="K40" s="10">
        <v>2</v>
      </c>
      <c r="L40" s="10" t="s">
        <v>316</v>
      </c>
    </row>
    <row r="41" spans="1:12" ht="15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10"/>
    </row>
    <row r="42" spans="1:12" ht="15.75" customHeight="1">
      <c r="A42" s="63"/>
      <c r="B42" s="63"/>
      <c r="C42" s="63"/>
      <c r="D42" s="63"/>
      <c r="E42" s="63"/>
      <c r="F42" s="10"/>
      <c r="G42" s="10"/>
      <c r="H42" s="10"/>
      <c r="I42" s="10"/>
      <c r="J42" s="10"/>
      <c r="K42" s="10"/>
      <c r="L42" s="10"/>
    </row>
    <row r="43" spans="1:12" ht="15.75" customHeight="1">
      <c r="A43" s="63"/>
      <c r="B43" s="63"/>
      <c r="C43" s="56" t="s">
        <v>10</v>
      </c>
      <c r="D43" s="57"/>
      <c r="E43" s="58"/>
      <c r="F43" s="10">
        <f aca="true" t="shared" si="2" ref="F43:K43">F38+F40+F42</f>
        <v>3</v>
      </c>
      <c r="G43" s="10">
        <f t="shared" si="2"/>
        <v>1</v>
      </c>
      <c r="H43" s="10">
        <f t="shared" si="2"/>
        <v>2</v>
      </c>
      <c r="I43" s="10">
        <f t="shared" si="2"/>
        <v>2</v>
      </c>
      <c r="J43" s="10">
        <f t="shared" si="2"/>
        <v>1</v>
      </c>
      <c r="K43" s="10">
        <f t="shared" si="2"/>
        <v>2</v>
      </c>
      <c r="L43" s="10"/>
    </row>
    <row r="44" spans="1:12" ht="15.75" customHeight="1">
      <c r="A44" s="63"/>
      <c r="B44" s="63"/>
      <c r="C44" s="63" t="s">
        <v>11</v>
      </c>
      <c r="D44" s="63" t="s">
        <v>124</v>
      </c>
      <c r="E44" s="63"/>
      <c r="F44" s="63" t="s">
        <v>73</v>
      </c>
      <c r="G44" s="63"/>
      <c r="H44" s="63"/>
      <c r="I44" s="63" t="s">
        <v>145</v>
      </c>
      <c r="J44" s="63"/>
      <c r="K44" s="63"/>
      <c r="L44" s="10" t="s">
        <v>48</v>
      </c>
    </row>
    <row r="45" spans="1:12" ht="15.75" customHeight="1">
      <c r="A45" s="63"/>
      <c r="B45" s="63"/>
      <c r="C45" s="63"/>
      <c r="D45" s="63"/>
      <c r="E45" s="63"/>
      <c r="F45" s="10">
        <v>3</v>
      </c>
      <c r="G45" s="10">
        <v>2</v>
      </c>
      <c r="H45" s="10">
        <v>2</v>
      </c>
      <c r="I45" s="10">
        <v>3</v>
      </c>
      <c r="J45" s="10">
        <v>2</v>
      </c>
      <c r="K45" s="10">
        <v>2</v>
      </c>
      <c r="L45" s="10"/>
    </row>
    <row r="46" spans="1:12" ht="15.75" customHeight="1">
      <c r="A46" s="63"/>
      <c r="B46" s="63"/>
      <c r="C46" s="63"/>
      <c r="D46" s="63" t="s">
        <v>124</v>
      </c>
      <c r="E46" s="63"/>
      <c r="F46" s="63" t="s">
        <v>74</v>
      </c>
      <c r="G46" s="63"/>
      <c r="H46" s="63"/>
      <c r="I46" s="63" t="s">
        <v>74</v>
      </c>
      <c r="J46" s="63"/>
      <c r="K46" s="63"/>
      <c r="L46" s="10"/>
    </row>
    <row r="47" spans="1:12" ht="15.75" customHeight="1">
      <c r="A47" s="63"/>
      <c r="B47" s="63"/>
      <c r="C47" s="63"/>
      <c r="D47" s="63"/>
      <c r="E47" s="63"/>
      <c r="F47" s="10">
        <v>2</v>
      </c>
      <c r="G47" s="10">
        <v>1</v>
      </c>
      <c r="H47" s="10">
        <v>2</v>
      </c>
      <c r="I47" s="10">
        <v>3</v>
      </c>
      <c r="J47" s="10">
        <v>2</v>
      </c>
      <c r="K47" s="10">
        <v>2</v>
      </c>
      <c r="L47" s="10" t="s">
        <v>100</v>
      </c>
    </row>
    <row r="48" spans="1:12" ht="15.75" customHeight="1">
      <c r="A48" s="63"/>
      <c r="B48" s="63"/>
      <c r="C48" s="63"/>
      <c r="D48" s="63" t="s">
        <v>124</v>
      </c>
      <c r="E48" s="63"/>
      <c r="F48" s="63" t="s">
        <v>76</v>
      </c>
      <c r="G48" s="63"/>
      <c r="H48" s="63"/>
      <c r="I48" s="63" t="s">
        <v>162</v>
      </c>
      <c r="J48" s="63"/>
      <c r="K48" s="63"/>
      <c r="L48" s="10" t="s">
        <v>84</v>
      </c>
    </row>
    <row r="49" spans="1:12" ht="15.75" customHeight="1">
      <c r="A49" s="63"/>
      <c r="B49" s="63"/>
      <c r="C49" s="63"/>
      <c r="D49" s="63"/>
      <c r="E49" s="63"/>
      <c r="F49" s="10">
        <v>3</v>
      </c>
      <c r="G49" s="10">
        <v>2</v>
      </c>
      <c r="H49" s="10">
        <v>2</v>
      </c>
      <c r="I49" s="10">
        <v>3</v>
      </c>
      <c r="J49" s="10">
        <v>2</v>
      </c>
      <c r="K49" s="10">
        <v>2</v>
      </c>
      <c r="L49" s="10"/>
    </row>
    <row r="50" spans="1:12" ht="15.75" customHeight="1">
      <c r="A50" s="63"/>
      <c r="B50" s="63"/>
      <c r="C50" s="63"/>
      <c r="D50" s="63" t="s">
        <v>124</v>
      </c>
      <c r="E50" s="63"/>
      <c r="F50" s="63" t="s">
        <v>101</v>
      </c>
      <c r="G50" s="63"/>
      <c r="H50" s="63"/>
      <c r="I50" s="63" t="s">
        <v>150</v>
      </c>
      <c r="J50" s="63"/>
      <c r="K50" s="63"/>
      <c r="L50" s="10" t="s">
        <v>163</v>
      </c>
    </row>
    <row r="51" spans="1:12" ht="15.75" customHeight="1">
      <c r="A51" s="63"/>
      <c r="B51" s="63"/>
      <c r="C51" s="63"/>
      <c r="D51" s="63"/>
      <c r="E51" s="63"/>
      <c r="F51" s="10">
        <v>3</v>
      </c>
      <c r="G51" s="10">
        <v>2</v>
      </c>
      <c r="H51" s="10">
        <v>2</v>
      </c>
      <c r="I51" s="10">
        <v>3</v>
      </c>
      <c r="J51" s="10">
        <v>2</v>
      </c>
      <c r="K51" s="10">
        <v>2</v>
      </c>
      <c r="L51" s="10"/>
    </row>
    <row r="52" spans="1:12" ht="15.75" customHeight="1">
      <c r="A52" s="63"/>
      <c r="B52" s="63"/>
      <c r="C52" s="63"/>
      <c r="D52" s="63" t="s">
        <v>124</v>
      </c>
      <c r="E52" s="63"/>
      <c r="F52" s="63" t="s">
        <v>75</v>
      </c>
      <c r="G52" s="63"/>
      <c r="H52" s="63"/>
      <c r="I52" s="63" t="s">
        <v>79</v>
      </c>
      <c r="J52" s="63"/>
      <c r="K52" s="63"/>
      <c r="L52" s="10" t="s">
        <v>84</v>
      </c>
    </row>
    <row r="53" spans="1:12" ht="15.75" customHeight="1">
      <c r="A53" s="63"/>
      <c r="B53" s="63"/>
      <c r="C53" s="63"/>
      <c r="D53" s="63"/>
      <c r="E53" s="63"/>
      <c r="F53" s="10">
        <v>3</v>
      </c>
      <c r="G53" s="10">
        <v>2</v>
      </c>
      <c r="H53" s="10">
        <v>2</v>
      </c>
      <c r="I53" s="10">
        <v>3</v>
      </c>
      <c r="J53" s="10">
        <v>2</v>
      </c>
      <c r="K53" s="10">
        <v>2</v>
      </c>
      <c r="L53" s="10"/>
    </row>
    <row r="54" spans="1:12" ht="15.75" customHeight="1">
      <c r="A54" s="63"/>
      <c r="B54" s="63"/>
      <c r="C54" s="63"/>
      <c r="D54" s="63" t="s">
        <v>124</v>
      </c>
      <c r="E54" s="63"/>
      <c r="F54" s="63" t="s">
        <v>47</v>
      </c>
      <c r="G54" s="63"/>
      <c r="H54" s="63"/>
      <c r="I54" s="63" t="s">
        <v>147</v>
      </c>
      <c r="J54" s="63"/>
      <c r="K54" s="63"/>
      <c r="L54" s="10" t="s">
        <v>48</v>
      </c>
    </row>
    <row r="55" spans="1:12" ht="15.75" customHeight="1">
      <c r="A55" s="63"/>
      <c r="B55" s="63"/>
      <c r="C55" s="63"/>
      <c r="D55" s="63"/>
      <c r="E55" s="63"/>
      <c r="F55" s="10">
        <v>3</v>
      </c>
      <c r="G55" s="10">
        <v>2</v>
      </c>
      <c r="H55" s="10">
        <v>2</v>
      </c>
      <c r="I55" s="10">
        <v>3</v>
      </c>
      <c r="J55" s="10">
        <v>2</v>
      </c>
      <c r="K55" s="10">
        <v>2</v>
      </c>
      <c r="L55" s="10"/>
    </row>
    <row r="56" spans="1:12" ht="15.75" customHeight="1">
      <c r="A56" s="63"/>
      <c r="B56" s="63"/>
      <c r="C56" s="63"/>
      <c r="D56" s="63" t="s">
        <v>124</v>
      </c>
      <c r="E56" s="63"/>
      <c r="F56" s="63" t="s">
        <v>41</v>
      </c>
      <c r="G56" s="69"/>
      <c r="H56" s="69"/>
      <c r="I56" s="63" t="s">
        <v>77</v>
      </c>
      <c r="J56" s="69"/>
      <c r="K56" s="69"/>
      <c r="L56" s="10" t="s">
        <v>84</v>
      </c>
    </row>
    <row r="57" spans="1:12" ht="15.75" customHeight="1">
      <c r="A57" s="63"/>
      <c r="B57" s="63"/>
      <c r="C57" s="63"/>
      <c r="D57" s="63"/>
      <c r="E57" s="63"/>
      <c r="F57" s="10">
        <v>2</v>
      </c>
      <c r="G57" s="10">
        <v>2</v>
      </c>
      <c r="H57" s="10">
        <v>0</v>
      </c>
      <c r="I57" s="10">
        <v>2</v>
      </c>
      <c r="J57" s="10">
        <v>1</v>
      </c>
      <c r="K57" s="10">
        <v>2</v>
      </c>
      <c r="L57" s="10" t="s">
        <v>78</v>
      </c>
    </row>
    <row r="58" spans="1:12" ht="15.75" customHeight="1">
      <c r="A58" s="63"/>
      <c r="B58" s="63"/>
      <c r="C58" s="63"/>
      <c r="D58" s="63"/>
      <c r="E58" s="63"/>
      <c r="F58" s="63"/>
      <c r="G58" s="69"/>
      <c r="H58" s="69"/>
      <c r="I58" s="63"/>
      <c r="J58" s="63"/>
      <c r="K58" s="63"/>
      <c r="L58" s="10"/>
    </row>
    <row r="59" spans="1:12" ht="15.75" customHeight="1">
      <c r="A59" s="63"/>
      <c r="B59" s="63"/>
      <c r="C59" s="63"/>
      <c r="D59" s="63"/>
      <c r="E59" s="63"/>
      <c r="F59" s="10"/>
      <c r="G59" s="10"/>
      <c r="H59" s="10"/>
      <c r="I59" s="10"/>
      <c r="J59" s="10"/>
      <c r="K59" s="10"/>
      <c r="L59" s="10"/>
    </row>
    <row r="60" spans="1:12" ht="15.75" customHeight="1">
      <c r="A60" s="63"/>
      <c r="B60" s="63"/>
      <c r="C60" s="63"/>
      <c r="D60" s="63"/>
      <c r="E60" s="63"/>
      <c r="F60" s="63"/>
      <c r="G60" s="69"/>
      <c r="H60" s="69"/>
      <c r="I60" s="63"/>
      <c r="J60" s="63"/>
      <c r="K60" s="63"/>
      <c r="L60" s="10"/>
    </row>
    <row r="61" spans="1:12" ht="15.75" customHeight="1">
      <c r="A61" s="63"/>
      <c r="B61" s="63"/>
      <c r="C61" s="63"/>
      <c r="D61" s="63"/>
      <c r="E61" s="63"/>
      <c r="F61" s="10"/>
      <c r="G61" s="10"/>
      <c r="H61" s="10"/>
      <c r="I61" s="10"/>
      <c r="J61" s="10"/>
      <c r="K61" s="10"/>
      <c r="L61" s="10"/>
    </row>
    <row r="62" spans="1:12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10"/>
    </row>
    <row r="63" spans="1:12" ht="15.75" customHeight="1">
      <c r="A63" s="63"/>
      <c r="B63" s="63"/>
      <c r="C63" s="63"/>
      <c r="D63" s="63"/>
      <c r="E63" s="63"/>
      <c r="F63" s="10"/>
      <c r="G63" s="10"/>
      <c r="H63" s="10"/>
      <c r="I63" s="10"/>
      <c r="J63" s="10"/>
      <c r="K63" s="10"/>
      <c r="L63" s="10"/>
    </row>
    <row r="64" spans="1:12" ht="15.75" customHeight="1">
      <c r="A64" s="63"/>
      <c r="B64" s="63"/>
      <c r="C64" s="56" t="s">
        <v>12</v>
      </c>
      <c r="D64" s="57"/>
      <c r="E64" s="58"/>
      <c r="F64" s="10">
        <f aca="true" t="shared" si="3" ref="F64:K64">SUM(F45,F47,F49,F51,F53,F55,F57,F59,F61,F63)</f>
        <v>19</v>
      </c>
      <c r="G64" s="10">
        <f t="shared" si="3"/>
        <v>13</v>
      </c>
      <c r="H64" s="10">
        <f t="shared" si="3"/>
        <v>12</v>
      </c>
      <c r="I64" s="10">
        <f t="shared" si="3"/>
        <v>20</v>
      </c>
      <c r="J64" s="10">
        <f t="shared" si="3"/>
        <v>13</v>
      </c>
      <c r="K64" s="10">
        <f t="shared" si="3"/>
        <v>14</v>
      </c>
      <c r="L64" s="10"/>
    </row>
    <row r="65" spans="1:12" ht="15.75" customHeight="1">
      <c r="A65" s="63"/>
      <c r="B65" s="56" t="s">
        <v>24</v>
      </c>
      <c r="C65" s="57"/>
      <c r="D65" s="57"/>
      <c r="E65" s="58"/>
      <c r="F65" s="10">
        <f aca="true" t="shared" si="4" ref="F65:K65">SUM(F64,F43)</f>
        <v>22</v>
      </c>
      <c r="G65" s="10">
        <f t="shared" si="4"/>
        <v>14</v>
      </c>
      <c r="H65" s="10">
        <f t="shared" si="4"/>
        <v>14</v>
      </c>
      <c r="I65" s="10">
        <f t="shared" si="4"/>
        <v>22</v>
      </c>
      <c r="J65" s="10">
        <f t="shared" si="4"/>
        <v>14</v>
      </c>
      <c r="K65" s="10">
        <f t="shared" si="4"/>
        <v>16</v>
      </c>
      <c r="L65" s="10"/>
    </row>
    <row r="66" spans="1:12" ht="15.75" customHeight="1">
      <c r="A66" s="63">
        <v>2</v>
      </c>
      <c r="B66" s="63">
        <v>1</v>
      </c>
      <c r="C66" s="62"/>
      <c r="D66" s="63"/>
      <c r="E66" s="63"/>
      <c r="F66" s="63"/>
      <c r="G66" s="63"/>
      <c r="H66" s="63"/>
      <c r="I66" s="63"/>
      <c r="J66" s="63"/>
      <c r="K66" s="63"/>
      <c r="L66" s="10"/>
    </row>
    <row r="67" spans="1:12" ht="15.75" customHeight="1">
      <c r="A67" s="63"/>
      <c r="B67" s="63"/>
      <c r="C67" s="63"/>
      <c r="D67" s="63"/>
      <c r="E67" s="63"/>
      <c r="F67" s="10"/>
      <c r="G67" s="10"/>
      <c r="H67" s="10"/>
      <c r="I67" s="10"/>
      <c r="J67" s="10"/>
      <c r="K67" s="10"/>
      <c r="L67" s="10"/>
    </row>
    <row r="68" spans="1:12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0"/>
    </row>
    <row r="69" spans="1:12" ht="15.75" customHeight="1">
      <c r="A69" s="63"/>
      <c r="B69" s="63"/>
      <c r="C69" s="63"/>
      <c r="D69" s="63"/>
      <c r="E69" s="63"/>
      <c r="F69" s="10"/>
      <c r="G69" s="10"/>
      <c r="H69" s="10"/>
      <c r="I69" s="10"/>
      <c r="J69" s="10"/>
      <c r="K69" s="10"/>
      <c r="L69" s="10"/>
    </row>
    <row r="70" spans="1:12" ht="15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10"/>
    </row>
    <row r="71" spans="1:12" ht="15.75" customHeight="1">
      <c r="A71" s="63"/>
      <c r="B71" s="63"/>
      <c r="C71" s="63"/>
      <c r="D71" s="63"/>
      <c r="E71" s="63"/>
      <c r="F71" s="10"/>
      <c r="G71" s="10"/>
      <c r="H71" s="10"/>
      <c r="I71" s="10"/>
      <c r="J71" s="10"/>
      <c r="K71" s="10"/>
      <c r="L71" s="10"/>
    </row>
    <row r="72" spans="1:12" ht="15.75" customHeight="1">
      <c r="A72" s="63"/>
      <c r="B72" s="63"/>
      <c r="C72" s="56"/>
      <c r="D72" s="57"/>
      <c r="E72" s="58"/>
      <c r="F72" s="10"/>
      <c r="G72" s="10"/>
      <c r="H72" s="10"/>
      <c r="I72" s="10"/>
      <c r="J72" s="10"/>
      <c r="K72" s="10"/>
      <c r="L72" s="10"/>
    </row>
    <row r="73" spans="1:12" ht="15.75" customHeight="1">
      <c r="A73" s="63"/>
      <c r="B73" s="63"/>
      <c r="C73" s="63" t="s">
        <v>11</v>
      </c>
      <c r="D73" s="53" t="s">
        <v>124</v>
      </c>
      <c r="E73" s="53"/>
      <c r="F73" s="63" t="s">
        <v>80</v>
      </c>
      <c r="G73" s="63"/>
      <c r="H73" s="63"/>
      <c r="I73" s="63" t="s">
        <v>81</v>
      </c>
      <c r="J73" s="63"/>
      <c r="K73" s="63"/>
      <c r="L73" s="10" t="s">
        <v>84</v>
      </c>
    </row>
    <row r="74" spans="1:12" ht="15.75" customHeight="1">
      <c r="A74" s="63"/>
      <c r="B74" s="63"/>
      <c r="C74" s="63"/>
      <c r="D74" s="55"/>
      <c r="E74" s="55"/>
      <c r="F74" s="10">
        <v>3</v>
      </c>
      <c r="G74" s="10">
        <v>2</v>
      </c>
      <c r="H74" s="10">
        <v>2</v>
      </c>
      <c r="I74" s="10">
        <v>3</v>
      </c>
      <c r="J74" s="10">
        <v>2</v>
      </c>
      <c r="K74" s="10">
        <v>2</v>
      </c>
      <c r="L74" s="10"/>
    </row>
    <row r="75" spans="1:12" ht="15.75" customHeight="1">
      <c r="A75" s="63"/>
      <c r="B75" s="63"/>
      <c r="C75" s="63"/>
      <c r="D75" s="53" t="s">
        <v>124</v>
      </c>
      <c r="E75" s="53"/>
      <c r="F75" s="63" t="s">
        <v>85</v>
      </c>
      <c r="G75" s="63"/>
      <c r="H75" s="63"/>
      <c r="I75" s="63" t="s">
        <v>68</v>
      </c>
      <c r="J75" s="63"/>
      <c r="K75" s="63"/>
      <c r="L75" s="10" t="s">
        <v>84</v>
      </c>
    </row>
    <row r="76" spans="1:12" ht="15.75" customHeight="1">
      <c r="A76" s="63"/>
      <c r="B76" s="63"/>
      <c r="C76" s="63"/>
      <c r="D76" s="55"/>
      <c r="E76" s="55"/>
      <c r="F76" s="10">
        <v>3</v>
      </c>
      <c r="G76" s="10">
        <v>2</v>
      </c>
      <c r="H76" s="10">
        <v>2</v>
      </c>
      <c r="I76" s="10">
        <v>3</v>
      </c>
      <c r="J76" s="10">
        <v>2</v>
      </c>
      <c r="K76" s="10">
        <v>2</v>
      </c>
      <c r="L76" s="10"/>
    </row>
    <row r="77" spans="1:12" ht="15.75" customHeight="1">
      <c r="A77" s="63"/>
      <c r="B77" s="63"/>
      <c r="C77" s="63"/>
      <c r="D77" s="53" t="s">
        <v>124</v>
      </c>
      <c r="E77" s="53"/>
      <c r="F77" s="63" t="s">
        <v>86</v>
      </c>
      <c r="G77" s="63"/>
      <c r="H77" s="63"/>
      <c r="I77" s="63" t="s">
        <v>151</v>
      </c>
      <c r="J77" s="63"/>
      <c r="K77" s="63"/>
      <c r="L77" s="10" t="s">
        <v>70</v>
      </c>
    </row>
    <row r="78" spans="1:12" ht="15.75" customHeight="1">
      <c r="A78" s="63"/>
      <c r="B78" s="63"/>
      <c r="C78" s="63"/>
      <c r="D78" s="55"/>
      <c r="E78" s="55"/>
      <c r="F78" s="10">
        <v>3</v>
      </c>
      <c r="G78" s="10">
        <v>2</v>
      </c>
      <c r="H78" s="10">
        <v>2</v>
      </c>
      <c r="I78" s="10">
        <v>3</v>
      </c>
      <c r="J78" s="10">
        <v>2</v>
      </c>
      <c r="K78" s="10">
        <v>2</v>
      </c>
      <c r="L78" s="10"/>
    </row>
    <row r="79" spans="1:12" ht="15.75" customHeight="1">
      <c r="A79" s="63"/>
      <c r="B79" s="63"/>
      <c r="C79" s="63"/>
      <c r="D79" s="53" t="s">
        <v>124</v>
      </c>
      <c r="E79" s="53"/>
      <c r="F79" s="63" t="s">
        <v>87</v>
      </c>
      <c r="G79" s="63"/>
      <c r="H79" s="63"/>
      <c r="I79" s="63" t="s">
        <v>83</v>
      </c>
      <c r="J79" s="63"/>
      <c r="K79" s="63"/>
      <c r="L79" s="10" t="s">
        <v>70</v>
      </c>
    </row>
    <row r="80" spans="1:12" ht="15.75" customHeight="1">
      <c r="A80" s="63"/>
      <c r="B80" s="63"/>
      <c r="C80" s="63"/>
      <c r="D80" s="55"/>
      <c r="E80" s="55"/>
      <c r="F80" s="10">
        <v>3</v>
      </c>
      <c r="G80" s="10">
        <v>2</v>
      </c>
      <c r="H80" s="10">
        <v>2</v>
      </c>
      <c r="I80" s="10">
        <v>3</v>
      </c>
      <c r="J80" s="10">
        <v>2</v>
      </c>
      <c r="K80" s="10">
        <v>2</v>
      </c>
      <c r="L80" s="10"/>
    </row>
    <row r="81" spans="1:12" ht="15.75" customHeight="1">
      <c r="A81" s="63"/>
      <c r="B81" s="63"/>
      <c r="C81" s="63"/>
      <c r="D81" s="53" t="s">
        <v>124</v>
      </c>
      <c r="E81" s="53"/>
      <c r="F81" s="63" t="s">
        <v>82</v>
      </c>
      <c r="G81" s="63"/>
      <c r="H81" s="63"/>
      <c r="I81" s="63" t="s">
        <v>160</v>
      </c>
      <c r="J81" s="63"/>
      <c r="K81" s="63"/>
      <c r="L81" s="10" t="s">
        <v>84</v>
      </c>
    </row>
    <row r="82" spans="1:12" ht="15.75" customHeight="1">
      <c r="A82" s="63"/>
      <c r="B82" s="63"/>
      <c r="C82" s="63"/>
      <c r="D82" s="55"/>
      <c r="E82" s="55"/>
      <c r="F82" s="10">
        <v>3</v>
      </c>
      <c r="G82" s="10">
        <v>2</v>
      </c>
      <c r="H82" s="10">
        <v>2</v>
      </c>
      <c r="I82" s="10">
        <v>3</v>
      </c>
      <c r="J82" s="10">
        <v>2</v>
      </c>
      <c r="K82" s="10">
        <v>2</v>
      </c>
      <c r="L82" s="10"/>
    </row>
    <row r="83" spans="1:12" ht="15.75" customHeight="1">
      <c r="A83" s="63"/>
      <c r="B83" s="63"/>
      <c r="C83" s="63"/>
      <c r="D83" s="53" t="s">
        <v>124</v>
      </c>
      <c r="E83" s="53"/>
      <c r="F83" s="63" t="s">
        <v>88</v>
      </c>
      <c r="G83" s="63"/>
      <c r="H83" s="63"/>
      <c r="I83" s="63" t="s">
        <v>66</v>
      </c>
      <c r="J83" s="63"/>
      <c r="K83" s="63"/>
      <c r="L83" s="10" t="s">
        <v>84</v>
      </c>
    </row>
    <row r="84" spans="1:12" ht="15.75" customHeight="1">
      <c r="A84" s="63"/>
      <c r="B84" s="63"/>
      <c r="C84" s="63"/>
      <c r="D84" s="55"/>
      <c r="E84" s="55"/>
      <c r="F84" s="10">
        <v>3</v>
      </c>
      <c r="G84" s="10">
        <v>2</v>
      </c>
      <c r="H84" s="10">
        <v>2</v>
      </c>
      <c r="I84" s="10">
        <v>3</v>
      </c>
      <c r="J84" s="10">
        <v>2</v>
      </c>
      <c r="K84" s="10">
        <v>2</v>
      </c>
      <c r="L84" s="10"/>
    </row>
    <row r="85" spans="1:12" ht="15.75" customHeight="1">
      <c r="A85" s="63"/>
      <c r="B85" s="63"/>
      <c r="C85" s="63"/>
      <c r="D85" s="53" t="s">
        <v>124</v>
      </c>
      <c r="E85" s="53"/>
      <c r="F85" s="63" t="s">
        <v>89</v>
      </c>
      <c r="G85" s="63"/>
      <c r="H85" s="63"/>
      <c r="I85" s="63" t="s">
        <v>64</v>
      </c>
      <c r="J85" s="63"/>
      <c r="K85" s="63"/>
      <c r="L85" s="10" t="s">
        <v>84</v>
      </c>
    </row>
    <row r="86" spans="1:12" ht="15.75" customHeight="1">
      <c r="A86" s="63"/>
      <c r="B86" s="63"/>
      <c r="C86" s="63"/>
      <c r="D86" s="55"/>
      <c r="E86" s="55"/>
      <c r="F86" s="10">
        <v>2</v>
      </c>
      <c r="G86" s="10">
        <v>1</v>
      </c>
      <c r="H86" s="10">
        <v>2</v>
      </c>
      <c r="I86" s="10">
        <v>2</v>
      </c>
      <c r="J86" s="10">
        <v>1</v>
      </c>
      <c r="K86" s="10">
        <v>2</v>
      </c>
      <c r="L86" s="10"/>
    </row>
    <row r="87" spans="1:12" ht="15.75" customHeight="1">
      <c r="A87" s="63"/>
      <c r="B87" s="63"/>
      <c r="C87" s="63"/>
      <c r="D87" s="63" t="s">
        <v>123</v>
      </c>
      <c r="E87" s="63"/>
      <c r="F87" s="63" t="s">
        <v>60</v>
      </c>
      <c r="G87" s="63"/>
      <c r="H87" s="63"/>
      <c r="I87" s="63" t="s">
        <v>318</v>
      </c>
      <c r="J87" s="63"/>
      <c r="K87" s="63"/>
      <c r="L87" s="10"/>
    </row>
    <row r="88" spans="1:12" ht="15.75" customHeight="1">
      <c r="A88" s="63"/>
      <c r="B88" s="63"/>
      <c r="C88" s="63"/>
      <c r="D88" s="63"/>
      <c r="E88" s="63"/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0</v>
      </c>
      <c r="L88" s="10" t="s">
        <v>317</v>
      </c>
    </row>
    <row r="89" spans="1:12" ht="15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10"/>
    </row>
    <row r="90" spans="1:12" ht="15.75" customHeight="1">
      <c r="A90" s="63"/>
      <c r="B90" s="63"/>
      <c r="C90" s="63"/>
      <c r="D90" s="63"/>
      <c r="E90" s="63"/>
      <c r="F90" s="10"/>
      <c r="G90" s="10"/>
      <c r="H90" s="10"/>
      <c r="I90" s="10"/>
      <c r="J90" s="10"/>
      <c r="K90" s="10"/>
      <c r="L90" s="10"/>
    </row>
    <row r="91" spans="1:12" ht="15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10"/>
    </row>
    <row r="92" spans="1:12" ht="15.75" customHeight="1">
      <c r="A92" s="63"/>
      <c r="B92" s="63"/>
      <c r="C92" s="63"/>
      <c r="D92" s="63"/>
      <c r="E92" s="63"/>
      <c r="F92" s="10"/>
      <c r="G92" s="10"/>
      <c r="H92" s="10"/>
      <c r="I92" s="10"/>
      <c r="J92" s="10"/>
      <c r="K92" s="10"/>
      <c r="L92" s="10"/>
    </row>
    <row r="93" spans="1:12" ht="15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10"/>
    </row>
    <row r="94" spans="1:12" ht="15.75" customHeight="1">
      <c r="A94" s="63"/>
      <c r="B94" s="63"/>
      <c r="C94" s="63"/>
      <c r="D94" s="63"/>
      <c r="E94" s="63"/>
      <c r="F94" s="10"/>
      <c r="G94" s="10"/>
      <c r="H94" s="10"/>
      <c r="I94" s="10"/>
      <c r="J94" s="10"/>
      <c r="K94" s="10"/>
      <c r="L94" s="10"/>
    </row>
    <row r="95" spans="1:12" ht="15.75" customHeight="1">
      <c r="A95" s="63"/>
      <c r="B95" s="63"/>
      <c r="C95" s="56" t="s">
        <v>12</v>
      </c>
      <c r="D95" s="57"/>
      <c r="E95" s="58"/>
      <c r="F95" s="10">
        <f aca="true" t="shared" si="5" ref="F95:K95">SUM(F94,F92,F90,F88,F86,F84,F82,F80,F78,F76,F74)</f>
        <v>21</v>
      </c>
      <c r="G95" s="10">
        <f t="shared" si="5"/>
        <v>14</v>
      </c>
      <c r="H95" s="10">
        <f t="shared" si="5"/>
        <v>15</v>
      </c>
      <c r="I95" s="10">
        <f t="shared" si="5"/>
        <v>21</v>
      </c>
      <c r="J95" s="10">
        <f t="shared" si="5"/>
        <v>14</v>
      </c>
      <c r="K95" s="10">
        <f t="shared" si="5"/>
        <v>14</v>
      </c>
      <c r="L95" s="10"/>
    </row>
    <row r="96" spans="1:12" ht="15.75" customHeight="1">
      <c r="A96" s="63"/>
      <c r="B96" s="56" t="s">
        <v>24</v>
      </c>
      <c r="C96" s="57"/>
      <c r="D96" s="57"/>
      <c r="E96" s="58"/>
      <c r="F96" s="10">
        <f aca="true" t="shared" si="6" ref="F96:K96">SUM(F95,F72)</f>
        <v>21</v>
      </c>
      <c r="G96" s="10">
        <f t="shared" si="6"/>
        <v>14</v>
      </c>
      <c r="H96" s="10">
        <f t="shared" si="6"/>
        <v>15</v>
      </c>
      <c r="I96" s="10">
        <f t="shared" si="6"/>
        <v>21</v>
      </c>
      <c r="J96" s="10">
        <f t="shared" si="6"/>
        <v>14</v>
      </c>
      <c r="K96" s="10">
        <f t="shared" si="6"/>
        <v>14</v>
      </c>
      <c r="L96" s="10"/>
    </row>
    <row r="97" spans="1:12" ht="15.75" customHeight="1">
      <c r="A97" s="63"/>
      <c r="B97" s="63">
        <v>2</v>
      </c>
      <c r="C97" s="16"/>
      <c r="D97" s="17"/>
      <c r="E97" s="17"/>
      <c r="F97" s="21"/>
      <c r="G97" s="22"/>
      <c r="H97" s="23"/>
      <c r="I97" s="21"/>
      <c r="J97" s="22"/>
      <c r="K97" s="23"/>
      <c r="L97" s="10"/>
    </row>
    <row r="98" spans="1:12" ht="15.75" customHeight="1">
      <c r="A98" s="63"/>
      <c r="B98" s="63"/>
      <c r="C98" s="18"/>
      <c r="D98" s="19"/>
      <c r="E98" s="19"/>
      <c r="F98" s="10"/>
      <c r="G98" s="10"/>
      <c r="H98" s="10"/>
      <c r="I98" s="10"/>
      <c r="J98" s="10"/>
      <c r="K98" s="10"/>
      <c r="L98" s="10"/>
    </row>
    <row r="99" spans="1:12" ht="15.75" customHeight="1">
      <c r="A99" s="63"/>
      <c r="B99" s="63"/>
      <c r="C99" s="18"/>
      <c r="D99" s="17"/>
      <c r="E99" s="17"/>
      <c r="F99" s="21"/>
      <c r="G99" s="22"/>
      <c r="H99" s="23"/>
      <c r="I99" s="21"/>
      <c r="J99" s="22"/>
      <c r="K99" s="23"/>
      <c r="L99" s="10"/>
    </row>
    <row r="100" spans="1:12" ht="15.75" customHeight="1">
      <c r="A100" s="63"/>
      <c r="B100" s="63"/>
      <c r="C100" s="18"/>
      <c r="D100" s="19"/>
      <c r="E100" s="19"/>
      <c r="F100" s="10"/>
      <c r="G100" s="10"/>
      <c r="H100" s="10"/>
      <c r="I100" s="10"/>
      <c r="J100" s="10"/>
      <c r="K100" s="10"/>
      <c r="L100" s="10"/>
    </row>
    <row r="101" spans="1:12" ht="15.75" customHeight="1">
      <c r="A101" s="63"/>
      <c r="B101" s="63"/>
      <c r="C101" s="18"/>
      <c r="D101" s="17"/>
      <c r="E101" s="17"/>
      <c r="F101" s="21"/>
      <c r="G101" s="22"/>
      <c r="H101" s="23"/>
      <c r="I101" s="21"/>
      <c r="J101" s="22"/>
      <c r="K101" s="23"/>
      <c r="L101" s="10"/>
    </row>
    <row r="102" spans="1:12" ht="15.75" customHeight="1">
      <c r="A102" s="63"/>
      <c r="B102" s="63"/>
      <c r="C102" s="20"/>
      <c r="D102" s="19"/>
      <c r="E102" s="19"/>
      <c r="F102" s="10"/>
      <c r="G102" s="10"/>
      <c r="H102" s="10"/>
      <c r="I102" s="10"/>
      <c r="J102" s="10"/>
      <c r="K102" s="10"/>
      <c r="L102" s="10"/>
    </row>
    <row r="103" spans="1:12" ht="15.75" customHeight="1">
      <c r="A103" s="63"/>
      <c r="B103" s="63"/>
      <c r="C103" s="21"/>
      <c r="D103" s="22"/>
      <c r="E103" s="23"/>
      <c r="F103" s="10"/>
      <c r="G103" s="10"/>
      <c r="H103" s="10"/>
      <c r="I103" s="10"/>
      <c r="J103" s="10"/>
      <c r="K103" s="10"/>
      <c r="L103" s="10"/>
    </row>
    <row r="104" spans="1:12" ht="15.75" customHeight="1">
      <c r="A104" s="63"/>
      <c r="B104" s="63"/>
      <c r="C104" s="63" t="s">
        <v>11</v>
      </c>
      <c r="D104" s="63" t="s">
        <v>124</v>
      </c>
      <c r="E104" s="63"/>
      <c r="F104" s="63" t="s">
        <v>90</v>
      </c>
      <c r="G104" s="63"/>
      <c r="H104" s="63"/>
      <c r="I104" s="63" t="s">
        <v>96</v>
      </c>
      <c r="J104" s="63"/>
      <c r="K104" s="63"/>
      <c r="L104" s="10" t="s">
        <v>84</v>
      </c>
    </row>
    <row r="105" spans="1:12" ht="15.75" customHeight="1">
      <c r="A105" s="63"/>
      <c r="B105" s="63"/>
      <c r="C105" s="63"/>
      <c r="D105" s="63"/>
      <c r="E105" s="63"/>
      <c r="F105" s="10">
        <v>3</v>
      </c>
      <c r="G105" s="10">
        <v>2</v>
      </c>
      <c r="H105" s="10">
        <v>2</v>
      </c>
      <c r="I105" s="10">
        <v>3</v>
      </c>
      <c r="J105" s="10">
        <v>2</v>
      </c>
      <c r="K105" s="10">
        <v>2</v>
      </c>
      <c r="L105" s="10"/>
    </row>
    <row r="106" spans="1:12" ht="15.75" customHeight="1">
      <c r="A106" s="63"/>
      <c r="B106" s="63"/>
      <c r="C106" s="63"/>
      <c r="D106" s="63" t="s">
        <v>124</v>
      </c>
      <c r="E106" s="63"/>
      <c r="F106" s="63" t="s">
        <v>91</v>
      </c>
      <c r="G106" s="63"/>
      <c r="H106" s="63"/>
      <c r="I106" s="63" t="s">
        <v>95</v>
      </c>
      <c r="J106" s="63"/>
      <c r="K106" s="63"/>
      <c r="L106" s="10" t="s">
        <v>48</v>
      </c>
    </row>
    <row r="107" spans="1:12" ht="15.75" customHeight="1">
      <c r="A107" s="63"/>
      <c r="B107" s="63"/>
      <c r="C107" s="63"/>
      <c r="D107" s="63"/>
      <c r="E107" s="63"/>
      <c r="F107" s="10">
        <v>3</v>
      </c>
      <c r="G107" s="10">
        <v>2</v>
      </c>
      <c r="H107" s="10">
        <v>2</v>
      </c>
      <c r="I107" s="10">
        <v>3</v>
      </c>
      <c r="J107" s="10">
        <v>2</v>
      </c>
      <c r="K107" s="10">
        <v>2</v>
      </c>
      <c r="L107" s="10"/>
    </row>
    <row r="108" spans="1:12" ht="15.75" customHeight="1">
      <c r="A108" s="63"/>
      <c r="B108" s="63"/>
      <c r="C108" s="63"/>
      <c r="D108" s="63" t="s">
        <v>124</v>
      </c>
      <c r="E108" s="63"/>
      <c r="F108" s="63" t="s">
        <v>92</v>
      </c>
      <c r="G108" s="63"/>
      <c r="H108" s="63"/>
      <c r="I108" s="63" t="s">
        <v>97</v>
      </c>
      <c r="J108" s="63"/>
      <c r="K108" s="63"/>
      <c r="L108" s="10" t="s">
        <v>84</v>
      </c>
    </row>
    <row r="109" spans="1:12" ht="15.75" customHeight="1">
      <c r="A109" s="63"/>
      <c r="B109" s="63"/>
      <c r="C109" s="63"/>
      <c r="D109" s="63"/>
      <c r="E109" s="63"/>
      <c r="F109" s="10">
        <v>3</v>
      </c>
      <c r="G109" s="10">
        <v>2</v>
      </c>
      <c r="H109" s="10">
        <v>2</v>
      </c>
      <c r="I109" s="10">
        <v>3</v>
      </c>
      <c r="J109" s="10">
        <v>2</v>
      </c>
      <c r="K109" s="10">
        <v>2</v>
      </c>
      <c r="L109" s="10"/>
    </row>
    <row r="110" spans="1:12" ht="15.75" customHeight="1">
      <c r="A110" s="63"/>
      <c r="B110" s="63"/>
      <c r="C110" s="63"/>
      <c r="D110" s="63" t="s">
        <v>124</v>
      </c>
      <c r="E110" s="63"/>
      <c r="F110" s="63" t="s">
        <v>93</v>
      </c>
      <c r="G110" s="63"/>
      <c r="H110" s="63"/>
      <c r="I110" s="63" t="s">
        <v>67</v>
      </c>
      <c r="J110" s="63"/>
      <c r="K110" s="63"/>
      <c r="L110" s="10" t="s">
        <v>84</v>
      </c>
    </row>
    <row r="111" spans="1:12" ht="15.75" customHeight="1">
      <c r="A111" s="63"/>
      <c r="B111" s="63"/>
      <c r="C111" s="63"/>
      <c r="D111" s="63"/>
      <c r="E111" s="63"/>
      <c r="F111" s="10">
        <v>3</v>
      </c>
      <c r="G111" s="10">
        <v>2</v>
      </c>
      <c r="H111" s="10">
        <v>2</v>
      </c>
      <c r="I111" s="10">
        <v>2</v>
      </c>
      <c r="J111" s="10">
        <v>1</v>
      </c>
      <c r="K111" s="10">
        <v>2</v>
      </c>
      <c r="L111" s="10" t="s">
        <v>99</v>
      </c>
    </row>
    <row r="112" spans="1:12" ht="15.75" customHeight="1">
      <c r="A112" s="63"/>
      <c r="B112" s="63"/>
      <c r="C112" s="63"/>
      <c r="D112" s="63" t="s">
        <v>124</v>
      </c>
      <c r="E112" s="63"/>
      <c r="F112" s="63" t="s">
        <v>94</v>
      </c>
      <c r="G112" s="63"/>
      <c r="H112" s="63"/>
      <c r="I112" s="63" t="s">
        <v>94</v>
      </c>
      <c r="J112" s="63"/>
      <c r="K112" s="63"/>
      <c r="L112" s="10"/>
    </row>
    <row r="113" spans="1:12" ht="15.75" customHeight="1">
      <c r="A113" s="63"/>
      <c r="B113" s="63"/>
      <c r="C113" s="63"/>
      <c r="D113" s="63"/>
      <c r="E113" s="63"/>
      <c r="F113" s="10">
        <v>2</v>
      </c>
      <c r="G113" s="10">
        <v>1</v>
      </c>
      <c r="H113" s="10">
        <v>2</v>
      </c>
      <c r="I113" s="10">
        <v>3</v>
      </c>
      <c r="J113" s="10">
        <v>2</v>
      </c>
      <c r="K113" s="10">
        <v>2</v>
      </c>
      <c r="L113" s="10" t="s">
        <v>102</v>
      </c>
    </row>
    <row r="114" spans="1:12" ht="15.75" customHeight="1">
      <c r="A114" s="63"/>
      <c r="B114" s="63"/>
      <c r="C114" s="63"/>
      <c r="D114" s="63" t="s">
        <v>123</v>
      </c>
      <c r="E114" s="63"/>
      <c r="F114" s="63" t="s">
        <v>42</v>
      </c>
      <c r="G114" s="63"/>
      <c r="H114" s="63"/>
      <c r="I114" s="63" t="s">
        <v>42</v>
      </c>
      <c r="J114" s="63"/>
      <c r="K114" s="63"/>
      <c r="L114" s="10" t="s">
        <v>49</v>
      </c>
    </row>
    <row r="115" spans="1:12" ht="15.75" customHeight="1">
      <c r="A115" s="63"/>
      <c r="B115" s="63"/>
      <c r="C115" s="63"/>
      <c r="D115" s="63"/>
      <c r="E115" s="63"/>
      <c r="F115" s="10">
        <v>3</v>
      </c>
      <c r="G115" s="10">
        <v>0</v>
      </c>
      <c r="H115" s="10">
        <v>0</v>
      </c>
      <c r="I115" s="10">
        <v>3</v>
      </c>
      <c r="J115" s="10">
        <v>0</v>
      </c>
      <c r="K115" s="10">
        <v>0</v>
      </c>
      <c r="L115" s="10"/>
    </row>
    <row r="116" spans="1:12" ht="15.75" customHeight="1">
      <c r="A116" s="63"/>
      <c r="B116" s="63"/>
      <c r="C116" s="63"/>
      <c r="D116" s="63" t="s">
        <v>123</v>
      </c>
      <c r="E116" s="63"/>
      <c r="F116" s="63" t="s">
        <v>46</v>
      </c>
      <c r="G116" s="63"/>
      <c r="H116" s="63"/>
      <c r="I116" s="63" t="s">
        <v>46</v>
      </c>
      <c r="J116" s="63"/>
      <c r="K116" s="63"/>
      <c r="L116" s="10"/>
    </row>
    <row r="117" spans="1:12" ht="15.75" customHeight="1">
      <c r="A117" s="63"/>
      <c r="B117" s="63"/>
      <c r="C117" s="63"/>
      <c r="D117" s="63"/>
      <c r="E117" s="63"/>
      <c r="F117" s="10">
        <v>1</v>
      </c>
      <c r="G117" s="10">
        <v>1</v>
      </c>
      <c r="H117" s="10">
        <v>1</v>
      </c>
      <c r="I117" s="10">
        <v>1</v>
      </c>
      <c r="J117" s="10">
        <v>1</v>
      </c>
      <c r="K117" s="10">
        <v>0</v>
      </c>
      <c r="L117" s="10" t="s">
        <v>317</v>
      </c>
    </row>
    <row r="118" spans="1:12" ht="15.75" customHeight="1">
      <c r="A118" s="63"/>
      <c r="B118" s="63"/>
      <c r="C118" s="63"/>
      <c r="D118" s="53"/>
      <c r="E118" s="53"/>
      <c r="F118" s="56"/>
      <c r="G118" s="57"/>
      <c r="H118" s="58"/>
      <c r="I118" s="56"/>
      <c r="J118" s="57"/>
      <c r="K118" s="58"/>
      <c r="L118" s="10"/>
    </row>
    <row r="119" spans="1:12" ht="15.75" customHeight="1">
      <c r="A119" s="63"/>
      <c r="B119" s="63"/>
      <c r="C119" s="63"/>
      <c r="D119" s="55"/>
      <c r="E119" s="55"/>
      <c r="F119" s="10"/>
      <c r="G119" s="10"/>
      <c r="H119" s="10"/>
      <c r="I119" s="10"/>
      <c r="J119" s="10"/>
      <c r="K119" s="10"/>
      <c r="L119" s="10"/>
    </row>
    <row r="120" spans="1:12" ht="15.75" customHeight="1">
      <c r="A120" s="63"/>
      <c r="B120" s="63"/>
      <c r="C120" s="63"/>
      <c r="D120" s="53"/>
      <c r="E120" s="53"/>
      <c r="F120" s="56"/>
      <c r="G120" s="57"/>
      <c r="H120" s="58"/>
      <c r="I120" s="56"/>
      <c r="J120" s="57"/>
      <c r="K120" s="58"/>
      <c r="L120" s="10"/>
    </row>
    <row r="121" spans="1:12" ht="15.75" customHeight="1">
      <c r="A121" s="63"/>
      <c r="B121" s="63"/>
      <c r="C121" s="63"/>
      <c r="D121" s="55"/>
      <c r="E121" s="55"/>
      <c r="F121" s="10"/>
      <c r="G121" s="10"/>
      <c r="H121" s="10"/>
      <c r="I121" s="10"/>
      <c r="J121" s="10"/>
      <c r="K121" s="10"/>
      <c r="L121" s="10"/>
    </row>
    <row r="122" spans="1:12" ht="15.75" customHeight="1">
      <c r="A122" s="63"/>
      <c r="B122" s="63"/>
      <c r="C122" s="63"/>
      <c r="D122" s="53"/>
      <c r="E122" s="53"/>
      <c r="F122" s="56"/>
      <c r="G122" s="57"/>
      <c r="H122" s="58"/>
      <c r="I122" s="56"/>
      <c r="J122" s="57"/>
      <c r="K122" s="58"/>
      <c r="L122" s="10"/>
    </row>
    <row r="123" spans="1:12" ht="15.75" customHeight="1">
      <c r="A123" s="63"/>
      <c r="B123" s="63"/>
      <c r="C123" s="63"/>
      <c r="D123" s="55"/>
      <c r="E123" s="55"/>
      <c r="F123" s="10"/>
      <c r="G123" s="10"/>
      <c r="H123" s="10"/>
      <c r="I123" s="10"/>
      <c r="J123" s="10"/>
      <c r="K123" s="10"/>
      <c r="L123" s="10"/>
    </row>
    <row r="124" spans="1:12" ht="15.75" customHeight="1">
      <c r="A124" s="63"/>
      <c r="B124" s="63"/>
      <c r="C124" s="56" t="s">
        <v>12</v>
      </c>
      <c r="D124" s="57"/>
      <c r="E124" s="58"/>
      <c r="F124" s="10">
        <f aca="true" t="shared" si="7" ref="F124:K124">SUM(F123,F121,F119,F117,F115,F113,F111,F109,F107,F105)</f>
        <v>18</v>
      </c>
      <c r="G124" s="10">
        <f t="shared" si="7"/>
        <v>10</v>
      </c>
      <c r="H124" s="10">
        <f t="shared" si="7"/>
        <v>11</v>
      </c>
      <c r="I124" s="10">
        <f t="shared" si="7"/>
        <v>18</v>
      </c>
      <c r="J124" s="10">
        <f t="shared" si="7"/>
        <v>10</v>
      </c>
      <c r="K124" s="10">
        <f t="shared" si="7"/>
        <v>10</v>
      </c>
      <c r="L124" s="10"/>
    </row>
    <row r="125" spans="1:12" ht="15.75" customHeight="1">
      <c r="A125" s="63"/>
      <c r="B125" s="56" t="s">
        <v>24</v>
      </c>
      <c r="C125" s="57"/>
      <c r="D125" s="57"/>
      <c r="E125" s="58"/>
      <c r="F125" s="10">
        <f aca="true" t="shared" si="8" ref="F125:K125">SUM(F124,F103)</f>
        <v>18</v>
      </c>
      <c r="G125" s="10">
        <f t="shared" si="8"/>
        <v>10</v>
      </c>
      <c r="H125" s="10">
        <f t="shared" si="8"/>
        <v>11</v>
      </c>
      <c r="I125" s="10">
        <f t="shared" si="8"/>
        <v>18</v>
      </c>
      <c r="J125" s="10">
        <f t="shared" si="8"/>
        <v>10</v>
      </c>
      <c r="K125" s="10">
        <f t="shared" si="8"/>
        <v>10</v>
      </c>
      <c r="L125" s="10"/>
    </row>
    <row r="126" spans="1:12" ht="15.75" customHeight="1">
      <c r="A126" s="56" t="s">
        <v>25</v>
      </c>
      <c r="B126" s="57"/>
      <c r="C126" s="57"/>
      <c r="D126" s="57"/>
      <c r="E126" s="58"/>
      <c r="F126" s="10">
        <f aca="true" t="shared" si="9" ref="F126:K126">SUM(F125,F96,F65,F36)</f>
        <v>80</v>
      </c>
      <c r="G126" s="10">
        <f t="shared" si="9"/>
        <v>53</v>
      </c>
      <c r="H126" s="10">
        <f t="shared" si="9"/>
        <v>48</v>
      </c>
      <c r="I126" s="10">
        <f t="shared" si="9"/>
        <v>80</v>
      </c>
      <c r="J126" s="10">
        <f t="shared" si="9"/>
        <v>52</v>
      </c>
      <c r="K126" s="10">
        <f t="shared" si="9"/>
        <v>50</v>
      </c>
      <c r="L126" s="10"/>
    </row>
    <row r="127" spans="1:12" ht="15.75" customHeight="1">
      <c r="A127" s="56" t="s">
        <v>50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8"/>
      <c r="L127" s="10"/>
    </row>
    <row r="128" spans="1:12" ht="15.75" customHeight="1">
      <c r="A128" s="63" t="s">
        <v>26</v>
      </c>
      <c r="B128" s="63"/>
      <c r="C128" s="56" t="s">
        <v>119</v>
      </c>
      <c r="D128" s="57"/>
      <c r="E128" s="57"/>
      <c r="F128" s="57"/>
      <c r="G128" s="58"/>
      <c r="H128" s="56" t="s">
        <v>120</v>
      </c>
      <c r="I128" s="57"/>
      <c r="J128" s="57"/>
      <c r="K128" s="58"/>
      <c r="L128" s="10" t="s">
        <v>28</v>
      </c>
    </row>
    <row r="129" spans="1:12" ht="15.75" customHeight="1">
      <c r="A129" s="63"/>
      <c r="B129" s="63"/>
      <c r="C129" s="56">
        <v>11</v>
      </c>
      <c r="D129" s="57"/>
      <c r="E129" s="57"/>
      <c r="F129" s="57"/>
      <c r="G129" s="58"/>
      <c r="H129" s="56">
        <v>62</v>
      </c>
      <c r="I129" s="57"/>
      <c r="J129" s="57"/>
      <c r="K129" s="58"/>
      <c r="L129" s="12">
        <v>73</v>
      </c>
    </row>
    <row r="130" spans="1:12" ht="15.75" customHeight="1">
      <c r="A130" s="63" t="s">
        <v>27</v>
      </c>
      <c r="B130" s="63"/>
      <c r="C130" s="56" t="s">
        <v>29</v>
      </c>
      <c r="D130" s="57"/>
      <c r="E130" s="58"/>
      <c r="F130" s="63" t="s">
        <v>30</v>
      </c>
      <c r="G130" s="63"/>
      <c r="H130" s="63"/>
      <c r="I130" s="63" t="s">
        <v>33</v>
      </c>
      <c r="J130" s="63"/>
      <c r="K130" s="63"/>
      <c r="L130" s="13" t="s">
        <v>34</v>
      </c>
    </row>
    <row r="131" spans="1:12" ht="15.75" customHeight="1">
      <c r="A131" s="63"/>
      <c r="B131" s="63"/>
      <c r="C131" s="56">
        <v>9</v>
      </c>
      <c r="D131" s="57"/>
      <c r="E131" s="58"/>
      <c r="F131" s="63"/>
      <c r="G131" s="63"/>
      <c r="H131" s="63"/>
      <c r="I131" s="63">
        <v>9</v>
      </c>
      <c r="J131" s="63"/>
      <c r="K131" s="63"/>
      <c r="L131" s="12">
        <v>82</v>
      </c>
    </row>
    <row r="132" spans="1:12" ht="15" customHeight="1">
      <c r="A132" s="64" t="s">
        <v>35</v>
      </c>
      <c r="B132" s="65"/>
      <c r="C132" s="65"/>
      <c r="D132" s="65"/>
      <c r="E132" s="66"/>
      <c r="F132" s="67">
        <v>8</v>
      </c>
      <c r="G132" s="67"/>
      <c r="H132" s="67"/>
      <c r="I132" s="67" t="s">
        <v>32</v>
      </c>
      <c r="J132" s="67"/>
      <c r="K132" s="67"/>
      <c r="L132" s="11">
        <v>33</v>
      </c>
    </row>
  </sheetData>
  <sheetProtection/>
  <mergeCells count="260">
    <mergeCell ref="I132:K132"/>
    <mergeCell ref="F132:H132"/>
    <mergeCell ref="C130:E130"/>
    <mergeCell ref="E122:E123"/>
    <mergeCell ref="F122:H122"/>
    <mergeCell ref="I122:K122"/>
    <mergeCell ref="F130:H130"/>
    <mergeCell ref="I130:K130"/>
    <mergeCell ref="B125:E125"/>
    <mergeCell ref="A130:B131"/>
    <mergeCell ref="C66:C71"/>
    <mergeCell ref="F81:H81"/>
    <mergeCell ref="F70:H70"/>
    <mergeCell ref="I118:K118"/>
    <mergeCell ref="F118:H118"/>
    <mergeCell ref="E112:E113"/>
    <mergeCell ref="I114:K114"/>
    <mergeCell ref="D116:D117"/>
    <mergeCell ref="F116:H116"/>
    <mergeCell ref="I116:K116"/>
    <mergeCell ref="B66:B95"/>
    <mergeCell ref="C72:E72"/>
    <mergeCell ref="E70:E71"/>
    <mergeCell ref="E66:E67"/>
    <mergeCell ref="D114:D115"/>
    <mergeCell ref="E114:E115"/>
    <mergeCell ref="C104:C123"/>
    <mergeCell ref="D108:D109"/>
    <mergeCell ref="E108:E109"/>
    <mergeCell ref="E116:E117"/>
    <mergeCell ref="D110:D111"/>
    <mergeCell ref="E110:E111"/>
    <mergeCell ref="F110:H110"/>
    <mergeCell ref="I110:K110"/>
    <mergeCell ref="D112:D113"/>
    <mergeCell ref="I112:K112"/>
    <mergeCell ref="F114:H114"/>
    <mergeCell ref="F112:H112"/>
    <mergeCell ref="E104:E105"/>
    <mergeCell ref="F104:H104"/>
    <mergeCell ref="I104:K104"/>
    <mergeCell ref="D106:D107"/>
    <mergeCell ref="E106:E107"/>
    <mergeCell ref="F106:H106"/>
    <mergeCell ref="I106:K106"/>
    <mergeCell ref="D104:D105"/>
    <mergeCell ref="I87:K87"/>
    <mergeCell ref="D93:D94"/>
    <mergeCell ref="E93:E94"/>
    <mergeCell ref="F93:H93"/>
    <mergeCell ref="I93:K93"/>
    <mergeCell ref="I83:K83"/>
    <mergeCell ref="F91:H91"/>
    <mergeCell ref="I91:K91"/>
    <mergeCell ref="E91:E92"/>
    <mergeCell ref="I81:K81"/>
    <mergeCell ref="D85:D86"/>
    <mergeCell ref="E85:E86"/>
    <mergeCell ref="F85:H85"/>
    <mergeCell ref="I85:K85"/>
    <mergeCell ref="D83:D84"/>
    <mergeCell ref="E83:E84"/>
    <mergeCell ref="F83:H83"/>
    <mergeCell ref="I77:K77"/>
    <mergeCell ref="D79:D80"/>
    <mergeCell ref="E79:E80"/>
    <mergeCell ref="F79:H79"/>
    <mergeCell ref="I79:K79"/>
    <mergeCell ref="D77:D78"/>
    <mergeCell ref="E77:E78"/>
    <mergeCell ref="F77:H77"/>
    <mergeCell ref="I70:K70"/>
    <mergeCell ref="I73:K73"/>
    <mergeCell ref="D75:D76"/>
    <mergeCell ref="E75:E76"/>
    <mergeCell ref="F75:H75"/>
    <mergeCell ref="I75:K75"/>
    <mergeCell ref="D73:D74"/>
    <mergeCell ref="F73:H73"/>
    <mergeCell ref="D70:D71"/>
    <mergeCell ref="I66:K66"/>
    <mergeCell ref="D68:D69"/>
    <mergeCell ref="E68:E69"/>
    <mergeCell ref="F68:H68"/>
    <mergeCell ref="I68:K68"/>
    <mergeCell ref="F66:H66"/>
    <mergeCell ref="D66:D67"/>
    <mergeCell ref="C35:E35"/>
    <mergeCell ref="B36:E36"/>
    <mergeCell ref="B6:B35"/>
    <mergeCell ref="A6:A65"/>
    <mergeCell ref="D60:D61"/>
    <mergeCell ref="E60:E61"/>
    <mergeCell ref="D54:D55"/>
    <mergeCell ref="E54:E55"/>
    <mergeCell ref="D48:D49"/>
    <mergeCell ref="E52:E53"/>
    <mergeCell ref="F60:H60"/>
    <mergeCell ref="I60:K60"/>
    <mergeCell ref="D62:D63"/>
    <mergeCell ref="E62:E63"/>
    <mergeCell ref="F62:H62"/>
    <mergeCell ref="I62:K62"/>
    <mergeCell ref="I50:K50"/>
    <mergeCell ref="F54:H54"/>
    <mergeCell ref="I54:K54"/>
    <mergeCell ref="I52:K52"/>
    <mergeCell ref="E58:E59"/>
    <mergeCell ref="F58:H58"/>
    <mergeCell ref="I58:K58"/>
    <mergeCell ref="F56:H56"/>
    <mergeCell ref="I56:K56"/>
    <mergeCell ref="E50:E51"/>
    <mergeCell ref="I41:K41"/>
    <mergeCell ref="F44:H44"/>
    <mergeCell ref="I44:K44"/>
    <mergeCell ref="F46:H46"/>
    <mergeCell ref="I46:K46"/>
    <mergeCell ref="E48:E49"/>
    <mergeCell ref="F48:H48"/>
    <mergeCell ref="I48:K48"/>
    <mergeCell ref="E44:E45"/>
    <mergeCell ref="E46:E47"/>
    <mergeCell ref="I37:K37"/>
    <mergeCell ref="D39:D40"/>
    <mergeCell ref="E39:E40"/>
    <mergeCell ref="F39:H39"/>
    <mergeCell ref="I39:K39"/>
    <mergeCell ref="E37:E38"/>
    <mergeCell ref="I25:K25"/>
    <mergeCell ref="E31:E32"/>
    <mergeCell ref="F31:H31"/>
    <mergeCell ref="I27:K27"/>
    <mergeCell ref="I29:K29"/>
    <mergeCell ref="I31:K31"/>
    <mergeCell ref="E25:E26"/>
    <mergeCell ref="F25:H25"/>
    <mergeCell ref="I21:K21"/>
    <mergeCell ref="D19:D20"/>
    <mergeCell ref="E19:E20"/>
    <mergeCell ref="F19:H19"/>
    <mergeCell ref="E23:E24"/>
    <mergeCell ref="F23:H23"/>
    <mergeCell ref="I23:K23"/>
    <mergeCell ref="D23:D24"/>
    <mergeCell ref="E21:E22"/>
    <mergeCell ref="F21:H21"/>
    <mergeCell ref="I15:K15"/>
    <mergeCell ref="D17:D18"/>
    <mergeCell ref="E17:E18"/>
    <mergeCell ref="F17:H17"/>
    <mergeCell ref="I17:K17"/>
    <mergeCell ref="I19:K19"/>
    <mergeCell ref="F15:H15"/>
    <mergeCell ref="D15:D16"/>
    <mergeCell ref="E15:E16"/>
    <mergeCell ref="A2:A5"/>
    <mergeCell ref="B2:B5"/>
    <mergeCell ref="C2:C5"/>
    <mergeCell ref="E2:E5"/>
    <mergeCell ref="F3:H3"/>
    <mergeCell ref="I12:K12"/>
    <mergeCell ref="I2:K2"/>
    <mergeCell ref="D2:D5"/>
    <mergeCell ref="D6:D7"/>
    <mergeCell ref="D10:D11"/>
    <mergeCell ref="L2:L5"/>
    <mergeCell ref="F6:H6"/>
    <mergeCell ref="I6:K6"/>
    <mergeCell ref="E6:E7"/>
    <mergeCell ref="I3:K3"/>
    <mergeCell ref="I4:I5"/>
    <mergeCell ref="J4:K4"/>
    <mergeCell ref="I10:K10"/>
    <mergeCell ref="E12:E13"/>
    <mergeCell ref="F12:H12"/>
    <mergeCell ref="C14:E14"/>
    <mergeCell ref="C6:C13"/>
    <mergeCell ref="C37:C42"/>
    <mergeCell ref="D37:D38"/>
    <mergeCell ref="D27:D28"/>
    <mergeCell ref="E27:E28"/>
    <mergeCell ref="F27:H27"/>
    <mergeCell ref="C15:C34"/>
    <mergeCell ref="D31:D32"/>
    <mergeCell ref="D21:D22"/>
    <mergeCell ref="F2:H2"/>
    <mergeCell ref="G4:H4"/>
    <mergeCell ref="F4:F5"/>
    <mergeCell ref="D12:D13"/>
    <mergeCell ref="E10:E11"/>
    <mergeCell ref="F10:H10"/>
    <mergeCell ref="D25:D26"/>
    <mergeCell ref="E56:E57"/>
    <mergeCell ref="B37:B64"/>
    <mergeCell ref="C64:E64"/>
    <mergeCell ref="C43:E43"/>
    <mergeCell ref="C44:C63"/>
    <mergeCell ref="D44:D45"/>
    <mergeCell ref="E41:E42"/>
    <mergeCell ref="B96:E96"/>
    <mergeCell ref="B97:B124"/>
    <mergeCell ref="C73:C94"/>
    <mergeCell ref="E73:E74"/>
    <mergeCell ref="D120:D121"/>
    <mergeCell ref="C124:E124"/>
    <mergeCell ref="D81:D82"/>
    <mergeCell ref="E81:E82"/>
    <mergeCell ref="D118:D119"/>
    <mergeCell ref="E118:E119"/>
    <mergeCell ref="C95:E95"/>
    <mergeCell ref="D29:D30"/>
    <mergeCell ref="E29:E30"/>
    <mergeCell ref="F29:H29"/>
    <mergeCell ref="I33:K33"/>
    <mergeCell ref="D41:D42"/>
    <mergeCell ref="D50:D51"/>
    <mergeCell ref="F41:H41"/>
    <mergeCell ref="F50:H50"/>
    <mergeCell ref="E33:E34"/>
    <mergeCell ref="C131:E131"/>
    <mergeCell ref="F52:H52"/>
    <mergeCell ref="I89:K89"/>
    <mergeCell ref="F89:H89"/>
    <mergeCell ref="E89:E90"/>
    <mergeCell ref="D89:D90"/>
    <mergeCell ref="F108:H108"/>
    <mergeCell ref="D87:D88"/>
    <mergeCell ref="E87:E88"/>
    <mergeCell ref="C128:G128"/>
    <mergeCell ref="A1:L1"/>
    <mergeCell ref="D33:D34"/>
    <mergeCell ref="D46:D47"/>
    <mergeCell ref="D58:D59"/>
    <mergeCell ref="F37:H37"/>
    <mergeCell ref="D91:D92"/>
    <mergeCell ref="F87:H87"/>
    <mergeCell ref="F33:H33"/>
    <mergeCell ref="D52:D53"/>
    <mergeCell ref="D56:D57"/>
    <mergeCell ref="C129:G129"/>
    <mergeCell ref="H129:K129"/>
    <mergeCell ref="I120:K120"/>
    <mergeCell ref="F120:H120"/>
    <mergeCell ref="E120:E121"/>
    <mergeCell ref="A127:K127"/>
    <mergeCell ref="A126:E126"/>
    <mergeCell ref="A128:B129"/>
    <mergeCell ref="D122:D123"/>
    <mergeCell ref="A66:A125"/>
    <mergeCell ref="D8:D9"/>
    <mergeCell ref="E8:E9"/>
    <mergeCell ref="F8:H8"/>
    <mergeCell ref="A132:E132"/>
    <mergeCell ref="B65:E65"/>
    <mergeCell ref="I8:K8"/>
    <mergeCell ref="F131:H131"/>
    <mergeCell ref="I131:K131"/>
    <mergeCell ref="I108:K108"/>
    <mergeCell ref="H128:K128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70" r:id="rId1"/>
  <headerFooter alignWithMargins="0">
    <oddHeader>&amp;L&amp;12붙임.  라&amp;C&amp;"굴림체,굵게"&amp;20신구교과목대비표
</oddHead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view="pageLayout" zoomScaleSheetLayoutView="100" workbookViewId="0" topLeftCell="A13">
      <selection activeCell="K33" sqref="K33"/>
    </sheetView>
  </sheetViews>
  <sheetFormatPr defaultColWidth="8.88671875" defaultRowHeight="13.5"/>
  <cols>
    <col min="1" max="3" width="4.77734375" style="1" customWidth="1"/>
    <col min="4" max="4" width="3.77734375" style="1" customWidth="1"/>
    <col min="5" max="5" width="12.21484375" style="1" customWidth="1"/>
    <col min="6" max="20" width="4.77734375" style="1" customWidth="1"/>
    <col min="21" max="16384" width="8.88671875" style="1" customWidth="1"/>
  </cols>
  <sheetData>
    <row r="1" spans="1:55" s="2" customFormat="1" ht="18.75" customHeight="1" thickBot="1">
      <c r="A1" s="106" t="s">
        <v>260</v>
      </c>
      <c r="B1" s="106"/>
      <c r="C1" s="106"/>
      <c r="D1" s="106"/>
      <c r="E1" s="106"/>
      <c r="F1" s="106"/>
      <c r="G1" s="106"/>
      <c r="H1" s="106"/>
      <c r="I1" s="106"/>
      <c r="J1" s="1"/>
      <c r="K1" s="1"/>
      <c r="L1" s="1"/>
      <c r="M1" s="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s="3" customFormat="1" ht="18.75" customHeight="1">
      <c r="A2" s="102" t="s">
        <v>2</v>
      </c>
      <c r="B2" s="90"/>
      <c r="C2" s="2"/>
      <c r="D2" s="90" t="s">
        <v>3</v>
      </c>
      <c r="E2" s="90"/>
      <c r="F2" s="90" t="s">
        <v>4</v>
      </c>
      <c r="G2" s="90"/>
      <c r="H2" s="90"/>
      <c r="I2" s="90"/>
      <c r="J2" s="90"/>
      <c r="K2" s="90"/>
      <c r="L2" s="90" t="s">
        <v>5</v>
      </c>
      <c r="M2" s="103"/>
      <c r="N2" s="90"/>
      <c r="O2" s="90"/>
      <c r="P2" s="90"/>
      <c r="Q2" s="90"/>
      <c r="R2" s="90" t="s">
        <v>6</v>
      </c>
      <c r="S2" s="90"/>
      <c r="T2" s="9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s="3" customFormat="1" ht="18.75" customHeight="1">
      <c r="A3" s="83"/>
      <c r="B3" s="79"/>
      <c r="D3" s="79"/>
      <c r="E3" s="79"/>
      <c r="F3" s="79" t="s">
        <v>7</v>
      </c>
      <c r="G3" s="79"/>
      <c r="H3" s="79"/>
      <c r="I3" s="79" t="s">
        <v>8</v>
      </c>
      <c r="J3" s="79"/>
      <c r="K3" s="79"/>
      <c r="L3" s="79" t="s">
        <v>7</v>
      </c>
      <c r="M3" s="93"/>
      <c r="N3" s="79"/>
      <c r="O3" s="79" t="s">
        <v>8</v>
      </c>
      <c r="P3" s="79"/>
      <c r="Q3" s="79"/>
      <c r="R3" s="79"/>
      <c r="S3" s="79"/>
      <c r="T3" s="9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5" customFormat="1" ht="18.75" customHeight="1">
      <c r="A4" s="83"/>
      <c r="B4" s="107"/>
      <c r="C4" s="25"/>
      <c r="D4" s="107"/>
      <c r="E4" s="107"/>
      <c r="F4" s="25" t="s">
        <v>261</v>
      </c>
      <c r="G4" s="25" t="s">
        <v>262</v>
      </c>
      <c r="H4" s="25" t="s">
        <v>263</v>
      </c>
      <c r="I4" s="25" t="s">
        <v>261</v>
      </c>
      <c r="J4" s="25" t="s">
        <v>264</v>
      </c>
      <c r="K4" s="25" t="s">
        <v>265</v>
      </c>
      <c r="L4" s="25" t="s">
        <v>261</v>
      </c>
      <c r="M4" s="28" t="s">
        <v>266</v>
      </c>
      <c r="N4" s="29" t="s">
        <v>265</v>
      </c>
      <c r="O4" s="29" t="s">
        <v>267</v>
      </c>
      <c r="P4" s="29" t="s">
        <v>262</v>
      </c>
      <c r="Q4" s="29" t="s">
        <v>265</v>
      </c>
      <c r="R4" s="29" t="s">
        <v>268</v>
      </c>
      <c r="S4" s="29" t="s">
        <v>262</v>
      </c>
      <c r="T4" s="30" t="s">
        <v>269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s="5" customFormat="1" ht="18.75" customHeight="1">
      <c r="A5" s="119" t="s">
        <v>1</v>
      </c>
      <c r="B5" s="31" t="s">
        <v>270</v>
      </c>
      <c r="C5" s="31"/>
      <c r="D5" s="108" t="s">
        <v>271</v>
      </c>
      <c r="E5" s="108"/>
      <c r="F5" s="32">
        <v>1</v>
      </c>
      <c r="G5" s="32">
        <v>1</v>
      </c>
      <c r="H5" s="32">
        <v>0</v>
      </c>
      <c r="I5" s="32"/>
      <c r="J5" s="32"/>
      <c r="K5" s="32"/>
      <c r="L5" s="32"/>
      <c r="M5" s="32"/>
      <c r="N5" s="32"/>
      <c r="O5" s="33"/>
      <c r="P5" s="31"/>
      <c r="Q5" s="31"/>
      <c r="R5" s="32">
        <f>F5+I5+L5+O5</f>
        <v>1</v>
      </c>
      <c r="S5" s="32">
        <f>G5+J5+M5+P5</f>
        <v>1</v>
      </c>
      <c r="T5" s="34">
        <f>H5+K5+N5+Q5</f>
        <v>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s="5" customFormat="1" ht="18.75" customHeight="1">
      <c r="A6" s="120"/>
      <c r="B6" s="31" t="s">
        <v>272</v>
      </c>
      <c r="C6" s="47"/>
      <c r="D6" s="109" t="s">
        <v>273</v>
      </c>
      <c r="E6" s="110"/>
      <c r="F6" s="32"/>
      <c r="G6" s="32"/>
      <c r="H6" s="32"/>
      <c r="I6" s="32">
        <v>1</v>
      </c>
      <c r="J6" s="32">
        <v>1</v>
      </c>
      <c r="K6" s="32">
        <v>0</v>
      </c>
      <c r="L6" s="32"/>
      <c r="M6" s="32"/>
      <c r="N6" s="32"/>
      <c r="O6" s="32"/>
      <c r="P6" s="32"/>
      <c r="Q6" s="33"/>
      <c r="R6" s="32">
        <f aca="true" t="shared" si="0" ref="R6:T22">F6+I6+L6+O6</f>
        <v>1</v>
      </c>
      <c r="S6" s="32">
        <f t="shared" si="0"/>
        <v>1</v>
      </c>
      <c r="T6" s="35">
        <f t="shared" si="0"/>
        <v>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20" s="8" customFormat="1" ht="15.75" customHeight="1">
      <c r="A7" s="120"/>
      <c r="B7" s="41" t="s">
        <v>274</v>
      </c>
      <c r="C7" s="50"/>
      <c r="D7" s="111" t="s">
        <v>312</v>
      </c>
      <c r="E7" s="112"/>
      <c r="F7" s="5">
        <v>2</v>
      </c>
      <c r="G7" s="5">
        <v>2</v>
      </c>
      <c r="H7" s="5">
        <v>0</v>
      </c>
      <c r="I7" s="5"/>
      <c r="J7" s="5"/>
      <c r="K7" s="5"/>
      <c r="L7" s="5"/>
      <c r="M7" s="5"/>
      <c r="N7" s="5"/>
      <c r="O7" s="5"/>
      <c r="P7" s="5"/>
      <c r="Q7" s="15"/>
      <c r="R7" s="3">
        <v>2</v>
      </c>
      <c r="S7" s="3">
        <v>2</v>
      </c>
      <c r="T7" s="4">
        <v>0</v>
      </c>
    </row>
    <row r="8" spans="1:20" ht="18.75" customHeight="1">
      <c r="A8" s="120"/>
      <c r="B8" s="41" t="s">
        <v>275</v>
      </c>
      <c r="C8" s="50"/>
      <c r="D8" s="111" t="s">
        <v>56</v>
      </c>
      <c r="E8" s="112"/>
      <c r="F8" s="5">
        <v>2</v>
      </c>
      <c r="G8" s="5">
        <v>2</v>
      </c>
      <c r="H8" s="5">
        <v>0</v>
      </c>
      <c r="I8" s="5"/>
      <c r="J8" s="5"/>
      <c r="K8" s="5"/>
      <c r="L8" s="5"/>
      <c r="M8" s="5"/>
      <c r="N8" s="5"/>
      <c r="O8" s="5"/>
      <c r="P8" s="5"/>
      <c r="Q8" s="5"/>
      <c r="R8" s="3">
        <v>2</v>
      </c>
      <c r="S8" s="3">
        <v>2</v>
      </c>
      <c r="T8" s="4">
        <v>0</v>
      </c>
    </row>
    <row r="9" spans="1:20" ht="18.75" customHeight="1">
      <c r="A9" s="120"/>
      <c r="B9" s="41" t="s">
        <v>277</v>
      </c>
      <c r="C9" s="41"/>
      <c r="D9" s="113" t="s">
        <v>276</v>
      </c>
      <c r="E9" s="113"/>
      <c r="F9" s="32">
        <v>2</v>
      </c>
      <c r="G9" s="32">
        <v>2</v>
      </c>
      <c r="H9" s="32">
        <v>0</v>
      </c>
      <c r="I9" s="32"/>
      <c r="J9" s="32"/>
      <c r="K9" s="32"/>
      <c r="L9" s="32"/>
      <c r="M9" s="32"/>
      <c r="N9" s="32"/>
      <c r="O9" s="32"/>
      <c r="P9" s="32"/>
      <c r="Q9" s="32"/>
      <c r="R9" s="32">
        <f t="shared" si="0"/>
        <v>2</v>
      </c>
      <c r="S9" s="32">
        <f t="shared" si="0"/>
        <v>2</v>
      </c>
      <c r="T9" s="35">
        <f t="shared" si="0"/>
        <v>0</v>
      </c>
    </row>
    <row r="10" spans="1:20" ht="18.75" customHeight="1">
      <c r="A10" s="120"/>
      <c r="B10" s="41" t="s">
        <v>274</v>
      </c>
      <c r="C10" s="41"/>
      <c r="D10" s="113" t="s">
        <v>327</v>
      </c>
      <c r="E10" s="113"/>
      <c r="F10" s="32"/>
      <c r="G10" s="32"/>
      <c r="H10" s="32"/>
      <c r="I10" s="32">
        <v>1</v>
      </c>
      <c r="J10" s="32">
        <v>0</v>
      </c>
      <c r="K10" s="32">
        <v>2</v>
      </c>
      <c r="L10" s="32"/>
      <c r="M10" s="32"/>
      <c r="N10" s="32"/>
      <c r="O10" s="32"/>
      <c r="P10" s="32"/>
      <c r="Q10" s="32"/>
      <c r="R10" s="32">
        <f t="shared" si="0"/>
        <v>1</v>
      </c>
      <c r="S10" s="32">
        <f t="shared" si="0"/>
        <v>0</v>
      </c>
      <c r="T10" s="35">
        <f t="shared" si="0"/>
        <v>2</v>
      </c>
    </row>
    <row r="11" spans="1:20" ht="16.5" customHeight="1">
      <c r="A11" s="120"/>
      <c r="B11" s="124" t="s">
        <v>10</v>
      </c>
      <c r="C11" s="125"/>
      <c r="D11" s="125"/>
      <c r="E11" s="126"/>
      <c r="F11" s="31">
        <f aca="true" t="shared" si="1" ref="F11:Q11">SUM(F5:F10)</f>
        <v>7</v>
      </c>
      <c r="G11" s="31">
        <f t="shared" si="1"/>
        <v>7</v>
      </c>
      <c r="H11" s="31">
        <f t="shared" si="1"/>
        <v>0</v>
      </c>
      <c r="I11" s="31">
        <f t="shared" si="1"/>
        <v>2</v>
      </c>
      <c r="J11" s="31">
        <f t="shared" si="1"/>
        <v>1</v>
      </c>
      <c r="K11" s="31">
        <f t="shared" si="1"/>
        <v>2</v>
      </c>
      <c r="L11" s="31">
        <f t="shared" si="1"/>
        <v>0</v>
      </c>
      <c r="M11" s="31">
        <f t="shared" si="1"/>
        <v>0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 t="shared" si="1"/>
        <v>0</v>
      </c>
      <c r="R11" s="31">
        <f t="shared" si="0"/>
        <v>9</v>
      </c>
      <c r="S11" s="31">
        <f t="shared" si="0"/>
        <v>8</v>
      </c>
      <c r="T11" s="36">
        <f t="shared" si="0"/>
        <v>2</v>
      </c>
    </row>
    <row r="12" spans="1:20" ht="18.75" customHeight="1">
      <c r="A12" s="120" t="s">
        <v>324</v>
      </c>
      <c r="B12" s="121" t="s">
        <v>115</v>
      </c>
      <c r="C12" s="48" t="s">
        <v>337</v>
      </c>
      <c r="D12" s="114" t="s">
        <v>242</v>
      </c>
      <c r="E12" s="114"/>
      <c r="F12" s="37"/>
      <c r="G12" s="37"/>
      <c r="H12" s="37"/>
      <c r="I12" s="37"/>
      <c r="J12" s="37"/>
      <c r="K12" s="37"/>
      <c r="L12" s="32"/>
      <c r="M12" s="32"/>
      <c r="N12" s="32"/>
      <c r="O12" s="32">
        <v>3</v>
      </c>
      <c r="P12" s="32">
        <v>2</v>
      </c>
      <c r="Q12" s="32">
        <v>2</v>
      </c>
      <c r="R12" s="32">
        <f t="shared" si="0"/>
        <v>3</v>
      </c>
      <c r="S12" s="32">
        <f t="shared" si="0"/>
        <v>2</v>
      </c>
      <c r="T12" s="34">
        <f t="shared" si="0"/>
        <v>2</v>
      </c>
    </row>
    <row r="13" spans="1:20" ht="18.75" customHeight="1">
      <c r="A13" s="120"/>
      <c r="B13" s="122"/>
      <c r="C13" s="48" t="s">
        <v>344</v>
      </c>
      <c r="D13" s="113" t="s">
        <v>278</v>
      </c>
      <c r="E13" s="115"/>
      <c r="F13" s="32"/>
      <c r="G13" s="32"/>
      <c r="H13" s="32"/>
      <c r="I13" s="32"/>
      <c r="J13" s="32"/>
      <c r="K13" s="32"/>
      <c r="L13" s="32"/>
      <c r="M13" s="32"/>
      <c r="N13" s="32"/>
      <c r="O13" s="32">
        <v>3</v>
      </c>
      <c r="P13" s="32">
        <v>2</v>
      </c>
      <c r="Q13" s="32">
        <v>2</v>
      </c>
      <c r="R13" s="32">
        <f t="shared" si="0"/>
        <v>3</v>
      </c>
      <c r="S13" s="32">
        <f t="shared" si="0"/>
        <v>2</v>
      </c>
      <c r="T13" s="35">
        <f t="shared" si="0"/>
        <v>2</v>
      </c>
    </row>
    <row r="14" spans="1:20" ht="18.75" customHeight="1">
      <c r="A14" s="120"/>
      <c r="B14" s="122"/>
      <c r="C14" s="41" t="s">
        <v>345</v>
      </c>
      <c r="D14" s="113" t="s">
        <v>279</v>
      </c>
      <c r="E14" s="113"/>
      <c r="F14" s="32"/>
      <c r="G14" s="32"/>
      <c r="H14" s="32"/>
      <c r="I14" s="32"/>
      <c r="J14" s="32"/>
      <c r="K14" s="32"/>
      <c r="L14" s="32"/>
      <c r="M14" s="32"/>
      <c r="N14" s="32"/>
      <c r="O14" s="32">
        <v>3</v>
      </c>
      <c r="P14" s="32">
        <v>2</v>
      </c>
      <c r="Q14" s="32">
        <v>2</v>
      </c>
      <c r="R14" s="32">
        <f t="shared" si="0"/>
        <v>3</v>
      </c>
      <c r="S14" s="32">
        <f t="shared" si="0"/>
        <v>2</v>
      </c>
      <c r="T14" s="35">
        <f t="shared" si="0"/>
        <v>2</v>
      </c>
    </row>
    <row r="15" spans="1:20" ht="18.75" customHeight="1">
      <c r="A15" s="120"/>
      <c r="B15" s="122"/>
      <c r="C15" s="51"/>
      <c r="D15" s="116" t="s">
        <v>280</v>
      </c>
      <c r="E15" s="117"/>
      <c r="F15" s="32"/>
      <c r="G15" s="32"/>
      <c r="H15" s="32"/>
      <c r="I15" s="32"/>
      <c r="J15" s="32"/>
      <c r="K15" s="32"/>
      <c r="L15" s="32">
        <v>1</v>
      </c>
      <c r="M15" s="32">
        <v>1</v>
      </c>
      <c r="N15" s="32">
        <v>0</v>
      </c>
      <c r="O15" s="32"/>
      <c r="P15" s="32"/>
      <c r="Q15" s="32"/>
      <c r="R15" s="32">
        <f t="shared" si="0"/>
        <v>1</v>
      </c>
      <c r="S15" s="32">
        <f t="shared" si="0"/>
        <v>1</v>
      </c>
      <c r="T15" s="35">
        <f t="shared" si="0"/>
        <v>0</v>
      </c>
    </row>
    <row r="16" spans="1:20" ht="18.75" customHeight="1">
      <c r="A16" s="120"/>
      <c r="B16" s="123"/>
      <c r="C16" s="52"/>
      <c r="D16" s="116" t="s">
        <v>281</v>
      </c>
      <c r="E16" s="117"/>
      <c r="F16" s="32"/>
      <c r="G16" s="32"/>
      <c r="H16" s="32"/>
      <c r="I16" s="32"/>
      <c r="J16" s="32"/>
      <c r="K16" s="32"/>
      <c r="L16" s="32"/>
      <c r="M16" s="32"/>
      <c r="N16" s="32"/>
      <c r="O16" s="32">
        <v>1</v>
      </c>
      <c r="P16" s="32">
        <v>1</v>
      </c>
      <c r="Q16" s="32">
        <v>0</v>
      </c>
      <c r="R16" s="32">
        <f t="shared" si="0"/>
        <v>1</v>
      </c>
      <c r="S16" s="32">
        <f t="shared" si="0"/>
        <v>1</v>
      </c>
      <c r="T16" s="35">
        <f t="shared" si="0"/>
        <v>0</v>
      </c>
    </row>
    <row r="17" spans="1:20" ht="18.75" customHeight="1">
      <c r="A17" s="120"/>
      <c r="B17" s="134" t="s">
        <v>116</v>
      </c>
      <c r="C17" s="41" t="s">
        <v>340</v>
      </c>
      <c r="D17" s="113" t="s">
        <v>353</v>
      </c>
      <c r="E17" s="113"/>
      <c r="F17" s="32">
        <v>3</v>
      </c>
      <c r="G17" s="32">
        <v>2</v>
      </c>
      <c r="H17" s="32">
        <v>2</v>
      </c>
      <c r="I17" s="32"/>
      <c r="J17" s="32"/>
      <c r="K17" s="32"/>
      <c r="L17" s="32"/>
      <c r="M17" s="32"/>
      <c r="N17" s="32"/>
      <c r="O17" s="32"/>
      <c r="P17" s="32"/>
      <c r="Q17" s="32"/>
      <c r="R17" s="32">
        <f t="shared" si="0"/>
        <v>3</v>
      </c>
      <c r="S17" s="32">
        <f t="shared" si="0"/>
        <v>2</v>
      </c>
      <c r="T17" s="35">
        <f t="shared" si="0"/>
        <v>2</v>
      </c>
    </row>
    <row r="18" spans="1:20" ht="18.75" customHeight="1">
      <c r="A18" s="120"/>
      <c r="B18" s="135"/>
      <c r="C18" s="48" t="s">
        <v>341</v>
      </c>
      <c r="D18" s="118" t="s">
        <v>282</v>
      </c>
      <c r="E18" s="118"/>
      <c r="F18" s="32">
        <v>3</v>
      </c>
      <c r="G18" s="32">
        <v>2</v>
      </c>
      <c r="H18" s="32">
        <v>2</v>
      </c>
      <c r="I18" s="32"/>
      <c r="J18" s="32"/>
      <c r="K18" s="32"/>
      <c r="L18" s="32"/>
      <c r="M18" s="32"/>
      <c r="N18" s="32"/>
      <c r="O18" s="32"/>
      <c r="P18" s="32"/>
      <c r="Q18" s="32"/>
      <c r="R18" s="32">
        <f t="shared" si="0"/>
        <v>3</v>
      </c>
      <c r="S18" s="32">
        <f t="shared" si="0"/>
        <v>2</v>
      </c>
      <c r="T18" s="35">
        <f t="shared" si="0"/>
        <v>2</v>
      </c>
    </row>
    <row r="19" spans="1:20" ht="18.75" customHeight="1">
      <c r="A19" s="120"/>
      <c r="B19" s="135"/>
      <c r="C19" s="48" t="s">
        <v>341</v>
      </c>
      <c r="D19" s="108" t="s">
        <v>352</v>
      </c>
      <c r="E19" s="108"/>
      <c r="F19" s="32">
        <v>2</v>
      </c>
      <c r="G19" s="32">
        <v>1</v>
      </c>
      <c r="H19" s="32">
        <v>2</v>
      </c>
      <c r="I19" s="32"/>
      <c r="J19" s="32"/>
      <c r="K19" s="32"/>
      <c r="L19" s="32"/>
      <c r="M19" s="32"/>
      <c r="N19" s="32"/>
      <c r="O19" s="32"/>
      <c r="P19" s="32"/>
      <c r="Q19" s="32"/>
      <c r="R19" s="32">
        <f t="shared" si="0"/>
        <v>2</v>
      </c>
      <c r="S19" s="32">
        <f t="shared" si="0"/>
        <v>1</v>
      </c>
      <c r="T19" s="35">
        <f t="shared" si="0"/>
        <v>2</v>
      </c>
    </row>
    <row r="20" spans="1:20" ht="18.75" customHeight="1">
      <c r="A20" s="120"/>
      <c r="B20" s="135"/>
      <c r="C20" s="48" t="s">
        <v>341</v>
      </c>
      <c r="D20" s="108" t="s">
        <v>283</v>
      </c>
      <c r="E20" s="108"/>
      <c r="F20" s="32">
        <v>2</v>
      </c>
      <c r="G20" s="32">
        <v>1</v>
      </c>
      <c r="H20" s="32">
        <v>2</v>
      </c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0"/>
        <v>2</v>
      </c>
      <c r="S20" s="32">
        <f t="shared" si="0"/>
        <v>1</v>
      </c>
      <c r="T20" s="35">
        <f t="shared" si="0"/>
        <v>2</v>
      </c>
    </row>
    <row r="21" spans="1:20" ht="18.75" customHeight="1">
      <c r="A21" s="120"/>
      <c r="B21" s="135"/>
      <c r="C21" s="41" t="s">
        <v>340</v>
      </c>
      <c r="D21" s="108" t="s">
        <v>284</v>
      </c>
      <c r="E21" s="108"/>
      <c r="F21" s="32">
        <v>2</v>
      </c>
      <c r="G21" s="32">
        <v>1</v>
      </c>
      <c r="H21" s="32">
        <v>2</v>
      </c>
      <c r="I21" s="32"/>
      <c r="J21" s="32"/>
      <c r="K21" s="32"/>
      <c r="L21" s="32"/>
      <c r="M21" s="32"/>
      <c r="N21" s="32"/>
      <c r="O21" s="32"/>
      <c r="P21" s="32"/>
      <c r="Q21" s="32"/>
      <c r="R21" s="32">
        <f t="shared" si="0"/>
        <v>2</v>
      </c>
      <c r="S21" s="32">
        <f t="shared" si="0"/>
        <v>1</v>
      </c>
      <c r="T21" s="35">
        <f t="shared" si="0"/>
        <v>2</v>
      </c>
    </row>
    <row r="22" spans="1:20" ht="18.75" customHeight="1">
      <c r="A22" s="120"/>
      <c r="B22" s="135"/>
      <c r="C22" s="48" t="s">
        <v>341</v>
      </c>
      <c r="D22" s="108" t="s">
        <v>285</v>
      </c>
      <c r="E22" s="108"/>
      <c r="F22" s="32">
        <v>2</v>
      </c>
      <c r="G22" s="32">
        <v>1</v>
      </c>
      <c r="H22" s="32">
        <v>2</v>
      </c>
      <c r="I22" s="32"/>
      <c r="J22" s="32"/>
      <c r="K22" s="32"/>
      <c r="L22" s="32"/>
      <c r="M22" s="32"/>
      <c r="N22" s="32"/>
      <c r="O22" s="32"/>
      <c r="P22" s="32"/>
      <c r="Q22" s="32"/>
      <c r="R22" s="32">
        <f t="shared" si="0"/>
        <v>2</v>
      </c>
      <c r="S22" s="32">
        <f t="shared" si="0"/>
        <v>1</v>
      </c>
      <c r="T22" s="35">
        <f t="shared" si="0"/>
        <v>2</v>
      </c>
    </row>
    <row r="23" spans="1:20" ht="18.75" customHeight="1">
      <c r="A23" s="120"/>
      <c r="B23" s="135"/>
      <c r="C23" s="48" t="s">
        <v>341</v>
      </c>
      <c r="D23" s="108" t="s">
        <v>286</v>
      </c>
      <c r="E23" s="108"/>
      <c r="F23" s="32">
        <v>2</v>
      </c>
      <c r="G23" s="32">
        <v>1</v>
      </c>
      <c r="H23" s="32">
        <v>2</v>
      </c>
      <c r="I23" s="32"/>
      <c r="J23" s="32"/>
      <c r="K23" s="32"/>
      <c r="L23" s="32"/>
      <c r="M23" s="32"/>
      <c r="N23" s="32"/>
      <c r="O23" s="32"/>
      <c r="P23" s="32"/>
      <c r="Q23" s="32"/>
      <c r="R23" s="32">
        <f aca="true" t="shared" si="2" ref="R23:T38">F23+I23+L23+O23</f>
        <v>2</v>
      </c>
      <c r="S23" s="32">
        <f t="shared" si="2"/>
        <v>1</v>
      </c>
      <c r="T23" s="35">
        <f t="shared" si="2"/>
        <v>2</v>
      </c>
    </row>
    <row r="24" spans="1:20" ht="18.75" customHeight="1">
      <c r="A24" s="120"/>
      <c r="B24" s="135"/>
      <c r="C24" s="41" t="s">
        <v>340</v>
      </c>
      <c r="D24" s="113" t="s">
        <v>354</v>
      </c>
      <c r="E24" s="113"/>
      <c r="F24" s="32"/>
      <c r="G24" s="32"/>
      <c r="H24" s="32"/>
      <c r="I24" s="32">
        <v>3</v>
      </c>
      <c r="J24" s="32">
        <v>2</v>
      </c>
      <c r="K24" s="32">
        <v>2</v>
      </c>
      <c r="L24" s="32"/>
      <c r="M24" s="32"/>
      <c r="N24" s="32"/>
      <c r="O24" s="32"/>
      <c r="P24" s="32"/>
      <c r="Q24" s="32"/>
      <c r="R24" s="32">
        <f t="shared" si="2"/>
        <v>3</v>
      </c>
      <c r="S24" s="32">
        <f t="shared" si="2"/>
        <v>2</v>
      </c>
      <c r="T24" s="35">
        <f t="shared" si="2"/>
        <v>2</v>
      </c>
    </row>
    <row r="25" spans="1:20" ht="18.75" customHeight="1">
      <c r="A25" s="120"/>
      <c r="B25" s="135"/>
      <c r="C25" s="41" t="s">
        <v>340</v>
      </c>
      <c r="D25" s="108" t="s">
        <v>287</v>
      </c>
      <c r="E25" s="108"/>
      <c r="F25" s="32"/>
      <c r="G25" s="32"/>
      <c r="H25" s="32"/>
      <c r="I25" s="32">
        <v>3</v>
      </c>
      <c r="J25" s="32">
        <v>2</v>
      </c>
      <c r="K25" s="32">
        <v>2</v>
      </c>
      <c r="L25" s="32"/>
      <c r="M25" s="32"/>
      <c r="N25" s="32"/>
      <c r="O25" s="32"/>
      <c r="P25" s="32"/>
      <c r="Q25" s="32"/>
      <c r="R25" s="32">
        <f t="shared" si="2"/>
        <v>3</v>
      </c>
      <c r="S25" s="32">
        <f t="shared" si="2"/>
        <v>2</v>
      </c>
      <c r="T25" s="35">
        <f t="shared" si="2"/>
        <v>2</v>
      </c>
    </row>
    <row r="26" spans="1:20" ht="18.75" customHeight="1">
      <c r="A26" s="120"/>
      <c r="B26" s="135"/>
      <c r="C26" s="31" t="s">
        <v>342</v>
      </c>
      <c r="D26" s="108" t="s">
        <v>288</v>
      </c>
      <c r="E26" s="108"/>
      <c r="F26" s="32"/>
      <c r="G26" s="32"/>
      <c r="H26" s="32"/>
      <c r="I26" s="32">
        <v>2</v>
      </c>
      <c r="J26" s="32">
        <v>1</v>
      </c>
      <c r="K26" s="32">
        <v>2</v>
      </c>
      <c r="L26" s="32"/>
      <c r="M26" s="32"/>
      <c r="N26" s="32"/>
      <c r="O26" s="32"/>
      <c r="P26" s="32"/>
      <c r="Q26" s="32"/>
      <c r="R26" s="32">
        <f t="shared" si="2"/>
        <v>2</v>
      </c>
      <c r="S26" s="32">
        <f t="shared" si="2"/>
        <v>1</v>
      </c>
      <c r="T26" s="35">
        <f t="shared" si="2"/>
        <v>2</v>
      </c>
    </row>
    <row r="27" spans="1:20" ht="18.75" customHeight="1">
      <c r="A27" s="120"/>
      <c r="B27" s="135"/>
      <c r="C27" s="41" t="s">
        <v>340</v>
      </c>
      <c r="D27" s="108" t="s">
        <v>289</v>
      </c>
      <c r="E27" s="108"/>
      <c r="F27" s="32"/>
      <c r="G27" s="32"/>
      <c r="H27" s="32"/>
      <c r="I27" s="32">
        <v>2</v>
      </c>
      <c r="J27" s="32">
        <v>1</v>
      </c>
      <c r="K27" s="32">
        <v>2</v>
      </c>
      <c r="L27" s="32"/>
      <c r="M27" s="32"/>
      <c r="N27" s="32"/>
      <c r="O27" s="32"/>
      <c r="P27" s="32"/>
      <c r="Q27" s="32"/>
      <c r="R27" s="32">
        <f t="shared" si="2"/>
        <v>2</v>
      </c>
      <c r="S27" s="32">
        <f t="shared" si="2"/>
        <v>1</v>
      </c>
      <c r="T27" s="35">
        <f t="shared" si="2"/>
        <v>2</v>
      </c>
    </row>
    <row r="28" spans="1:20" ht="18.75" customHeight="1">
      <c r="A28" s="120"/>
      <c r="B28" s="135"/>
      <c r="C28" s="41" t="s">
        <v>340</v>
      </c>
      <c r="D28" s="108" t="s">
        <v>290</v>
      </c>
      <c r="E28" s="108"/>
      <c r="F28" s="32"/>
      <c r="G28" s="32"/>
      <c r="H28" s="32"/>
      <c r="I28" s="32">
        <v>3</v>
      </c>
      <c r="J28" s="32">
        <v>2</v>
      </c>
      <c r="K28" s="32">
        <v>2</v>
      </c>
      <c r="L28" s="32"/>
      <c r="M28" s="32"/>
      <c r="N28" s="32"/>
      <c r="O28" s="32"/>
      <c r="P28" s="32"/>
      <c r="Q28" s="32"/>
      <c r="R28" s="32">
        <f t="shared" si="2"/>
        <v>3</v>
      </c>
      <c r="S28" s="32">
        <f t="shared" si="2"/>
        <v>2</v>
      </c>
      <c r="T28" s="35">
        <f t="shared" si="2"/>
        <v>2</v>
      </c>
    </row>
    <row r="29" spans="1:20" ht="18.75" customHeight="1">
      <c r="A29" s="120"/>
      <c r="B29" s="135"/>
      <c r="C29" s="41" t="s">
        <v>340</v>
      </c>
      <c r="D29" s="108" t="s">
        <v>226</v>
      </c>
      <c r="E29" s="108"/>
      <c r="F29" s="32"/>
      <c r="G29" s="32"/>
      <c r="H29" s="32"/>
      <c r="I29" s="32">
        <v>3</v>
      </c>
      <c r="J29" s="32">
        <v>2</v>
      </c>
      <c r="K29" s="32">
        <v>2</v>
      </c>
      <c r="L29" s="32"/>
      <c r="M29" s="32"/>
      <c r="N29" s="32"/>
      <c r="O29" s="32"/>
      <c r="P29" s="32"/>
      <c r="Q29" s="32"/>
      <c r="R29" s="32">
        <f t="shared" si="2"/>
        <v>3</v>
      </c>
      <c r="S29" s="32">
        <f t="shared" si="2"/>
        <v>2</v>
      </c>
      <c r="T29" s="35">
        <f t="shared" si="2"/>
        <v>2</v>
      </c>
    </row>
    <row r="30" spans="1:20" ht="18.75" customHeight="1">
      <c r="A30" s="120"/>
      <c r="B30" s="135"/>
      <c r="C30" s="41" t="s">
        <v>340</v>
      </c>
      <c r="D30" s="108" t="s">
        <v>227</v>
      </c>
      <c r="E30" s="108"/>
      <c r="F30" s="32"/>
      <c r="G30" s="32"/>
      <c r="H30" s="32"/>
      <c r="I30" s="32">
        <v>2</v>
      </c>
      <c r="J30" s="32">
        <v>1</v>
      </c>
      <c r="K30" s="32">
        <v>2</v>
      </c>
      <c r="L30" s="32"/>
      <c r="M30" s="32"/>
      <c r="N30" s="32"/>
      <c r="O30" s="32"/>
      <c r="P30" s="32"/>
      <c r="Q30" s="32"/>
      <c r="R30" s="32">
        <f t="shared" si="2"/>
        <v>2</v>
      </c>
      <c r="S30" s="32">
        <f t="shared" si="2"/>
        <v>1</v>
      </c>
      <c r="T30" s="35">
        <f t="shared" si="2"/>
        <v>2</v>
      </c>
    </row>
    <row r="31" spans="1:20" ht="18.75" customHeight="1">
      <c r="A31" s="120"/>
      <c r="B31" s="135"/>
      <c r="C31" s="31" t="s">
        <v>342</v>
      </c>
      <c r="D31" s="108" t="s">
        <v>291</v>
      </c>
      <c r="E31" s="108"/>
      <c r="F31" s="32"/>
      <c r="G31" s="32"/>
      <c r="H31" s="32"/>
      <c r="I31" s="32"/>
      <c r="J31" s="32"/>
      <c r="K31" s="32"/>
      <c r="L31" s="32">
        <v>2</v>
      </c>
      <c r="M31" s="32">
        <v>1</v>
      </c>
      <c r="N31" s="32">
        <v>2</v>
      </c>
      <c r="O31" s="32"/>
      <c r="P31" s="32"/>
      <c r="Q31" s="32"/>
      <c r="R31" s="32">
        <f t="shared" si="2"/>
        <v>2</v>
      </c>
      <c r="S31" s="32">
        <f t="shared" si="2"/>
        <v>1</v>
      </c>
      <c r="T31" s="35">
        <f t="shared" si="2"/>
        <v>2</v>
      </c>
    </row>
    <row r="32" spans="1:20" ht="18.75" customHeight="1">
      <c r="A32" s="120"/>
      <c r="B32" s="135"/>
      <c r="C32" s="41" t="s">
        <v>340</v>
      </c>
      <c r="D32" s="108" t="s">
        <v>233</v>
      </c>
      <c r="E32" s="108"/>
      <c r="F32" s="32"/>
      <c r="G32" s="32"/>
      <c r="H32" s="32"/>
      <c r="I32" s="32"/>
      <c r="J32" s="32"/>
      <c r="K32" s="32"/>
      <c r="L32" s="32">
        <v>3</v>
      </c>
      <c r="M32" s="32">
        <v>2</v>
      </c>
      <c r="N32" s="32">
        <v>2</v>
      </c>
      <c r="O32" s="32"/>
      <c r="P32" s="32"/>
      <c r="Q32" s="32"/>
      <c r="R32" s="32">
        <f t="shared" si="2"/>
        <v>3</v>
      </c>
      <c r="S32" s="32">
        <f t="shared" si="2"/>
        <v>2</v>
      </c>
      <c r="T32" s="35">
        <f t="shared" si="2"/>
        <v>2</v>
      </c>
    </row>
    <row r="33" spans="1:20" ht="18.75" customHeight="1">
      <c r="A33" s="120"/>
      <c r="B33" s="135"/>
      <c r="C33" s="41" t="s">
        <v>340</v>
      </c>
      <c r="D33" s="108" t="s">
        <v>234</v>
      </c>
      <c r="E33" s="108"/>
      <c r="F33" s="32"/>
      <c r="G33" s="32"/>
      <c r="H33" s="32"/>
      <c r="I33" s="32"/>
      <c r="J33" s="32"/>
      <c r="K33" s="32"/>
      <c r="L33" s="32">
        <v>3</v>
      </c>
      <c r="M33" s="32">
        <v>2</v>
      </c>
      <c r="N33" s="32">
        <v>2</v>
      </c>
      <c r="O33" s="32"/>
      <c r="P33" s="32"/>
      <c r="Q33" s="32"/>
      <c r="R33" s="32">
        <f t="shared" si="2"/>
        <v>3</v>
      </c>
      <c r="S33" s="32">
        <f t="shared" si="2"/>
        <v>2</v>
      </c>
      <c r="T33" s="35">
        <f t="shared" si="2"/>
        <v>2</v>
      </c>
    </row>
    <row r="34" spans="1:20" ht="18.75" customHeight="1">
      <c r="A34" s="120"/>
      <c r="B34" s="135"/>
      <c r="C34" s="41" t="s">
        <v>340</v>
      </c>
      <c r="D34" s="113" t="s">
        <v>355</v>
      </c>
      <c r="E34" s="113"/>
      <c r="F34" s="32"/>
      <c r="G34" s="32"/>
      <c r="H34" s="32"/>
      <c r="I34" s="32"/>
      <c r="J34" s="32"/>
      <c r="K34" s="32"/>
      <c r="L34" s="32">
        <v>3</v>
      </c>
      <c r="M34" s="32">
        <v>2</v>
      </c>
      <c r="N34" s="32">
        <v>2</v>
      </c>
      <c r="O34" s="32"/>
      <c r="P34" s="32"/>
      <c r="Q34" s="32"/>
      <c r="R34" s="32">
        <f t="shared" si="2"/>
        <v>3</v>
      </c>
      <c r="S34" s="32">
        <f t="shared" si="2"/>
        <v>2</v>
      </c>
      <c r="T34" s="35">
        <f t="shared" si="2"/>
        <v>2</v>
      </c>
    </row>
    <row r="35" spans="1:20" ht="18.75" customHeight="1">
      <c r="A35" s="120"/>
      <c r="B35" s="135"/>
      <c r="C35" s="41" t="s">
        <v>340</v>
      </c>
      <c r="D35" s="108" t="s">
        <v>235</v>
      </c>
      <c r="E35" s="108"/>
      <c r="F35" s="32"/>
      <c r="G35" s="32"/>
      <c r="H35" s="32"/>
      <c r="I35" s="32"/>
      <c r="J35" s="32"/>
      <c r="K35" s="32"/>
      <c r="L35" s="32">
        <v>2</v>
      </c>
      <c r="M35" s="32">
        <v>1</v>
      </c>
      <c r="N35" s="32">
        <v>2</v>
      </c>
      <c r="O35" s="32"/>
      <c r="P35" s="32"/>
      <c r="Q35" s="32"/>
      <c r="R35" s="32">
        <f t="shared" si="2"/>
        <v>2</v>
      </c>
      <c r="S35" s="32">
        <f t="shared" si="2"/>
        <v>1</v>
      </c>
      <c r="T35" s="35">
        <f t="shared" si="2"/>
        <v>2</v>
      </c>
    </row>
    <row r="36" spans="1:20" ht="18.75" customHeight="1">
      <c r="A36" s="120"/>
      <c r="B36" s="135"/>
      <c r="C36" s="31" t="s">
        <v>342</v>
      </c>
      <c r="D36" s="108" t="s">
        <v>236</v>
      </c>
      <c r="E36" s="108"/>
      <c r="F36" s="32"/>
      <c r="G36" s="32"/>
      <c r="H36" s="32"/>
      <c r="I36" s="32"/>
      <c r="J36" s="32"/>
      <c r="K36" s="32"/>
      <c r="L36" s="32">
        <v>2</v>
      </c>
      <c r="M36" s="32">
        <v>1</v>
      </c>
      <c r="N36" s="32">
        <v>2</v>
      </c>
      <c r="O36" s="32"/>
      <c r="P36" s="32"/>
      <c r="Q36" s="32"/>
      <c r="R36" s="32">
        <f t="shared" si="2"/>
        <v>2</v>
      </c>
      <c r="S36" s="32">
        <f t="shared" si="2"/>
        <v>1</v>
      </c>
      <c r="T36" s="35">
        <f t="shared" si="2"/>
        <v>2</v>
      </c>
    </row>
    <row r="37" spans="1:20" ht="18.75" customHeight="1">
      <c r="A37" s="120"/>
      <c r="B37" s="135"/>
      <c r="C37" s="41" t="s">
        <v>340</v>
      </c>
      <c r="D37" s="108" t="s">
        <v>292</v>
      </c>
      <c r="E37" s="108"/>
      <c r="F37" s="32"/>
      <c r="G37" s="32"/>
      <c r="H37" s="32"/>
      <c r="I37" s="32"/>
      <c r="J37" s="32"/>
      <c r="K37" s="32"/>
      <c r="L37" s="32">
        <v>3</v>
      </c>
      <c r="M37" s="32">
        <v>2</v>
      </c>
      <c r="N37" s="32">
        <v>2</v>
      </c>
      <c r="O37" s="32"/>
      <c r="P37" s="32"/>
      <c r="Q37" s="32"/>
      <c r="R37" s="32">
        <f t="shared" si="2"/>
        <v>3</v>
      </c>
      <c r="S37" s="32">
        <f t="shared" si="2"/>
        <v>2</v>
      </c>
      <c r="T37" s="35">
        <f t="shared" si="2"/>
        <v>2</v>
      </c>
    </row>
    <row r="38" spans="1:20" ht="18.75" customHeight="1">
      <c r="A38" s="120"/>
      <c r="B38" s="135"/>
      <c r="C38" s="31" t="s">
        <v>342</v>
      </c>
      <c r="D38" s="108" t="s">
        <v>293</v>
      </c>
      <c r="E38" s="108"/>
      <c r="F38" s="32"/>
      <c r="G38" s="32"/>
      <c r="H38" s="32"/>
      <c r="I38" s="32"/>
      <c r="J38" s="32"/>
      <c r="K38" s="32"/>
      <c r="L38" s="32"/>
      <c r="M38" s="32"/>
      <c r="N38" s="32"/>
      <c r="O38" s="32">
        <v>2</v>
      </c>
      <c r="P38" s="32">
        <v>1</v>
      </c>
      <c r="Q38" s="32">
        <v>2</v>
      </c>
      <c r="R38" s="32">
        <f t="shared" si="2"/>
        <v>2</v>
      </c>
      <c r="S38" s="32">
        <f t="shared" si="2"/>
        <v>1</v>
      </c>
      <c r="T38" s="35">
        <f t="shared" si="2"/>
        <v>2</v>
      </c>
    </row>
    <row r="39" spans="1:20" ht="18.75" customHeight="1">
      <c r="A39" s="120"/>
      <c r="B39" s="135"/>
      <c r="C39" s="31" t="s">
        <v>343</v>
      </c>
      <c r="D39" s="108" t="s">
        <v>240</v>
      </c>
      <c r="E39" s="108"/>
      <c r="F39" s="32"/>
      <c r="G39" s="32"/>
      <c r="H39" s="32"/>
      <c r="I39" s="32"/>
      <c r="J39" s="32"/>
      <c r="K39" s="32"/>
      <c r="L39" s="32"/>
      <c r="M39" s="32"/>
      <c r="N39" s="32"/>
      <c r="O39" s="32">
        <v>2</v>
      </c>
      <c r="P39" s="32">
        <v>1</v>
      </c>
      <c r="Q39" s="32">
        <v>2</v>
      </c>
      <c r="R39" s="32">
        <f aca="true" t="shared" si="3" ref="R39:T42">F39+I39+L39+O39</f>
        <v>2</v>
      </c>
      <c r="S39" s="32">
        <f t="shared" si="3"/>
        <v>1</v>
      </c>
      <c r="T39" s="35">
        <f t="shared" si="3"/>
        <v>2</v>
      </c>
    </row>
    <row r="40" spans="1:20" ht="18.75" customHeight="1">
      <c r="A40" s="120"/>
      <c r="B40" s="135"/>
      <c r="C40" s="41" t="s">
        <v>340</v>
      </c>
      <c r="D40" s="108" t="s">
        <v>241</v>
      </c>
      <c r="E40" s="108"/>
      <c r="F40" s="32"/>
      <c r="G40" s="32"/>
      <c r="H40" s="32"/>
      <c r="I40" s="32"/>
      <c r="J40" s="32"/>
      <c r="K40" s="32"/>
      <c r="L40" s="32"/>
      <c r="M40" s="32"/>
      <c r="N40" s="32"/>
      <c r="O40" s="32">
        <v>2</v>
      </c>
      <c r="P40" s="32">
        <v>1</v>
      </c>
      <c r="Q40" s="32">
        <v>2</v>
      </c>
      <c r="R40" s="32">
        <f t="shared" si="3"/>
        <v>2</v>
      </c>
      <c r="S40" s="32">
        <f t="shared" si="3"/>
        <v>1</v>
      </c>
      <c r="T40" s="35">
        <f t="shared" si="3"/>
        <v>2</v>
      </c>
    </row>
    <row r="41" spans="1:20" ht="18.75" customHeight="1">
      <c r="A41" s="120"/>
      <c r="B41" s="135"/>
      <c r="C41" s="41" t="s">
        <v>332</v>
      </c>
      <c r="D41" s="108" t="s">
        <v>350</v>
      </c>
      <c r="E41" s="108"/>
      <c r="F41" s="32"/>
      <c r="G41" s="32"/>
      <c r="H41" s="32"/>
      <c r="I41" s="32"/>
      <c r="J41" s="32"/>
      <c r="K41" s="32"/>
      <c r="L41" s="32"/>
      <c r="M41" s="32"/>
      <c r="N41" s="32"/>
      <c r="O41" s="32">
        <v>2</v>
      </c>
      <c r="P41" s="32">
        <v>1</v>
      </c>
      <c r="Q41" s="32">
        <v>2</v>
      </c>
      <c r="R41" s="32">
        <f t="shared" si="3"/>
        <v>2</v>
      </c>
      <c r="S41" s="32">
        <f t="shared" si="3"/>
        <v>1</v>
      </c>
      <c r="T41" s="35">
        <f t="shared" si="3"/>
        <v>2</v>
      </c>
    </row>
    <row r="42" spans="1:20" ht="18.75" customHeight="1">
      <c r="A42" s="120"/>
      <c r="B42" s="136"/>
      <c r="C42" s="41" t="s">
        <v>340</v>
      </c>
      <c r="D42" s="137" t="s">
        <v>243</v>
      </c>
      <c r="E42" s="108"/>
      <c r="F42" s="32"/>
      <c r="G42" s="32"/>
      <c r="H42" s="32"/>
      <c r="I42" s="32"/>
      <c r="J42" s="32"/>
      <c r="K42" s="32"/>
      <c r="L42" s="32"/>
      <c r="M42" s="32"/>
      <c r="N42" s="32"/>
      <c r="O42" s="32">
        <v>3</v>
      </c>
      <c r="P42" s="32">
        <v>2</v>
      </c>
      <c r="Q42" s="32">
        <v>2</v>
      </c>
      <c r="R42" s="32">
        <f t="shared" si="3"/>
        <v>3</v>
      </c>
      <c r="S42" s="32">
        <f t="shared" si="3"/>
        <v>2</v>
      </c>
      <c r="T42" s="35">
        <f t="shared" si="3"/>
        <v>2</v>
      </c>
    </row>
    <row r="43" spans="1:20" ht="18.75" customHeight="1">
      <c r="A43" s="130"/>
      <c r="B43" s="131" t="s">
        <v>325</v>
      </c>
      <c r="C43" s="132"/>
      <c r="D43" s="132"/>
      <c r="E43" s="133"/>
      <c r="F43" s="41">
        <f aca="true" t="shared" si="4" ref="F43:K43">SUM(F17:F42)</f>
        <v>16</v>
      </c>
      <c r="G43" s="41">
        <f t="shared" si="4"/>
        <v>9</v>
      </c>
      <c r="H43" s="41">
        <f t="shared" si="4"/>
        <v>14</v>
      </c>
      <c r="I43" s="41">
        <f t="shared" si="4"/>
        <v>18</v>
      </c>
      <c r="J43" s="41">
        <f t="shared" si="4"/>
        <v>11</v>
      </c>
      <c r="K43" s="41">
        <f t="shared" si="4"/>
        <v>14</v>
      </c>
      <c r="L43" s="41">
        <f aca="true" t="shared" si="5" ref="L43:T43">SUM(L12:L42)</f>
        <v>19</v>
      </c>
      <c r="M43" s="41">
        <f t="shared" si="5"/>
        <v>12</v>
      </c>
      <c r="N43" s="41">
        <f t="shared" si="5"/>
        <v>14</v>
      </c>
      <c r="O43" s="41">
        <f t="shared" si="5"/>
        <v>21</v>
      </c>
      <c r="P43" s="41">
        <f t="shared" si="5"/>
        <v>13</v>
      </c>
      <c r="Q43" s="41">
        <f t="shared" si="5"/>
        <v>16</v>
      </c>
      <c r="R43" s="41">
        <f t="shared" si="5"/>
        <v>74</v>
      </c>
      <c r="S43" s="41">
        <f t="shared" si="5"/>
        <v>45</v>
      </c>
      <c r="T43" s="38">
        <f t="shared" si="5"/>
        <v>58</v>
      </c>
    </row>
    <row r="44" spans="1:20" ht="18.75" customHeight="1" thickBot="1">
      <c r="A44" s="127" t="s">
        <v>326</v>
      </c>
      <c r="B44" s="128"/>
      <c r="C44" s="128"/>
      <c r="D44" s="128"/>
      <c r="E44" s="129"/>
      <c r="F44" s="39">
        <f>F43+F11</f>
        <v>23</v>
      </c>
      <c r="G44" s="39">
        <f>G11+G43</f>
        <v>16</v>
      </c>
      <c r="H44" s="39">
        <f>H11+H43</f>
        <v>14</v>
      </c>
      <c r="I44" s="39">
        <f>I43+I11</f>
        <v>20</v>
      </c>
      <c r="J44" s="39">
        <f>J43+J11</f>
        <v>12</v>
      </c>
      <c r="K44" s="39">
        <f>K43+K11</f>
        <v>16</v>
      </c>
      <c r="L44" s="39">
        <f>L43+L11</f>
        <v>19</v>
      </c>
      <c r="M44" s="39">
        <v>12</v>
      </c>
      <c r="N44" s="39">
        <v>15</v>
      </c>
      <c r="O44" s="39">
        <v>21</v>
      </c>
      <c r="P44" s="39">
        <v>13</v>
      </c>
      <c r="Q44" s="39">
        <v>17</v>
      </c>
      <c r="R44" s="39">
        <f>R43+R11</f>
        <v>83</v>
      </c>
      <c r="S44" s="39">
        <f>S11+S43</f>
        <v>53</v>
      </c>
      <c r="T44" s="42">
        <f>T43+T11</f>
        <v>60</v>
      </c>
    </row>
    <row r="45" spans="1:5" ht="18.75" customHeight="1">
      <c r="A45" s="43"/>
      <c r="B45" s="43"/>
      <c r="C45" s="43"/>
      <c r="D45" s="43"/>
      <c r="E45" s="43"/>
    </row>
    <row r="46" spans="1:5" ht="18.75" customHeight="1">
      <c r="A46" s="43"/>
      <c r="B46" s="43"/>
      <c r="C46" s="43"/>
      <c r="D46" s="43"/>
      <c r="E46" s="43"/>
    </row>
    <row r="47" ht="18.75" customHeight="1"/>
    <row r="48" ht="18.75" customHeight="1"/>
    <row r="49" ht="18.75" customHeight="1"/>
  </sheetData>
  <sheetProtection/>
  <mergeCells count="54">
    <mergeCell ref="A44:E44"/>
    <mergeCell ref="A12:A43"/>
    <mergeCell ref="B43:E43"/>
    <mergeCell ref="B17:B42"/>
    <mergeCell ref="D41:E41"/>
    <mergeCell ref="D42:E42"/>
    <mergeCell ref="D33:E33"/>
    <mergeCell ref="D34:E34"/>
    <mergeCell ref="D39:E39"/>
    <mergeCell ref="D40:E40"/>
    <mergeCell ref="A5:A11"/>
    <mergeCell ref="D37:E37"/>
    <mergeCell ref="D38:E38"/>
    <mergeCell ref="D21:E21"/>
    <mergeCell ref="D22:E22"/>
    <mergeCell ref="D23:E23"/>
    <mergeCell ref="D24:E24"/>
    <mergeCell ref="B12:B16"/>
    <mergeCell ref="B11:E11"/>
    <mergeCell ref="D27:E27"/>
    <mergeCell ref="D28:E28"/>
    <mergeCell ref="D29:E29"/>
    <mergeCell ref="D30:E30"/>
    <mergeCell ref="D31:E31"/>
    <mergeCell ref="D35:E35"/>
    <mergeCell ref="D36:E36"/>
    <mergeCell ref="D32:E32"/>
    <mergeCell ref="D25:E25"/>
    <mergeCell ref="D26:E2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5:E5"/>
    <mergeCell ref="D6:E6"/>
    <mergeCell ref="D7:E7"/>
    <mergeCell ref="D9:E9"/>
    <mergeCell ref="D10:E10"/>
    <mergeCell ref="D8:E8"/>
    <mergeCell ref="A1:I1"/>
    <mergeCell ref="A2:B4"/>
    <mergeCell ref="D2:E4"/>
    <mergeCell ref="F2:K2"/>
    <mergeCell ref="L2:Q2"/>
    <mergeCell ref="R2:T3"/>
    <mergeCell ref="F3:H3"/>
    <mergeCell ref="I3:K3"/>
    <mergeCell ref="L3:N3"/>
    <mergeCell ref="O3:Q3"/>
  </mergeCells>
  <printOptions horizontalCentered="1" verticalCentered="1"/>
  <pageMargins left="0.3937007874015748" right="0.3937007874015748" top="0.3937007874015748" bottom="0.3937007874015748" header="0.11811023622047245" footer="0.31496062992125984"/>
  <pageSetup cellComments="asDisplayed" fitToHeight="1" fitToWidth="1" horizontalDpi="1200" verticalDpi="1200" orientation="portrait" paperSize="9" scale="82" r:id="rId1"/>
  <headerFooter>
    <oddHeader>&amp;C&amp;"HY신명조,굵게"&amp;20 &amp;"굴림체,굵게"2014~2015학년도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8"/>
  <sheetViews>
    <sheetView tabSelected="1" view="pageBreakPreview" zoomScale="85" zoomScaleSheetLayoutView="85" zoomScalePageLayoutView="0" workbookViewId="0" topLeftCell="A91">
      <selection activeCell="I31" sqref="I31:K31"/>
    </sheetView>
  </sheetViews>
  <sheetFormatPr defaultColWidth="8.88671875" defaultRowHeight="13.5"/>
  <cols>
    <col min="1" max="4" width="4.77734375" style="9" customWidth="1"/>
    <col min="5" max="5" width="10.77734375" style="9" customWidth="1"/>
    <col min="6" max="11" width="8.77734375" style="9" customWidth="1"/>
    <col min="12" max="12" width="24.3359375" style="9" customWidth="1"/>
    <col min="13" max="16384" width="8.88671875" style="9" customWidth="1"/>
  </cols>
  <sheetData>
    <row r="1" spans="1:12" ht="23.25" customHeight="1">
      <c r="A1" s="70" t="s">
        <v>185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 customHeight="1">
      <c r="A2" s="63" t="s">
        <v>186</v>
      </c>
      <c r="B2" s="63" t="s">
        <v>187</v>
      </c>
      <c r="C2" s="62" t="s">
        <v>188</v>
      </c>
      <c r="D2" s="62" t="s">
        <v>189</v>
      </c>
      <c r="E2" s="62" t="s">
        <v>190</v>
      </c>
      <c r="F2" s="71" t="s">
        <v>191</v>
      </c>
      <c r="G2" s="71"/>
      <c r="H2" s="71"/>
      <c r="I2" s="71" t="s">
        <v>192</v>
      </c>
      <c r="J2" s="71"/>
      <c r="K2" s="71"/>
      <c r="L2" s="63" t="s">
        <v>193</v>
      </c>
    </row>
    <row r="3" spans="1:12" ht="15.75" customHeight="1">
      <c r="A3" s="63"/>
      <c r="B3" s="63"/>
      <c r="C3" s="62"/>
      <c r="D3" s="62"/>
      <c r="E3" s="62"/>
      <c r="F3" s="63" t="s">
        <v>194</v>
      </c>
      <c r="G3" s="63"/>
      <c r="H3" s="63"/>
      <c r="I3" s="63" t="s">
        <v>194</v>
      </c>
      <c r="J3" s="63"/>
      <c r="K3" s="63"/>
      <c r="L3" s="63"/>
    </row>
    <row r="4" spans="1:12" ht="15.75" customHeight="1">
      <c r="A4" s="63"/>
      <c r="B4" s="63"/>
      <c r="C4" s="62"/>
      <c r="D4" s="62"/>
      <c r="E4" s="62"/>
      <c r="F4" s="63" t="s">
        <v>195</v>
      </c>
      <c r="G4" s="63" t="s">
        <v>196</v>
      </c>
      <c r="H4" s="63"/>
      <c r="I4" s="63" t="s">
        <v>195</v>
      </c>
      <c r="J4" s="63" t="s">
        <v>196</v>
      </c>
      <c r="K4" s="63"/>
      <c r="L4" s="63"/>
    </row>
    <row r="5" spans="1:12" ht="15.75" customHeight="1">
      <c r="A5" s="63"/>
      <c r="B5" s="63"/>
      <c r="C5" s="62"/>
      <c r="D5" s="62"/>
      <c r="E5" s="62"/>
      <c r="F5" s="63"/>
      <c r="G5" s="10" t="s">
        <v>197</v>
      </c>
      <c r="H5" s="10" t="s">
        <v>198</v>
      </c>
      <c r="I5" s="63"/>
      <c r="J5" s="10" t="s">
        <v>197</v>
      </c>
      <c r="K5" s="10" t="s">
        <v>198</v>
      </c>
      <c r="L5" s="63"/>
    </row>
    <row r="6" spans="1:12" ht="15.75" customHeight="1">
      <c r="A6" s="63">
        <v>1</v>
      </c>
      <c r="B6" s="63">
        <v>1</v>
      </c>
      <c r="C6" s="63" t="s">
        <v>199</v>
      </c>
      <c r="D6" s="63" t="s">
        <v>201</v>
      </c>
      <c r="E6" s="63"/>
      <c r="F6" s="63" t="s">
        <v>202</v>
      </c>
      <c r="G6" s="63"/>
      <c r="H6" s="63"/>
      <c r="I6" s="63" t="s">
        <v>202</v>
      </c>
      <c r="J6" s="63"/>
      <c r="K6" s="63"/>
      <c r="L6" s="10"/>
    </row>
    <row r="7" spans="1:12" ht="15.75" customHeight="1">
      <c r="A7" s="63"/>
      <c r="B7" s="63"/>
      <c r="C7" s="63"/>
      <c r="D7" s="63"/>
      <c r="E7" s="63"/>
      <c r="F7" s="10">
        <v>1</v>
      </c>
      <c r="G7" s="10">
        <v>1</v>
      </c>
      <c r="H7" s="10">
        <v>0</v>
      </c>
      <c r="I7" s="10">
        <v>1</v>
      </c>
      <c r="J7" s="10">
        <v>1</v>
      </c>
      <c r="K7" s="10">
        <v>0</v>
      </c>
      <c r="L7" s="10"/>
    </row>
    <row r="8" spans="1:12" ht="15.75" customHeight="1">
      <c r="A8" s="63"/>
      <c r="B8" s="63"/>
      <c r="C8" s="63"/>
      <c r="D8" s="53" t="s">
        <v>321</v>
      </c>
      <c r="E8" s="53"/>
      <c r="F8" s="56" t="s">
        <v>322</v>
      </c>
      <c r="G8" s="57"/>
      <c r="H8" s="58"/>
      <c r="I8" s="56" t="s">
        <v>323</v>
      </c>
      <c r="J8" s="57"/>
      <c r="K8" s="58"/>
      <c r="L8" s="10"/>
    </row>
    <row r="9" spans="1:12" ht="15.75" customHeight="1">
      <c r="A9" s="63"/>
      <c r="B9" s="63"/>
      <c r="C9" s="63"/>
      <c r="D9" s="55"/>
      <c r="E9" s="55"/>
      <c r="F9" s="10">
        <v>2</v>
      </c>
      <c r="G9" s="10">
        <v>2</v>
      </c>
      <c r="H9" s="10">
        <v>0</v>
      </c>
      <c r="I9" s="10">
        <v>2</v>
      </c>
      <c r="J9" s="10">
        <v>2</v>
      </c>
      <c r="K9" s="10">
        <v>0</v>
      </c>
      <c r="L9" s="10"/>
    </row>
    <row r="10" spans="1:12" ht="15.75" customHeight="1">
      <c r="A10" s="63"/>
      <c r="B10" s="63"/>
      <c r="C10" s="63"/>
      <c r="D10" s="63"/>
      <c r="E10" s="63"/>
      <c r="F10" s="63" t="s">
        <v>203</v>
      </c>
      <c r="G10" s="63"/>
      <c r="H10" s="63"/>
      <c r="I10" s="105" t="s">
        <v>204</v>
      </c>
      <c r="J10" s="105"/>
      <c r="K10" s="105"/>
      <c r="L10" s="10" t="s">
        <v>205</v>
      </c>
    </row>
    <row r="11" spans="1:12" ht="15.75" customHeight="1">
      <c r="A11" s="63"/>
      <c r="B11" s="63"/>
      <c r="C11" s="63"/>
      <c r="D11" s="63"/>
      <c r="E11" s="63"/>
      <c r="F11" s="10">
        <v>2</v>
      </c>
      <c r="G11" s="10">
        <v>2</v>
      </c>
      <c r="H11" s="10">
        <v>0</v>
      </c>
      <c r="I11" s="10">
        <v>2</v>
      </c>
      <c r="J11" s="10">
        <v>2</v>
      </c>
      <c r="K11" s="10">
        <v>0</v>
      </c>
      <c r="L11" s="10"/>
    </row>
    <row r="12" spans="1:12" ht="15.75" customHeight="1">
      <c r="A12" s="63"/>
      <c r="B12" s="63"/>
      <c r="C12" s="63"/>
      <c r="D12" s="63"/>
      <c r="E12" s="63"/>
      <c r="F12" s="63" t="s">
        <v>206</v>
      </c>
      <c r="G12" s="63"/>
      <c r="H12" s="63"/>
      <c r="I12" s="63" t="s">
        <v>206</v>
      </c>
      <c r="J12" s="63"/>
      <c r="K12" s="63"/>
      <c r="L12" s="10"/>
    </row>
    <row r="13" spans="1:12" ht="15.75" customHeight="1">
      <c r="A13" s="63"/>
      <c r="B13" s="63"/>
      <c r="C13" s="63"/>
      <c r="D13" s="63"/>
      <c r="E13" s="63"/>
      <c r="F13" s="10">
        <v>2</v>
      </c>
      <c r="G13" s="10">
        <v>2</v>
      </c>
      <c r="H13" s="10">
        <v>0</v>
      </c>
      <c r="I13" s="10">
        <v>2</v>
      </c>
      <c r="J13" s="10">
        <v>2</v>
      </c>
      <c r="K13" s="10">
        <v>0</v>
      </c>
      <c r="L13" s="10"/>
    </row>
    <row r="14" spans="1:12" ht="15.75" customHeight="1">
      <c r="A14" s="63"/>
      <c r="B14" s="63"/>
      <c r="C14" s="63" t="s">
        <v>207</v>
      </c>
      <c r="D14" s="63"/>
      <c r="E14" s="63"/>
      <c r="F14" s="10">
        <f>SUM(F13,F11,F7)</f>
        <v>5</v>
      </c>
      <c r="G14" s="10">
        <f>SUM(G13,G11,G7)</f>
        <v>5</v>
      </c>
      <c r="H14" s="10">
        <v>0</v>
      </c>
      <c r="I14" s="10">
        <f>SUM(I13,I11,I7)</f>
        <v>5</v>
      </c>
      <c r="J14" s="10">
        <f>SUM(J13,J11,J7)</f>
        <v>5</v>
      </c>
      <c r="K14" s="10">
        <v>0</v>
      </c>
      <c r="L14" s="10"/>
    </row>
    <row r="15" spans="1:12" ht="15.75" customHeight="1">
      <c r="A15" s="63"/>
      <c r="B15" s="63"/>
      <c r="C15" s="63" t="s">
        <v>208</v>
      </c>
      <c r="D15" s="63"/>
      <c r="E15" s="63"/>
      <c r="F15" s="63" t="s">
        <v>209</v>
      </c>
      <c r="G15" s="63"/>
      <c r="H15" s="63"/>
      <c r="I15" s="105" t="s">
        <v>359</v>
      </c>
      <c r="J15" s="105"/>
      <c r="K15" s="105"/>
      <c r="L15" s="10" t="s">
        <v>200</v>
      </c>
    </row>
    <row r="16" spans="1:12" ht="15.75" customHeight="1">
      <c r="A16" s="63"/>
      <c r="B16" s="63"/>
      <c r="C16" s="63"/>
      <c r="D16" s="63"/>
      <c r="E16" s="63"/>
      <c r="F16" s="10">
        <v>3</v>
      </c>
      <c r="G16" s="10">
        <v>2</v>
      </c>
      <c r="H16" s="10">
        <v>2</v>
      </c>
      <c r="I16" s="10">
        <v>3</v>
      </c>
      <c r="J16" s="10">
        <v>2</v>
      </c>
      <c r="K16" s="10">
        <v>2</v>
      </c>
      <c r="L16" s="10"/>
    </row>
    <row r="17" spans="1:12" ht="15.75" customHeight="1">
      <c r="A17" s="63"/>
      <c r="B17" s="63"/>
      <c r="C17" s="63"/>
      <c r="D17" s="63"/>
      <c r="E17" s="63"/>
      <c r="F17" s="63" t="s">
        <v>210</v>
      </c>
      <c r="G17" s="138"/>
      <c r="H17" s="138"/>
      <c r="I17" s="63" t="s">
        <v>210</v>
      </c>
      <c r="J17" s="138"/>
      <c r="K17" s="138"/>
      <c r="L17" s="10"/>
    </row>
    <row r="18" spans="1:12" ht="15.75" customHeight="1">
      <c r="A18" s="63"/>
      <c r="B18" s="63"/>
      <c r="C18" s="63"/>
      <c r="D18" s="63"/>
      <c r="E18" s="63"/>
      <c r="F18" s="10">
        <v>3</v>
      </c>
      <c r="G18" s="10">
        <v>2</v>
      </c>
      <c r="H18" s="10">
        <v>2</v>
      </c>
      <c r="I18" s="10">
        <v>3</v>
      </c>
      <c r="J18" s="10">
        <v>2</v>
      </c>
      <c r="K18" s="10">
        <v>2</v>
      </c>
      <c r="L18" s="10"/>
    </row>
    <row r="19" spans="1:12" ht="15.75" customHeight="1">
      <c r="A19" s="63"/>
      <c r="B19" s="63"/>
      <c r="C19" s="63"/>
      <c r="D19" s="53"/>
      <c r="E19" s="53"/>
      <c r="F19" s="56" t="s">
        <v>211</v>
      </c>
      <c r="G19" s="57"/>
      <c r="H19" s="58"/>
      <c r="I19" s="56" t="s">
        <v>211</v>
      </c>
      <c r="J19" s="57"/>
      <c r="K19" s="58"/>
      <c r="L19" s="10"/>
    </row>
    <row r="20" spans="1:12" ht="15.75" customHeight="1">
      <c r="A20" s="63"/>
      <c r="B20" s="63"/>
      <c r="C20" s="63"/>
      <c r="D20" s="55"/>
      <c r="E20" s="55"/>
      <c r="F20" s="10">
        <v>2</v>
      </c>
      <c r="G20" s="10">
        <v>1</v>
      </c>
      <c r="H20" s="10">
        <v>2</v>
      </c>
      <c r="I20" s="10">
        <v>2</v>
      </c>
      <c r="J20" s="10">
        <v>1</v>
      </c>
      <c r="K20" s="10">
        <v>2</v>
      </c>
      <c r="L20" s="10"/>
    </row>
    <row r="21" spans="1:12" ht="15.75" customHeight="1">
      <c r="A21" s="63"/>
      <c r="B21" s="63"/>
      <c r="C21" s="63"/>
      <c r="D21" s="63"/>
      <c r="E21" s="63"/>
      <c r="F21" s="63" t="s">
        <v>212</v>
      </c>
      <c r="G21" s="63"/>
      <c r="H21" s="63"/>
      <c r="I21" s="105" t="s">
        <v>213</v>
      </c>
      <c r="J21" s="105"/>
      <c r="K21" s="105"/>
      <c r="L21" s="10" t="s">
        <v>200</v>
      </c>
    </row>
    <row r="22" spans="1:12" ht="15.75" customHeight="1">
      <c r="A22" s="63"/>
      <c r="B22" s="63"/>
      <c r="C22" s="63"/>
      <c r="D22" s="63"/>
      <c r="E22" s="63"/>
      <c r="F22" s="10">
        <v>2</v>
      </c>
      <c r="G22" s="10">
        <v>1</v>
      </c>
      <c r="H22" s="10">
        <v>2</v>
      </c>
      <c r="I22" s="10">
        <v>2</v>
      </c>
      <c r="J22" s="10">
        <v>1</v>
      </c>
      <c r="K22" s="10">
        <v>2</v>
      </c>
      <c r="L22" s="10"/>
    </row>
    <row r="23" spans="1:12" ht="15.75" customHeight="1">
      <c r="A23" s="63"/>
      <c r="B23" s="63"/>
      <c r="C23" s="63"/>
      <c r="D23" s="63"/>
      <c r="E23" s="63"/>
      <c r="F23" s="63" t="s">
        <v>214</v>
      </c>
      <c r="G23" s="63"/>
      <c r="H23" s="63"/>
      <c r="I23" s="63" t="s">
        <v>214</v>
      </c>
      <c r="J23" s="63"/>
      <c r="K23" s="63"/>
      <c r="L23" s="10"/>
    </row>
    <row r="24" spans="1:12" ht="15.75" customHeight="1">
      <c r="A24" s="63"/>
      <c r="B24" s="63"/>
      <c r="C24" s="63"/>
      <c r="D24" s="63"/>
      <c r="E24" s="63"/>
      <c r="F24" s="10">
        <v>2</v>
      </c>
      <c r="G24" s="10">
        <v>1</v>
      </c>
      <c r="H24" s="10">
        <v>2</v>
      </c>
      <c r="I24" s="10">
        <v>2</v>
      </c>
      <c r="J24" s="10">
        <v>1</v>
      </c>
      <c r="K24" s="10">
        <v>2</v>
      </c>
      <c r="L24" s="10"/>
    </row>
    <row r="25" spans="1:12" ht="15.75" customHeight="1">
      <c r="A25" s="63"/>
      <c r="B25" s="63"/>
      <c r="C25" s="63"/>
      <c r="D25" s="53"/>
      <c r="E25" s="53"/>
      <c r="F25" s="56" t="s">
        <v>215</v>
      </c>
      <c r="G25" s="57"/>
      <c r="H25" s="58"/>
      <c r="I25" s="56" t="s">
        <v>215</v>
      </c>
      <c r="J25" s="57"/>
      <c r="K25" s="58"/>
      <c r="L25" s="10"/>
    </row>
    <row r="26" spans="1:12" ht="15.75" customHeight="1">
      <c r="A26" s="63"/>
      <c r="B26" s="63"/>
      <c r="C26" s="63"/>
      <c r="D26" s="55"/>
      <c r="E26" s="55"/>
      <c r="F26" s="10">
        <v>2</v>
      </c>
      <c r="G26" s="10">
        <v>1</v>
      </c>
      <c r="H26" s="10">
        <v>2</v>
      </c>
      <c r="I26" s="10">
        <v>2</v>
      </c>
      <c r="J26" s="10">
        <v>1</v>
      </c>
      <c r="K26" s="10">
        <v>2</v>
      </c>
      <c r="L26" s="10"/>
    </row>
    <row r="27" spans="1:12" ht="15.75" customHeight="1">
      <c r="A27" s="63"/>
      <c r="B27" s="63"/>
      <c r="C27" s="63"/>
      <c r="D27" s="63"/>
      <c r="E27" s="63"/>
      <c r="F27" s="68" t="s">
        <v>216</v>
      </c>
      <c r="G27" s="139"/>
      <c r="H27" s="139"/>
      <c r="I27" s="105" t="s">
        <v>217</v>
      </c>
      <c r="J27" s="140"/>
      <c r="K27" s="140"/>
      <c r="L27" s="10" t="s">
        <v>200</v>
      </c>
    </row>
    <row r="28" spans="1:12" ht="15.75" customHeight="1">
      <c r="A28" s="63"/>
      <c r="B28" s="63"/>
      <c r="C28" s="63"/>
      <c r="D28" s="63"/>
      <c r="E28" s="63"/>
      <c r="F28" s="10">
        <v>2</v>
      </c>
      <c r="G28" s="10">
        <v>1</v>
      </c>
      <c r="H28" s="10">
        <v>2</v>
      </c>
      <c r="I28" s="10">
        <v>2</v>
      </c>
      <c r="J28" s="10">
        <v>1</v>
      </c>
      <c r="K28" s="10">
        <v>2</v>
      </c>
      <c r="L28" s="10"/>
    </row>
    <row r="29" spans="1:12" ht="15.75" customHeight="1">
      <c r="A29" s="63"/>
      <c r="B29" s="63"/>
      <c r="C29" s="63"/>
      <c r="D29" s="63"/>
      <c r="E29" s="63"/>
      <c r="F29" s="63"/>
      <c r="G29" s="63"/>
      <c r="H29" s="63"/>
      <c r="I29" s="141"/>
      <c r="J29" s="63"/>
      <c r="K29" s="63"/>
      <c r="L29" s="10"/>
    </row>
    <row r="30" spans="1:12" ht="15.75" customHeight="1">
      <c r="A30" s="63"/>
      <c r="B30" s="63"/>
      <c r="C30" s="63"/>
      <c r="D30" s="63"/>
      <c r="E30" s="63"/>
      <c r="F30" s="10"/>
      <c r="G30" s="10"/>
      <c r="H30" s="10"/>
      <c r="I30" s="10"/>
      <c r="J30" s="10"/>
      <c r="K30" s="10"/>
      <c r="L30" s="10"/>
    </row>
    <row r="31" spans="1:12" ht="15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0"/>
    </row>
    <row r="32" spans="1:12" ht="15.75" customHeight="1">
      <c r="A32" s="63"/>
      <c r="B32" s="63"/>
      <c r="C32" s="63"/>
      <c r="D32" s="63"/>
      <c r="E32" s="63"/>
      <c r="F32" s="10"/>
      <c r="G32" s="10"/>
      <c r="H32" s="10"/>
      <c r="I32" s="10"/>
      <c r="J32" s="10"/>
      <c r="K32" s="10"/>
      <c r="L32" s="10"/>
    </row>
    <row r="33" spans="1:12" ht="15.75" customHeight="1">
      <c r="A33" s="63"/>
      <c r="B33" s="63"/>
      <c r="C33" s="63"/>
      <c r="D33" s="53"/>
      <c r="E33" s="53"/>
      <c r="F33" s="56"/>
      <c r="G33" s="57"/>
      <c r="H33" s="58"/>
      <c r="I33" s="56"/>
      <c r="J33" s="57"/>
      <c r="K33" s="58"/>
      <c r="L33" s="10"/>
    </row>
    <row r="34" spans="1:12" ht="15.75" customHeight="1">
      <c r="A34" s="63"/>
      <c r="B34" s="63"/>
      <c r="C34" s="63"/>
      <c r="D34" s="55"/>
      <c r="E34" s="55"/>
      <c r="F34" s="10"/>
      <c r="G34" s="10"/>
      <c r="H34" s="10"/>
      <c r="I34" s="10"/>
      <c r="J34" s="10"/>
      <c r="K34" s="10"/>
      <c r="L34" s="10"/>
    </row>
    <row r="35" spans="1:12" ht="15.75" customHeight="1">
      <c r="A35" s="63"/>
      <c r="B35" s="63"/>
      <c r="C35" s="63"/>
      <c r="D35" s="63"/>
      <c r="E35" s="63"/>
      <c r="F35" s="68"/>
      <c r="G35" s="139"/>
      <c r="H35" s="139"/>
      <c r="I35" s="142"/>
      <c r="J35" s="139"/>
      <c r="K35" s="139"/>
      <c r="L35" s="10"/>
    </row>
    <row r="36" spans="1:12" ht="15.75" customHeight="1">
      <c r="A36" s="63"/>
      <c r="B36" s="63"/>
      <c r="C36" s="63"/>
      <c r="D36" s="63"/>
      <c r="E36" s="63"/>
      <c r="F36" s="10"/>
      <c r="G36" s="10"/>
      <c r="H36" s="10"/>
      <c r="I36" s="10"/>
      <c r="J36" s="10"/>
      <c r="K36" s="10"/>
      <c r="L36" s="10"/>
    </row>
    <row r="37" spans="1:12" ht="15.75" customHeight="1">
      <c r="A37" s="63"/>
      <c r="B37" s="63"/>
      <c r="C37" s="63" t="s">
        <v>218</v>
      </c>
      <c r="D37" s="63"/>
      <c r="E37" s="63"/>
      <c r="F37" s="10">
        <f aca="true" t="shared" si="0" ref="F37:K37">F36+F34+F32+F30+F28+F26+F24+F22+F20+F18+F16</f>
        <v>16</v>
      </c>
      <c r="G37" s="10">
        <f t="shared" si="0"/>
        <v>9</v>
      </c>
      <c r="H37" s="10">
        <f t="shared" si="0"/>
        <v>14</v>
      </c>
      <c r="I37" s="10">
        <f t="shared" si="0"/>
        <v>16</v>
      </c>
      <c r="J37" s="10">
        <f t="shared" si="0"/>
        <v>9</v>
      </c>
      <c r="K37" s="10">
        <f t="shared" si="0"/>
        <v>14</v>
      </c>
      <c r="L37" s="10"/>
    </row>
    <row r="38" spans="1:12" ht="15.75" customHeight="1">
      <c r="A38" s="63"/>
      <c r="B38" s="63" t="s">
        <v>219</v>
      </c>
      <c r="C38" s="63"/>
      <c r="D38" s="63"/>
      <c r="E38" s="63"/>
      <c r="F38" s="10">
        <f aca="true" t="shared" si="1" ref="F38:K38">F37+F14</f>
        <v>21</v>
      </c>
      <c r="G38" s="10">
        <f t="shared" si="1"/>
        <v>14</v>
      </c>
      <c r="H38" s="10">
        <f t="shared" si="1"/>
        <v>14</v>
      </c>
      <c r="I38" s="10">
        <f t="shared" si="1"/>
        <v>21</v>
      </c>
      <c r="J38" s="10">
        <f t="shared" si="1"/>
        <v>14</v>
      </c>
      <c r="K38" s="10">
        <f t="shared" si="1"/>
        <v>14</v>
      </c>
      <c r="L38" s="10"/>
    </row>
    <row r="39" spans="1:12" ht="15.75" customHeight="1">
      <c r="A39" s="63"/>
      <c r="B39" s="63">
        <v>2</v>
      </c>
      <c r="C39" s="63" t="s">
        <v>199</v>
      </c>
      <c r="D39" s="63" t="s">
        <v>201</v>
      </c>
      <c r="E39" s="63"/>
      <c r="F39" s="63" t="s">
        <v>220</v>
      </c>
      <c r="G39" s="63"/>
      <c r="H39" s="63"/>
      <c r="I39" s="63" t="s">
        <v>220</v>
      </c>
      <c r="J39" s="63"/>
      <c r="K39" s="63"/>
      <c r="L39" s="10"/>
    </row>
    <row r="40" spans="1:12" ht="15.75" customHeight="1">
      <c r="A40" s="63"/>
      <c r="B40" s="63"/>
      <c r="C40" s="63"/>
      <c r="D40" s="63"/>
      <c r="E40" s="63"/>
      <c r="F40" s="10">
        <v>1</v>
      </c>
      <c r="G40" s="10">
        <v>1</v>
      </c>
      <c r="H40" s="10">
        <v>0</v>
      </c>
      <c r="I40" s="10">
        <v>1</v>
      </c>
      <c r="J40" s="10">
        <v>1</v>
      </c>
      <c r="K40" s="10">
        <v>0</v>
      </c>
      <c r="L40" s="10"/>
    </row>
    <row r="41" spans="1:12" ht="15.75" customHeight="1">
      <c r="A41" s="63"/>
      <c r="B41" s="63"/>
      <c r="C41" s="63"/>
      <c r="D41" s="63"/>
      <c r="E41" s="63"/>
      <c r="F41" s="63" t="s">
        <v>57</v>
      </c>
      <c r="G41" s="63"/>
      <c r="H41" s="63"/>
      <c r="I41" s="63" t="s">
        <v>314</v>
      </c>
      <c r="J41" s="63"/>
      <c r="K41" s="63"/>
      <c r="L41" s="10" t="s">
        <v>70</v>
      </c>
    </row>
    <row r="42" spans="1:12" ht="15.75" customHeight="1">
      <c r="A42" s="63"/>
      <c r="B42" s="63"/>
      <c r="C42" s="63"/>
      <c r="D42" s="63"/>
      <c r="E42" s="63"/>
      <c r="F42" s="10">
        <v>2</v>
      </c>
      <c r="G42" s="10">
        <v>0</v>
      </c>
      <c r="H42" s="10">
        <v>2</v>
      </c>
      <c r="I42" s="10">
        <v>1</v>
      </c>
      <c r="J42" s="10">
        <v>0</v>
      </c>
      <c r="K42" s="10">
        <v>2</v>
      </c>
      <c r="L42" s="10" t="s">
        <v>316</v>
      </c>
    </row>
    <row r="43" spans="1:12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10"/>
    </row>
    <row r="44" spans="1:12" ht="15.75" customHeight="1">
      <c r="A44" s="63"/>
      <c r="B44" s="63"/>
      <c r="C44" s="63"/>
      <c r="D44" s="63"/>
      <c r="E44" s="63"/>
      <c r="F44" s="10"/>
      <c r="G44" s="10"/>
      <c r="H44" s="10"/>
      <c r="I44" s="10"/>
      <c r="J44" s="10"/>
      <c r="K44" s="10"/>
      <c r="L44" s="10"/>
    </row>
    <row r="45" spans="1:12" ht="15.75" customHeight="1">
      <c r="A45" s="63"/>
      <c r="B45" s="63"/>
      <c r="C45" s="63" t="s">
        <v>207</v>
      </c>
      <c r="D45" s="63"/>
      <c r="E45" s="63"/>
      <c r="F45" s="10">
        <v>3</v>
      </c>
      <c r="G45" s="10">
        <v>3</v>
      </c>
      <c r="H45" s="10">
        <v>0</v>
      </c>
      <c r="I45" s="10">
        <v>3</v>
      </c>
      <c r="J45" s="10">
        <v>3</v>
      </c>
      <c r="K45" s="10">
        <v>0</v>
      </c>
      <c r="L45" s="10"/>
    </row>
    <row r="46" spans="1:12" ht="15.75" customHeight="1">
      <c r="A46" s="63"/>
      <c r="B46" s="63"/>
      <c r="C46" s="63" t="s">
        <v>208</v>
      </c>
      <c r="D46" s="63"/>
      <c r="E46" s="63"/>
      <c r="F46" s="63" t="s">
        <v>347</v>
      </c>
      <c r="G46" s="63"/>
      <c r="H46" s="63"/>
      <c r="I46" s="105" t="s">
        <v>356</v>
      </c>
      <c r="J46" s="105"/>
      <c r="K46" s="105"/>
      <c r="L46" s="10" t="s">
        <v>70</v>
      </c>
    </row>
    <row r="47" spans="1:12" ht="15.75" customHeight="1">
      <c r="A47" s="63"/>
      <c r="B47" s="63"/>
      <c r="C47" s="63"/>
      <c r="D47" s="63"/>
      <c r="E47" s="63"/>
      <c r="F47" s="10">
        <v>3</v>
      </c>
      <c r="G47" s="10">
        <v>2</v>
      </c>
      <c r="H47" s="10">
        <v>2</v>
      </c>
      <c r="I47" s="10">
        <v>3</v>
      </c>
      <c r="J47" s="10">
        <v>2</v>
      </c>
      <c r="K47" s="10">
        <v>2</v>
      </c>
      <c r="L47" s="10"/>
    </row>
    <row r="48" spans="1:12" ht="15.75" customHeight="1">
      <c r="A48" s="63"/>
      <c r="B48" s="63"/>
      <c r="C48" s="63"/>
      <c r="D48" s="63"/>
      <c r="E48" s="63"/>
      <c r="F48" s="63" t="s">
        <v>221</v>
      </c>
      <c r="G48" s="63"/>
      <c r="H48" s="63"/>
      <c r="I48" s="63" t="s">
        <v>221</v>
      </c>
      <c r="J48" s="63"/>
      <c r="K48" s="63"/>
      <c r="L48" s="10"/>
    </row>
    <row r="49" spans="1:12" ht="15.75" customHeight="1">
      <c r="A49" s="63"/>
      <c r="B49" s="63"/>
      <c r="C49" s="63"/>
      <c r="D49" s="63"/>
      <c r="E49" s="63"/>
      <c r="F49" s="10">
        <v>3</v>
      </c>
      <c r="G49" s="10">
        <v>2</v>
      </c>
      <c r="H49" s="10">
        <v>2</v>
      </c>
      <c r="I49" s="10">
        <v>3</v>
      </c>
      <c r="J49" s="10">
        <v>2</v>
      </c>
      <c r="K49" s="10">
        <v>2</v>
      </c>
      <c r="L49" s="10"/>
    </row>
    <row r="50" spans="1:12" ht="15.75" customHeight="1">
      <c r="A50" s="63"/>
      <c r="B50" s="63"/>
      <c r="C50" s="63"/>
      <c r="D50" s="63"/>
      <c r="E50" s="63"/>
      <c r="F50" s="63" t="s">
        <v>222</v>
      </c>
      <c r="G50" s="63"/>
      <c r="H50" s="63"/>
      <c r="I50" s="63" t="s">
        <v>222</v>
      </c>
      <c r="J50" s="63"/>
      <c r="K50" s="63"/>
      <c r="L50" s="10"/>
    </row>
    <row r="51" spans="1:12" ht="15.75" customHeight="1">
      <c r="A51" s="63"/>
      <c r="B51" s="63"/>
      <c r="C51" s="63"/>
      <c r="D51" s="63"/>
      <c r="E51" s="63"/>
      <c r="F51" s="10">
        <v>2</v>
      </c>
      <c r="G51" s="10">
        <v>1</v>
      </c>
      <c r="H51" s="10">
        <v>2</v>
      </c>
      <c r="I51" s="10">
        <v>2</v>
      </c>
      <c r="J51" s="10">
        <v>1</v>
      </c>
      <c r="K51" s="10">
        <v>2</v>
      </c>
      <c r="L51" s="10"/>
    </row>
    <row r="52" spans="1:12" ht="15.75" customHeight="1">
      <c r="A52" s="63"/>
      <c r="B52" s="63"/>
      <c r="C52" s="63"/>
      <c r="D52" s="63"/>
      <c r="E52" s="63"/>
      <c r="F52" s="63" t="s">
        <v>223</v>
      </c>
      <c r="G52" s="63"/>
      <c r="H52" s="63"/>
      <c r="I52" s="63" t="s">
        <v>223</v>
      </c>
      <c r="J52" s="63"/>
      <c r="K52" s="63"/>
      <c r="L52" s="10"/>
    </row>
    <row r="53" spans="1:12" ht="15.75" customHeight="1">
      <c r="A53" s="63"/>
      <c r="B53" s="63"/>
      <c r="C53" s="63"/>
      <c r="D53" s="63"/>
      <c r="E53" s="63"/>
      <c r="F53" s="10">
        <v>2</v>
      </c>
      <c r="G53" s="10">
        <v>1</v>
      </c>
      <c r="H53" s="10">
        <v>2</v>
      </c>
      <c r="I53" s="10">
        <v>2</v>
      </c>
      <c r="J53" s="10">
        <v>1</v>
      </c>
      <c r="K53" s="10">
        <v>2</v>
      </c>
      <c r="L53" s="10"/>
    </row>
    <row r="54" spans="1:12" ht="15.75" customHeight="1">
      <c r="A54" s="63"/>
      <c r="B54" s="63"/>
      <c r="C54" s="63"/>
      <c r="D54" s="63"/>
      <c r="E54" s="63"/>
      <c r="F54" s="68" t="s">
        <v>224</v>
      </c>
      <c r="G54" s="68"/>
      <c r="H54" s="68"/>
      <c r="I54" s="105"/>
      <c r="J54" s="105"/>
      <c r="K54" s="105"/>
      <c r="L54" s="10" t="s">
        <v>346</v>
      </c>
    </row>
    <row r="55" spans="1:12" ht="15.75" customHeight="1">
      <c r="A55" s="63"/>
      <c r="B55" s="63"/>
      <c r="C55" s="63"/>
      <c r="D55" s="63"/>
      <c r="E55" s="63"/>
      <c r="F55" s="10">
        <v>3</v>
      </c>
      <c r="G55" s="10">
        <v>2</v>
      </c>
      <c r="H55" s="10">
        <v>2</v>
      </c>
      <c r="I55" s="10"/>
      <c r="J55" s="10"/>
      <c r="K55" s="10"/>
      <c r="L55" s="10"/>
    </row>
    <row r="56" spans="1:12" ht="15.75" customHeight="1">
      <c r="A56" s="63"/>
      <c r="B56" s="63"/>
      <c r="C56" s="63"/>
      <c r="D56" s="63"/>
      <c r="E56" s="63"/>
      <c r="F56" s="63" t="s">
        <v>226</v>
      </c>
      <c r="G56" s="63"/>
      <c r="H56" s="63"/>
      <c r="I56" s="63"/>
      <c r="J56" s="63"/>
      <c r="K56" s="63"/>
      <c r="L56" s="10"/>
    </row>
    <row r="57" spans="1:12" ht="15.75" customHeight="1">
      <c r="A57" s="63"/>
      <c r="B57" s="63"/>
      <c r="C57" s="63"/>
      <c r="D57" s="63"/>
      <c r="E57" s="63"/>
      <c r="F57" s="10">
        <v>3</v>
      </c>
      <c r="G57" s="10">
        <v>2</v>
      </c>
      <c r="H57" s="10">
        <v>2</v>
      </c>
      <c r="I57" s="10">
        <v>3</v>
      </c>
      <c r="J57" s="10">
        <v>2</v>
      </c>
      <c r="K57" s="10">
        <v>2</v>
      </c>
      <c r="L57" s="10"/>
    </row>
    <row r="58" spans="1:12" ht="15.75" customHeight="1">
      <c r="A58" s="63"/>
      <c r="B58" s="63"/>
      <c r="C58" s="63"/>
      <c r="D58" s="63"/>
      <c r="E58" s="63"/>
      <c r="F58" s="63" t="s">
        <v>227</v>
      </c>
      <c r="G58" s="63"/>
      <c r="H58" s="63"/>
      <c r="I58" s="63" t="s">
        <v>227</v>
      </c>
      <c r="J58" s="63"/>
      <c r="K58" s="63"/>
      <c r="L58" s="10"/>
    </row>
    <row r="59" spans="1:12" ht="15.75" customHeight="1">
      <c r="A59" s="63"/>
      <c r="B59" s="63"/>
      <c r="C59" s="63"/>
      <c r="D59" s="63"/>
      <c r="E59" s="63"/>
      <c r="F59" s="10">
        <v>2</v>
      </c>
      <c r="G59" s="10">
        <v>1</v>
      </c>
      <c r="H59" s="10">
        <v>2</v>
      </c>
      <c r="I59" s="10">
        <v>2</v>
      </c>
      <c r="J59" s="10">
        <v>1</v>
      </c>
      <c r="K59" s="10">
        <v>2</v>
      </c>
      <c r="L59" s="10"/>
    </row>
    <row r="60" spans="1:12" ht="15.75" customHeight="1">
      <c r="A60" s="63"/>
      <c r="B60" s="63"/>
      <c r="C60" s="63"/>
      <c r="D60" s="63"/>
      <c r="E60" s="63"/>
      <c r="F60" s="63"/>
      <c r="G60" s="63"/>
      <c r="H60" s="63"/>
      <c r="I60" s="105" t="s">
        <v>225</v>
      </c>
      <c r="J60" s="105"/>
      <c r="K60" s="105"/>
      <c r="L60" s="10" t="s">
        <v>48</v>
      </c>
    </row>
    <row r="61" spans="1:12" ht="15.75" customHeight="1">
      <c r="A61" s="63"/>
      <c r="B61" s="63"/>
      <c r="C61" s="63"/>
      <c r="D61" s="63"/>
      <c r="E61" s="63"/>
      <c r="F61" s="10"/>
      <c r="G61" s="10"/>
      <c r="H61" s="10"/>
      <c r="I61" s="10">
        <v>3</v>
      </c>
      <c r="J61" s="10">
        <v>2</v>
      </c>
      <c r="K61" s="10">
        <v>2</v>
      </c>
      <c r="L61" s="10"/>
    </row>
    <row r="62" spans="1:12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10"/>
    </row>
    <row r="63" spans="1:12" ht="15.75" customHeight="1">
      <c r="A63" s="63"/>
      <c r="B63" s="63"/>
      <c r="C63" s="63"/>
      <c r="D63" s="63"/>
      <c r="E63" s="63"/>
      <c r="F63" s="10"/>
      <c r="G63" s="10"/>
      <c r="H63" s="10"/>
      <c r="I63" s="10"/>
      <c r="J63" s="10"/>
      <c r="K63" s="10"/>
      <c r="L63" s="10"/>
    </row>
    <row r="64" spans="1:12" ht="15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10"/>
    </row>
    <row r="65" spans="1:12" ht="15.75" customHeight="1">
      <c r="A65" s="63"/>
      <c r="B65" s="63"/>
      <c r="C65" s="63"/>
      <c r="D65" s="63"/>
      <c r="E65" s="63"/>
      <c r="F65" s="10"/>
      <c r="G65" s="10"/>
      <c r="H65" s="10"/>
      <c r="I65" s="10"/>
      <c r="J65" s="10"/>
      <c r="K65" s="10"/>
      <c r="L65" s="10"/>
    </row>
    <row r="66" spans="1:12" ht="15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10"/>
    </row>
    <row r="67" spans="1:12" ht="15.75" customHeight="1">
      <c r="A67" s="63"/>
      <c r="B67" s="63"/>
      <c r="C67" s="63"/>
      <c r="D67" s="63"/>
      <c r="E67" s="63"/>
      <c r="F67" s="10"/>
      <c r="G67" s="10"/>
      <c r="H67" s="10"/>
      <c r="I67" s="10"/>
      <c r="J67" s="10"/>
      <c r="K67" s="10"/>
      <c r="L67" s="10"/>
    </row>
    <row r="68" spans="1:12" ht="15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0"/>
    </row>
    <row r="69" spans="1:12" ht="15.75" customHeight="1">
      <c r="A69" s="63"/>
      <c r="B69" s="63"/>
      <c r="C69" s="63"/>
      <c r="D69" s="63"/>
      <c r="E69" s="63"/>
      <c r="F69" s="10"/>
      <c r="G69" s="10"/>
      <c r="H69" s="10"/>
      <c r="I69" s="10"/>
      <c r="J69" s="10"/>
      <c r="K69" s="10"/>
      <c r="L69" s="10"/>
    </row>
    <row r="70" spans="1:12" ht="15.75" customHeight="1">
      <c r="A70" s="63"/>
      <c r="B70" s="63"/>
      <c r="C70" s="63" t="s">
        <v>218</v>
      </c>
      <c r="D70" s="63"/>
      <c r="E70" s="63"/>
      <c r="F70" s="10">
        <f aca="true" t="shared" si="2" ref="F70:K70">SUM(F47,F49,F51,F53,F55,F57,F59,F61,F63,F65,F69)</f>
        <v>18</v>
      </c>
      <c r="G70" s="10">
        <f t="shared" si="2"/>
        <v>11</v>
      </c>
      <c r="H70" s="10">
        <f t="shared" si="2"/>
        <v>14</v>
      </c>
      <c r="I70" s="10">
        <f t="shared" si="2"/>
        <v>18</v>
      </c>
      <c r="J70" s="10">
        <f t="shared" si="2"/>
        <v>11</v>
      </c>
      <c r="K70" s="10">
        <f t="shared" si="2"/>
        <v>14</v>
      </c>
      <c r="L70" s="10"/>
    </row>
    <row r="71" spans="1:12" ht="15.75" customHeight="1">
      <c r="A71" s="63"/>
      <c r="B71" s="63" t="s">
        <v>219</v>
      </c>
      <c r="C71" s="63"/>
      <c r="D71" s="63"/>
      <c r="E71" s="63"/>
      <c r="F71" s="10">
        <f aca="true" t="shared" si="3" ref="F71:K71">SUM(F70,F45)</f>
        <v>21</v>
      </c>
      <c r="G71" s="10">
        <f t="shared" si="3"/>
        <v>14</v>
      </c>
      <c r="H71" s="10">
        <f t="shared" si="3"/>
        <v>14</v>
      </c>
      <c r="I71" s="10">
        <f t="shared" si="3"/>
        <v>21</v>
      </c>
      <c r="J71" s="10">
        <f t="shared" si="3"/>
        <v>14</v>
      </c>
      <c r="K71" s="10">
        <f t="shared" si="3"/>
        <v>14</v>
      </c>
      <c r="L71" s="10"/>
    </row>
    <row r="72" spans="1:12" ht="15.75" customHeight="1">
      <c r="A72" s="63">
        <v>2</v>
      </c>
      <c r="B72" s="63">
        <v>1</v>
      </c>
      <c r="C72" s="62" t="s">
        <v>228</v>
      </c>
      <c r="D72" s="63"/>
      <c r="E72" s="63"/>
      <c r="F72" s="105" t="s">
        <v>229</v>
      </c>
      <c r="G72" s="63"/>
      <c r="H72" s="63"/>
      <c r="I72" s="63"/>
      <c r="J72" s="63"/>
      <c r="K72" s="63"/>
      <c r="L72" s="40" t="s">
        <v>230</v>
      </c>
    </row>
    <row r="73" spans="1:12" ht="15.75" customHeight="1">
      <c r="A73" s="63"/>
      <c r="B73" s="63"/>
      <c r="C73" s="63"/>
      <c r="D73" s="63"/>
      <c r="E73" s="63"/>
      <c r="F73" s="10">
        <v>2</v>
      </c>
      <c r="G73" s="10">
        <v>2</v>
      </c>
      <c r="H73" s="10">
        <v>0</v>
      </c>
      <c r="I73" s="10"/>
      <c r="J73" s="10"/>
      <c r="K73" s="10"/>
      <c r="L73" s="10"/>
    </row>
    <row r="74" spans="1:12" ht="15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10"/>
    </row>
    <row r="75" spans="1:12" ht="15.75" customHeight="1">
      <c r="A75" s="63"/>
      <c r="B75" s="63"/>
      <c r="C75" s="63"/>
      <c r="D75" s="63"/>
      <c r="E75" s="63"/>
      <c r="F75" s="10"/>
      <c r="G75" s="10"/>
      <c r="H75" s="10"/>
      <c r="I75" s="10"/>
      <c r="J75" s="10"/>
      <c r="K75" s="10"/>
      <c r="L75" s="10"/>
    </row>
    <row r="76" spans="1:12" ht="15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10"/>
    </row>
    <row r="77" spans="1:12" ht="15.75" customHeight="1">
      <c r="A77" s="63"/>
      <c r="B77" s="63"/>
      <c r="C77" s="63"/>
      <c r="D77" s="63"/>
      <c r="E77" s="63"/>
      <c r="F77" s="10"/>
      <c r="G77" s="10"/>
      <c r="H77" s="10"/>
      <c r="I77" s="10"/>
      <c r="J77" s="10"/>
      <c r="K77" s="10"/>
      <c r="L77" s="10"/>
    </row>
    <row r="78" spans="1:12" ht="15.75" customHeight="1">
      <c r="A78" s="63"/>
      <c r="B78" s="63"/>
      <c r="C78" s="63" t="s">
        <v>231</v>
      </c>
      <c r="D78" s="63"/>
      <c r="E78" s="63"/>
      <c r="F78" s="10">
        <v>2</v>
      </c>
      <c r="G78" s="10">
        <v>2</v>
      </c>
      <c r="H78" s="10">
        <v>0</v>
      </c>
      <c r="I78" s="10"/>
      <c r="J78" s="10"/>
      <c r="K78" s="10"/>
      <c r="L78" s="10"/>
    </row>
    <row r="79" spans="1:12" ht="15.75" customHeight="1">
      <c r="A79" s="63"/>
      <c r="B79" s="63"/>
      <c r="C79" s="63" t="s">
        <v>208</v>
      </c>
      <c r="D79" s="53" t="s">
        <v>201</v>
      </c>
      <c r="E79" s="53"/>
      <c r="F79" s="56" t="s">
        <v>318</v>
      </c>
      <c r="G79" s="57"/>
      <c r="H79" s="58"/>
      <c r="I79" s="56" t="s">
        <v>318</v>
      </c>
      <c r="J79" s="57"/>
      <c r="K79" s="58"/>
      <c r="L79" s="10"/>
    </row>
    <row r="80" spans="1:12" ht="15.75" customHeight="1">
      <c r="A80" s="63"/>
      <c r="B80" s="63"/>
      <c r="C80" s="63"/>
      <c r="D80" s="55"/>
      <c r="E80" s="55"/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10">
        <v>0</v>
      </c>
      <c r="L80" s="10" t="s">
        <v>317</v>
      </c>
    </row>
    <row r="81" spans="1:12" ht="15.75" customHeight="1">
      <c r="A81" s="63"/>
      <c r="B81" s="63"/>
      <c r="C81" s="63"/>
      <c r="D81" s="63"/>
      <c r="E81" s="63"/>
      <c r="F81" s="63" t="s">
        <v>232</v>
      </c>
      <c r="G81" s="63"/>
      <c r="H81" s="63"/>
      <c r="I81" s="63" t="s">
        <v>232</v>
      </c>
      <c r="J81" s="63"/>
      <c r="K81" s="63"/>
      <c r="L81" s="10"/>
    </row>
    <row r="82" spans="1:12" ht="15.75" customHeight="1">
      <c r="A82" s="63"/>
      <c r="B82" s="63"/>
      <c r="C82" s="63"/>
      <c r="D82" s="63"/>
      <c r="E82" s="63"/>
      <c r="F82" s="10">
        <v>2</v>
      </c>
      <c r="G82" s="10">
        <v>1</v>
      </c>
      <c r="H82" s="10">
        <v>2</v>
      </c>
      <c r="I82" s="10">
        <v>2</v>
      </c>
      <c r="J82" s="10">
        <v>1</v>
      </c>
      <c r="K82" s="10">
        <v>2</v>
      </c>
      <c r="L82" s="10"/>
    </row>
    <row r="83" spans="1:12" ht="15.75" customHeight="1">
      <c r="A83" s="63"/>
      <c r="B83" s="63"/>
      <c r="C83" s="63"/>
      <c r="D83" s="63"/>
      <c r="E83" s="63"/>
      <c r="F83" s="63" t="s">
        <v>233</v>
      </c>
      <c r="G83" s="63"/>
      <c r="H83" s="63"/>
      <c r="I83" s="63" t="s">
        <v>233</v>
      </c>
      <c r="J83" s="63"/>
      <c r="K83" s="63"/>
      <c r="L83" s="10"/>
    </row>
    <row r="84" spans="1:12" ht="15.75" customHeight="1">
      <c r="A84" s="63"/>
      <c r="B84" s="63"/>
      <c r="C84" s="63"/>
      <c r="D84" s="63"/>
      <c r="E84" s="63"/>
      <c r="F84" s="10">
        <v>3</v>
      </c>
      <c r="G84" s="10">
        <v>2</v>
      </c>
      <c r="H84" s="10">
        <v>2</v>
      </c>
      <c r="I84" s="10">
        <v>3</v>
      </c>
      <c r="J84" s="10">
        <v>2</v>
      </c>
      <c r="K84" s="10">
        <v>2</v>
      </c>
      <c r="L84" s="10"/>
    </row>
    <row r="85" spans="1:12" ht="15.75" customHeight="1">
      <c r="A85" s="63"/>
      <c r="B85" s="63"/>
      <c r="C85" s="63"/>
      <c r="D85" s="63"/>
      <c r="E85" s="63"/>
      <c r="F85" s="63" t="s">
        <v>234</v>
      </c>
      <c r="G85" s="63"/>
      <c r="H85" s="63"/>
      <c r="I85" s="63" t="s">
        <v>234</v>
      </c>
      <c r="J85" s="63"/>
      <c r="K85" s="63"/>
      <c r="L85" s="10"/>
    </row>
    <row r="86" spans="1:12" ht="15.75" customHeight="1">
      <c r="A86" s="63"/>
      <c r="B86" s="63"/>
      <c r="C86" s="63"/>
      <c r="D86" s="63"/>
      <c r="E86" s="63"/>
      <c r="F86" s="10">
        <v>3</v>
      </c>
      <c r="G86" s="10">
        <v>2</v>
      </c>
      <c r="H86" s="10">
        <v>2</v>
      </c>
      <c r="I86" s="10">
        <v>3</v>
      </c>
      <c r="J86" s="10">
        <v>2</v>
      </c>
      <c r="K86" s="10">
        <v>2</v>
      </c>
      <c r="L86" s="10"/>
    </row>
    <row r="87" spans="1:12" ht="15.75" customHeight="1">
      <c r="A87" s="63"/>
      <c r="B87" s="63"/>
      <c r="C87" s="63"/>
      <c r="D87" s="63"/>
      <c r="E87" s="63"/>
      <c r="F87" s="63" t="s">
        <v>348</v>
      </c>
      <c r="G87" s="63"/>
      <c r="H87" s="63"/>
      <c r="I87" s="105" t="s">
        <v>357</v>
      </c>
      <c r="J87" s="105"/>
      <c r="K87" s="105"/>
      <c r="L87" s="10" t="s">
        <v>70</v>
      </c>
    </row>
    <row r="88" spans="1:12" ht="15.75" customHeight="1">
      <c r="A88" s="63"/>
      <c r="B88" s="63"/>
      <c r="C88" s="63"/>
      <c r="D88" s="63"/>
      <c r="E88" s="63"/>
      <c r="F88" s="10">
        <v>3</v>
      </c>
      <c r="G88" s="10">
        <v>2</v>
      </c>
      <c r="H88" s="10">
        <v>2</v>
      </c>
      <c r="I88" s="10">
        <v>3</v>
      </c>
      <c r="J88" s="10">
        <v>2</v>
      </c>
      <c r="K88" s="10">
        <v>2</v>
      </c>
      <c r="L88" s="10"/>
    </row>
    <row r="89" spans="1:12" ht="15.75" customHeight="1">
      <c r="A89" s="63"/>
      <c r="B89" s="63"/>
      <c r="C89" s="63"/>
      <c r="D89" s="63"/>
      <c r="E89" s="63"/>
      <c r="F89" s="63" t="s">
        <v>235</v>
      </c>
      <c r="G89" s="63"/>
      <c r="H89" s="63"/>
      <c r="I89" s="63" t="s">
        <v>235</v>
      </c>
      <c r="J89" s="63"/>
      <c r="K89" s="63"/>
      <c r="L89" s="10"/>
    </row>
    <row r="90" spans="1:12" ht="15.75" customHeight="1">
      <c r="A90" s="63"/>
      <c r="B90" s="63"/>
      <c r="C90" s="63"/>
      <c r="D90" s="63"/>
      <c r="E90" s="63"/>
      <c r="F90" s="10">
        <v>2</v>
      </c>
      <c r="G90" s="10">
        <v>1</v>
      </c>
      <c r="H90" s="10">
        <v>2</v>
      </c>
      <c r="I90" s="10">
        <v>2</v>
      </c>
      <c r="J90" s="10">
        <v>1</v>
      </c>
      <c r="K90" s="10">
        <v>2</v>
      </c>
      <c r="L90" s="10"/>
    </row>
    <row r="91" spans="1:12" ht="15.75" customHeight="1">
      <c r="A91" s="63"/>
      <c r="B91" s="63"/>
      <c r="C91" s="63"/>
      <c r="D91" s="63"/>
      <c r="E91" s="63"/>
      <c r="F91" s="68" t="s">
        <v>236</v>
      </c>
      <c r="G91" s="63"/>
      <c r="H91" s="63"/>
      <c r="I91" s="63" t="s">
        <v>236</v>
      </c>
      <c r="J91" s="63"/>
      <c r="K91" s="63"/>
      <c r="L91" s="10"/>
    </row>
    <row r="92" spans="1:12" ht="15.75" customHeight="1">
      <c r="A92" s="63"/>
      <c r="B92" s="63"/>
      <c r="C92" s="63"/>
      <c r="D92" s="63"/>
      <c r="E92" s="63"/>
      <c r="F92" s="10">
        <v>2</v>
      </c>
      <c r="G92" s="10">
        <v>1</v>
      </c>
      <c r="H92" s="10">
        <v>2</v>
      </c>
      <c r="I92" s="10">
        <v>2</v>
      </c>
      <c r="J92" s="10">
        <v>1</v>
      </c>
      <c r="K92" s="10">
        <v>2</v>
      </c>
      <c r="L92" s="10"/>
    </row>
    <row r="93" spans="1:12" ht="15.75" customHeight="1">
      <c r="A93" s="63"/>
      <c r="B93" s="63"/>
      <c r="C93" s="63"/>
      <c r="D93" s="63"/>
      <c r="E93" s="63"/>
      <c r="F93" s="63" t="s">
        <v>349</v>
      </c>
      <c r="G93" s="63"/>
      <c r="H93" s="63"/>
      <c r="I93" s="63" t="s">
        <v>349</v>
      </c>
      <c r="J93" s="63"/>
      <c r="K93" s="63"/>
      <c r="L93" s="10"/>
    </row>
    <row r="94" spans="1:12" ht="15.75" customHeight="1">
      <c r="A94" s="63"/>
      <c r="B94" s="63"/>
      <c r="C94" s="63"/>
      <c r="D94" s="63"/>
      <c r="E94" s="63"/>
      <c r="F94" s="10">
        <v>3</v>
      </c>
      <c r="G94" s="10">
        <v>2</v>
      </c>
      <c r="H94" s="10">
        <v>2</v>
      </c>
      <c r="I94" s="10">
        <v>3</v>
      </c>
      <c r="J94" s="10">
        <v>2</v>
      </c>
      <c r="K94" s="10">
        <v>2</v>
      </c>
      <c r="L94" s="10"/>
    </row>
    <row r="95" spans="1:12" ht="15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10"/>
    </row>
    <row r="96" spans="1:12" ht="15.75" customHeight="1">
      <c r="A96" s="63"/>
      <c r="B96" s="63"/>
      <c r="C96" s="63"/>
      <c r="D96" s="63"/>
      <c r="E96" s="63"/>
      <c r="F96" s="10"/>
      <c r="G96" s="10"/>
      <c r="H96" s="10"/>
      <c r="I96" s="10"/>
      <c r="J96" s="10"/>
      <c r="K96" s="10"/>
      <c r="L96" s="10"/>
    </row>
    <row r="97" spans="1:12" ht="15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10"/>
    </row>
    <row r="98" spans="1:12" ht="15.75" customHeight="1">
      <c r="A98" s="63"/>
      <c r="B98" s="63"/>
      <c r="C98" s="63"/>
      <c r="D98" s="63"/>
      <c r="E98" s="63"/>
      <c r="F98" s="10"/>
      <c r="G98" s="10"/>
      <c r="H98" s="10"/>
      <c r="I98" s="10"/>
      <c r="J98" s="10"/>
      <c r="K98" s="10"/>
      <c r="L98" s="10"/>
    </row>
    <row r="99" spans="1:12" ht="15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10"/>
    </row>
    <row r="100" spans="1:12" ht="15.75" customHeight="1">
      <c r="A100" s="63"/>
      <c r="B100" s="63"/>
      <c r="C100" s="63"/>
      <c r="D100" s="63"/>
      <c r="E100" s="63"/>
      <c r="F100" s="10"/>
      <c r="G100" s="10"/>
      <c r="H100" s="10"/>
      <c r="I100" s="10"/>
      <c r="J100" s="10"/>
      <c r="K100" s="10"/>
      <c r="L100" s="10"/>
    </row>
    <row r="101" spans="1:12" ht="15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10"/>
    </row>
    <row r="102" spans="1:12" ht="15.75" customHeight="1">
      <c r="A102" s="63"/>
      <c r="B102" s="63"/>
      <c r="C102" s="63"/>
      <c r="D102" s="63"/>
      <c r="E102" s="63"/>
      <c r="F102" s="10"/>
      <c r="G102" s="10"/>
      <c r="H102" s="10"/>
      <c r="I102" s="10"/>
      <c r="J102" s="10"/>
      <c r="K102" s="10"/>
      <c r="L102" s="10"/>
    </row>
    <row r="103" spans="1:12" ht="15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10"/>
    </row>
    <row r="104" spans="1:12" ht="15.75" customHeight="1">
      <c r="A104" s="63"/>
      <c r="B104" s="63"/>
      <c r="C104" s="63"/>
      <c r="D104" s="63"/>
      <c r="E104" s="63"/>
      <c r="F104" s="10"/>
      <c r="G104" s="10"/>
      <c r="H104" s="10"/>
      <c r="I104" s="10"/>
      <c r="J104" s="10"/>
      <c r="K104" s="10"/>
      <c r="L104" s="10"/>
    </row>
    <row r="105" spans="1:12" ht="15.75" customHeight="1">
      <c r="A105" s="63"/>
      <c r="B105" s="63"/>
      <c r="C105" s="63"/>
      <c r="D105" s="63"/>
      <c r="E105" s="63"/>
      <c r="F105" s="68"/>
      <c r="G105" s="63"/>
      <c r="H105" s="63"/>
      <c r="I105" s="63"/>
      <c r="J105" s="63"/>
      <c r="K105" s="63"/>
      <c r="L105" s="10"/>
    </row>
    <row r="106" spans="1:12" ht="15.75" customHeight="1">
      <c r="A106" s="63"/>
      <c r="B106" s="63"/>
      <c r="C106" s="63"/>
      <c r="D106" s="63"/>
      <c r="E106" s="63"/>
      <c r="F106" s="10"/>
      <c r="G106" s="10"/>
      <c r="H106" s="10"/>
      <c r="I106" s="10"/>
      <c r="J106" s="10"/>
      <c r="K106" s="10"/>
      <c r="L106" s="10"/>
    </row>
    <row r="107" spans="1:12" ht="15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10"/>
    </row>
    <row r="108" spans="1:12" ht="15.75" customHeight="1">
      <c r="A108" s="63"/>
      <c r="B108" s="63"/>
      <c r="C108" s="63"/>
      <c r="D108" s="63"/>
      <c r="E108" s="63"/>
      <c r="F108" s="10"/>
      <c r="G108" s="10"/>
      <c r="H108" s="10"/>
      <c r="I108" s="10"/>
      <c r="J108" s="10"/>
      <c r="K108" s="10"/>
      <c r="L108" s="10"/>
    </row>
    <row r="109" spans="1:12" ht="15.75" customHeight="1">
      <c r="A109" s="63"/>
      <c r="B109" s="63"/>
      <c r="C109" s="63" t="s">
        <v>218</v>
      </c>
      <c r="D109" s="63"/>
      <c r="E109" s="63"/>
      <c r="F109" s="10">
        <f aca="true" t="shared" si="4" ref="F109:K109">SUM(F108,F106,F104,F102,F100,F98,F96,F94,F92,F90,F88,F86,F84,F82,F80)</f>
        <v>19</v>
      </c>
      <c r="G109" s="10">
        <f t="shared" si="4"/>
        <v>12</v>
      </c>
      <c r="H109" s="10">
        <f t="shared" si="4"/>
        <v>15</v>
      </c>
      <c r="I109" s="10">
        <f t="shared" si="4"/>
        <v>19</v>
      </c>
      <c r="J109" s="10">
        <f t="shared" si="4"/>
        <v>12</v>
      </c>
      <c r="K109" s="10">
        <f t="shared" si="4"/>
        <v>14</v>
      </c>
      <c r="L109" s="10"/>
    </row>
    <row r="110" spans="1:12" ht="15.75" customHeight="1">
      <c r="A110" s="63"/>
      <c r="B110" s="63" t="s">
        <v>219</v>
      </c>
      <c r="C110" s="63"/>
      <c r="D110" s="63"/>
      <c r="E110" s="63"/>
      <c r="F110" s="10">
        <f aca="true" t="shared" si="5" ref="F110:K110">SUM(F109,F78)</f>
        <v>21</v>
      </c>
      <c r="G110" s="10">
        <f t="shared" si="5"/>
        <v>14</v>
      </c>
      <c r="H110" s="10">
        <f t="shared" si="5"/>
        <v>15</v>
      </c>
      <c r="I110" s="10">
        <f t="shared" si="5"/>
        <v>19</v>
      </c>
      <c r="J110" s="10">
        <f t="shared" si="5"/>
        <v>12</v>
      </c>
      <c r="K110" s="10">
        <f t="shared" si="5"/>
        <v>14</v>
      </c>
      <c r="L110" s="10"/>
    </row>
    <row r="111" spans="1:12" ht="15.75" customHeight="1">
      <c r="A111" s="63"/>
      <c r="B111" s="63">
        <v>2</v>
      </c>
      <c r="C111" s="62" t="s">
        <v>237</v>
      </c>
      <c r="D111" s="63"/>
      <c r="E111" s="63"/>
      <c r="F111" s="105" t="s">
        <v>238</v>
      </c>
      <c r="G111" s="63"/>
      <c r="H111" s="63"/>
      <c r="I111" s="63"/>
      <c r="J111" s="63"/>
      <c r="K111" s="63"/>
      <c r="L111" s="10" t="s">
        <v>230</v>
      </c>
    </row>
    <row r="112" spans="1:12" ht="15.75" customHeight="1">
      <c r="A112" s="63"/>
      <c r="B112" s="63"/>
      <c r="C112" s="63"/>
      <c r="D112" s="63"/>
      <c r="E112" s="63"/>
      <c r="F112" s="10">
        <v>2</v>
      </c>
      <c r="G112" s="10">
        <v>2</v>
      </c>
      <c r="H112" s="10">
        <v>0</v>
      </c>
      <c r="I112" s="10"/>
      <c r="J112" s="10"/>
      <c r="K112" s="10"/>
      <c r="L112" s="10"/>
    </row>
    <row r="113" spans="1:12" ht="15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10"/>
    </row>
    <row r="114" spans="1:12" ht="15.75" customHeight="1">
      <c r="A114" s="63"/>
      <c r="B114" s="63"/>
      <c r="C114" s="63"/>
      <c r="D114" s="63"/>
      <c r="E114" s="63"/>
      <c r="F114" s="10"/>
      <c r="G114" s="10"/>
      <c r="H114" s="10"/>
      <c r="I114" s="10"/>
      <c r="J114" s="10"/>
      <c r="K114" s="10"/>
      <c r="L114" s="10"/>
    </row>
    <row r="115" spans="1:12" ht="15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10"/>
    </row>
    <row r="116" spans="1:12" ht="15.75" customHeight="1">
      <c r="A116" s="63"/>
      <c r="B116" s="63"/>
      <c r="C116" s="63"/>
      <c r="D116" s="63"/>
      <c r="E116" s="63"/>
      <c r="F116" s="10"/>
      <c r="G116" s="10"/>
      <c r="H116" s="10"/>
      <c r="I116" s="10"/>
      <c r="J116" s="10"/>
      <c r="K116" s="10"/>
      <c r="L116" s="10"/>
    </row>
    <row r="117" spans="1:12" ht="15.75" customHeight="1">
      <c r="A117" s="63"/>
      <c r="B117" s="63"/>
      <c r="C117" s="63" t="s">
        <v>231</v>
      </c>
      <c r="D117" s="63"/>
      <c r="E117" s="63"/>
      <c r="F117" s="10">
        <v>2</v>
      </c>
      <c r="G117" s="10">
        <v>2</v>
      </c>
      <c r="H117" s="10">
        <v>0</v>
      </c>
      <c r="I117" s="10"/>
      <c r="J117" s="10"/>
      <c r="K117" s="10"/>
      <c r="L117" s="10"/>
    </row>
    <row r="118" spans="1:12" ht="15.75" customHeight="1">
      <c r="A118" s="63"/>
      <c r="B118" s="63"/>
      <c r="C118" s="63" t="s">
        <v>208</v>
      </c>
      <c r="D118" s="53"/>
      <c r="E118" s="53"/>
      <c r="F118" s="56" t="s">
        <v>239</v>
      </c>
      <c r="G118" s="57"/>
      <c r="H118" s="58"/>
      <c r="I118" s="56" t="s">
        <v>239</v>
      </c>
      <c r="J118" s="57"/>
      <c r="K118" s="58"/>
      <c r="L118" s="10"/>
    </row>
    <row r="119" spans="1:12" ht="15.75" customHeight="1">
      <c r="A119" s="63"/>
      <c r="B119" s="63"/>
      <c r="C119" s="63"/>
      <c r="D119" s="55"/>
      <c r="E119" s="55"/>
      <c r="F119" s="10">
        <v>2</v>
      </c>
      <c r="G119" s="10">
        <v>1</v>
      </c>
      <c r="H119" s="10">
        <v>2</v>
      </c>
      <c r="I119" s="10">
        <v>2</v>
      </c>
      <c r="J119" s="10">
        <v>1</v>
      </c>
      <c r="K119" s="10">
        <v>2</v>
      </c>
      <c r="L119" s="10"/>
    </row>
    <row r="120" spans="1:12" ht="15.75" customHeight="1">
      <c r="A120" s="63"/>
      <c r="B120" s="63"/>
      <c r="C120" s="63"/>
      <c r="D120" s="53"/>
      <c r="E120" s="53"/>
      <c r="F120" s="56" t="s">
        <v>240</v>
      </c>
      <c r="G120" s="57"/>
      <c r="H120" s="58"/>
      <c r="I120" s="56" t="s">
        <v>240</v>
      </c>
      <c r="J120" s="57"/>
      <c r="K120" s="58"/>
      <c r="L120" s="10"/>
    </row>
    <row r="121" spans="1:12" ht="15.75" customHeight="1">
      <c r="A121" s="63"/>
      <c r="B121" s="63"/>
      <c r="C121" s="63"/>
      <c r="D121" s="55"/>
      <c r="E121" s="55"/>
      <c r="F121" s="10">
        <v>2</v>
      </c>
      <c r="G121" s="10">
        <v>1</v>
      </c>
      <c r="H121" s="10">
        <v>2</v>
      </c>
      <c r="I121" s="10">
        <v>2</v>
      </c>
      <c r="J121" s="10">
        <v>1</v>
      </c>
      <c r="K121" s="10">
        <v>2</v>
      </c>
      <c r="L121" s="10"/>
    </row>
    <row r="122" spans="1:12" ht="15.75" customHeight="1">
      <c r="A122" s="63"/>
      <c r="B122" s="63"/>
      <c r="C122" s="63"/>
      <c r="D122" s="63"/>
      <c r="E122" s="63"/>
      <c r="F122" s="63" t="s">
        <v>241</v>
      </c>
      <c r="G122" s="139"/>
      <c r="H122" s="139"/>
      <c r="I122" s="68" t="s">
        <v>241</v>
      </c>
      <c r="J122" s="139"/>
      <c r="K122" s="139"/>
      <c r="L122" s="10"/>
    </row>
    <row r="123" spans="1:12" ht="15.75" customHeight="1">
      <c r="A123" s="63"/>
      <c r="B123" s="63"/>
      <c r="C123" s="63"/>
      <c r="D123" s="63"/>
      <c r="E123" s="63"/>
      <c r="F123" s="10">
        <v>2</v>
      </c>
      <c r="G123" s="10">
        <v>1</v>
      </c>
      <c r="H123" s="10">
        <v>2</v>
      </c>
      <c r="I123" s="10">
        <v>2</v>
      </c>
      <c r="J123" s="10">
        <v>1</v>
      </c>
      <c r="K123" s="10">
        <v>2</v>
      </c>
      <c r="L123" s="10"/>
    </row>
    <row r="124" spans="1:12" ht="15.75" customHeight="1">
      <c r="A124" s="63"/>
      <c r="B124" s="63"/>
      <c r="C124" s="63"/>
      <c r="D124" s="63"/>
      <c r="E124" s="63"/>
      <c r="F124" s="63" t="s">
        <v>243</v>
      </c>
      <c r="G124" s="63"/>
      <c r="H124" s="63"/>
      <c r="I124" s="63" t="s">
        <v>243</v>
      </c>
      <c r="J124" s="63"/>
      <c r="K124" s="63"/>
      <c r="L124" s="10"/>
    </row>
    <row r="125" spans="1:12" ht="15.75" customHeight="1">
      <c r="A125" s="63"/>
      <c r="B125" s="63"/>
      <c r="C125" s="63"/>
      <c r="D125" s="63"/>
      <c r="E125" s="63"/>
      <c r="F125" s="10">
        <v>3</v>
      </c>
      <c r="G125" s="10">
        <v>2</v>
      </c>
      <c r="H125" s="10">
        <v>2</v>
      </c>
      <c r="I125" s="10">
        <v>3</v>
      </c>
      <c r="J125" s="10">
        <v>2</v>
      </c>
      <c r="K125" s="10">
        <v>2</v>
      </c>
      <c r="L125" s="10"/>
    </row>
    <row r="126" spans="1:12" ht="15.75" customHeight="1">
      <c r="A126" s="63"/>
      <c r="B126" s="63"/>
      <c r="C126" s="63"/>
      <c r="D126" s="53"/>
      <c r="E126" s="53"/>
      <c r="F126" s="56"/>
      <c r="G126" s="57"/>
      <c r="H126" s="58"/>
      <c r="I126" s="143" t="s">
        <v>246</v>
      </c>
      <c r="J126" s="144"/>
      <c r="K126" s="145"/>
      <c r="L126" s="10" t="s">
        <v>48</v>
      </c>
    </row>
    <row r="127" spans="1:12" ht="15.75" customHeight="1">
      <c r="A127" s="63"/>
      <c r="B127" s="63"/>
      <c r="C127" s="63"/>
      <c r="D127" s="55"/>
      <c r="E127" s="55"/>
      <c r="F127" s="10"/>
      <c r="G127" s="10"/>
      <c r="H127" s="10"/>
      <c r="I127" s="10">
        <v>2</v>
      </c>
      <c r="J127" s="10">
        <v>1</v>
      </c>
      <c r="K127" s="10">
        <v>2</v>
      </c>
      <c r="L127" s="10"/>
    </row>
    <row r="128" spans="1:12" ht="15.75" customHeight="1">
      <c r="A128" s="63"/>
      <c r="B128" s="63"/>
      <c r="C128" s="63"/>
      <c r="D128" s="53"/>
      <c r="E128" s="53"/>
      <c r="F128" s="146" t="s">
        <v>245</v>
      </c>
      <c r="G128" s="147"/>
      <c r="H128" s="148"/>
      <c r="I128" s="49"/>
      <c r="J128" s="49"/>
      <c r="K128" s="49"/>
      <c r="L128" s="10" t="s">
        <v>230</v>
      </c>
    </row>
    <row r="129" spans="1:12" ht="15.75" customHeight="1">
      <c r="A129" s="63"/>
      <c r="B129" s="63"/>
      <c r="C129" s="63"/>
      <c r="D129" s="55"/>
      <c r="E129" s="55"/>
      <c r="F129" s="10">
        <v>3</v>
      </c>
      <c r="G129" s="10">
        <v>2</v>
      </c>
      <c r="H129" s="10">
        <v>2</v>
      </c>
      <c r="I129" s="10"/>
      <c r="J129" s="10"/>
      <c r="K129" s="10"/>
      <c r="L129" s="10"/>
    </row>
    <row r="130" spans="1:12" ht="15.75" customHeight="1">
      <c r="A130" s="63"/>
      <c r="B130" s="63"/>
      <c r="C130" s="63"/>
      <c r="D130" s="63" t="s">
        <v>123</v>
      </c>
      <c r="E130" s="63"/>
      <c r="F130" s="63" t="s">
        <v>242</v>
      </c>
      <c r="G130" s="63"/>
      <c r="H130" s="63"/>
      <c r="I130" s="63" t="s">
        <v>242</v>
      </c>
      <c r="J130" s="63"/>
      <c r="K130" s="63"/>
      <c r="L130" s="10"/>
    </row>
    <row r="131" spans="1:12" ht="15.75" customHeight="1">
      <c r="A131" s="63"/>
      <c r="B131" s="63"/>
      <c r="C131" s="63"/>
      <c r="D131" s="63"/>
      <c r="E131" s="63"/>
      <c r="F131" s="10">
        <v>2</v>
      </c>
      <c r="G131" s="10">
        <v>1</v>
      </c>
      <c r="H131" s="10">
        <v>2</v>
      </c>
      <c r="I131" s="10">
        <v>3</v>
      </c>
      <c r="J131" s="10">
        <v>2</v>
      </c>
      <c r="K131" s="10">
        <v>2</v>
      </c>
      <c r="L131" s="10" t="s">
        <v>351</v>
      </c>
    </row>
    <row r="132" spans="1:12" ht="15.75" customHeight="1">
      <c r="A132" s="63"/>
      <c r="B132" s="63"/>
      <c r="C132" s="63"/>
      <c r="D132" s="53" t="s">
        <v>123</v>
      </c>
      <c r="E132" s="53"/>
      <c r="F132" s="56" t="s">
        <v>46</v>
      </c>
      <c r="G132" s="57"/>
      <c r="H132" s="58"/>
      <c r="I132" s="56" t="s">
        <v>46</v>
      </c>
      <c r="J132" s="57"/>
      <c r="K132" s="58"/>
      <c r="L132" s="10"/>
    </row>
    <row r="133" spans="1:12" ht="15.75" customHeight="1">
      <c r="A133" s="63"/>
      <c r="B133" s="63"/>
      <c r="C133" s="63"/>
      <c r="D133" s="55"/>
      <c r="E133" s="55"/>
      <c r="F133" s="10">
        <v>1</v>
      </c>
      <c r="G133" s="10">
        <v>1</v>
      </c>
      <c r="H133" s="10">
        <v>1</v>
      </c>
      <c r="I133" s="10">
        <v>1</v>
      </c>
      <c r="J133" s="10">
        <v>1</v>
      </c>
      <c r="K133" s="10">
        <v>0</v>
      </c>
      <c r="L133" s="10" t="s">
        <v>317</v>
      </c>
    </row>
    <row r="134" spans="1:12" ht="15.75" customHeight="1">
      <c r="A134" s="63"/>
      <c r="B134" s="63"/>
      <c r="C134" s="63"/>
      <c r="D134" s="53" t="s">
        <v>123</v>
      </c>
      <c r="E134" s="53"/>
      <c r="F134" s="56" t="s">
        <v>244</v>
      </c>
      <c r="G134" s="57"/>
      <c r="H134" s="58"/>
      <c r="I134" s="56" t="s">
        <v>244</v>
      </c>
      <c r="J134" s="57"/>
      <c r="K134" s="58"/>
      <c r="L134" s="10"/>
    </row>
    <row r="135" spans="1:12" ht="15.75" customHeight="1">
      <c r="A135" s="63"/>
      <c r="B135" s="63"/>
      <c r="C135" s="63"/>
      <c r="D135" s="55"/>
      <c r="E135" s="55"/>
      <c r="F135" s="10">
        <v>3</v>
      </c>
      <c r="G135" s="10">
        <v>2</v>
      </c>
      <c r="H135" s="10">
        <v>2</v>
      </c>
      <c r="I135" s="10">
        <v>3</v>
      </c>
      <c r="J135" s="10">
        <v>2</v>
      </c>
      <c r="K135" s="10">
        <v>2</v>
      </c>
      <c r="L135" s="10"/>
    </row>
    <row r="136" spans="1:12" ht="15.75" customHeight="1">
      <c r="A136" s="63"/>
      <c r="B136" s="63"/>
      <c r="C136" s="63"/>
      <c r="D136" s="53" t="s">
        <v>123</v>
      </c>
      <c r="E136" s="53"/>
      <c r="F136" s="56" t="s">
        <v>279</v>
      </c>
      <c r="G136" s="57"/>
      <c r="H136" s="58"/>
      <c r="I136" s="56" t="s">
        <v>279</v>
      </c>
      <c r="J136" s="57"/>
      <c r="K136" s="58"/>
      <c r="L136" s="10"/>
    </row>
    <row r="137" spans="1:12" ht="15.75" customHeight="1">
      <c r="A137" s="63"/>
      <c r="B137" s="63"/>
      <c r="C137" s="63"/>
      <c r="D137" s="55"/>
      <c r="E137" s="55"/>
      <c r="F137" s="10">
        <v>3</v>
      </c>
      <c r="G137" s="10">
        <v>2</v>
      </c>
      <c r="H137" s="10">
        <v>2</v>
      </c>
      <c r="I137" s="10">
        <v>3</v>
      </c>
      <c r="J137" s="10">
        <v>2</v>
      </c>
      <c r="K137" s="10">
        <v>2</v>
      </c>
      <c r="L137" s="10"/>
    </row>
    <row r="138" spans="1:12" ht="15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10"/>
    </row>
    <row r="139" spans="1:12" ht="15.75" customHeight="1">
      <c r="A139" s="63"/>
      <c r="B139" s="63"/>
      <c r="C139" s="63"/>
      <c r="D139" s="63"/>
      <c r="E139" s="63"/>
      <c r="F139" s="10"/>
      <c r="G139" s="10"/>
      <c r="H139" s="10"/>
      <c r="I139" s="10"/>
      <c r="J139" s="10"/>
      <c r="K139" s="10"/>
      <c r="L139" s="10"/>
    </row>
    <row r="140" spans="1:12" ht="15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10"/>
    </row>
    <row r="141" spans="1:12" ht="15.75" customHeight="1">
      <c r="A141" s="63"/>
      <c r="B141" s="63"/>
      <c r="C141" s="63"/>
      <c r="D141" s="63"/>
      <c r="E141" s="63"/>
      <c r="F141" s="10"/>
      <c r="G141" s="10"/>
      <c r="H141" s="10"/>
      <c r="I141" s="10"/>
      <c r="J141" s="10"/>
      <c r="K141" s="10"/>
      <c r="L141" s="10"/>
    </row>
    <row r="142" spans="1:12" ht="15.75" customHeight="1">
      <c r="A142" s="63"/>
      <c r="B142" s="63"/>
      <c r="C142" s="63"/>
      <c r="D142" s="53"/>
      <c r="E142" s="53"/>
      <c r="F142" s="56"/>
      <c r="G142" s="57"/>
      <c r="H142" s="58"/>
      <c r="I142" s="56"/>
      <c r="J142" s="57"/>
      <c r="K142" s="58"/>
      <c r="L142" s="10"/>
    </row>
    <row r="143" spans="1:12" ht="15.75" customHeight="1">
      <c r="A143" s="63"/>
      <c r="B143" s="63"/>
      <c r="C143" s="63"/>
      <c r="D143" s="55"/>
      <c r="E143" s="55"/>
      <c r="F143" s="10"/>
      <c r="G143" s="10"/>
      <c r="H143" s="10"/>
      <c r="I143" s="10"/>
      <c r="J143" s="10"/>
      <c r="K143" s="10"/>
      <c r="L143" s="10"/>
    </row>
    <row r="144" spans="1:12" ht="15.75" customHeight="1">
      <c r="A144" s="63"/>
      <c r="B144" s="63"/>
      <c r="C144" s="63"/>
      <c r="D144" s="53"/>
      <c r="E144" s="53"/>
      <c r="F144" s="56"/>
      <c r="G144" s="57"/>
      <c r="H144" s="58"/>
      <c r="I144" s="56"/>
      <c r="J144" s="57"/>
      <c r="K144" s="58"/>
      <c r="L144" s="10"/>
    </row>
    <row r="145" spans="1:12" ht="15.75" customHeight="1">
      <c r="A145" s="63"/>
      <c r="B145" s="63"/>
      <c r="C145" s="63"/>
      <c r="D145" s="55"/>
      <c r="E145" s="55"/>
      <c r="F145" s="10"/>
      <c r="G145" s="10"/>
      <c r="H145" s="10"/>
      <c r="I145" s="10"/>
      <c r="J145" s="10"/>
      <c r="K145" s="10"/>
      <c r="L145" s="10"/>
    </row>
    <row r="146" spans="1:12" ht="15.75" customHeight="1">
      <c r="A146" s="63"/>
      <c r="B146" s="63"/>
      <c r="C146" s="63"/>
      <c r="D146" s="53"/>
      <c r="E146" s="53"/>
      <c r="F146" s="56"/>
      <c r="G146" s="57"/>
      <c r="H146" s="58"/>
      <c r="I146" s="56"/>
      <c r="J146" s="57"/>
      <c r="K146" s="58"/>
      <c r="L146" s="10"/>
    </row>
    <row r="147" spans="1:12" ht="15.75" customHeight="1">
      <c r="A147" s="63"/>
      <c r="B147" s="63"/>
      <c r="C147" s="63"/>
      <c r="D147" s="55"/>
      <c r="E147" s="55"/>
      <c r="F147" s="10"/>
      <c r="G147" s="10"/>
      <c r="H147" s="10"/>
      <c r="I147" s="10"/>
      <c r="J147" s="10"/>
      <c r="K147" s="10"/>
      <c r="L147" s="10"/>
    </row>
    <row r="148" spans="1:12" ht="15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10"/>
    </row>
    <row r="149" spans="1:12" ht="15.75" customHeight="1">
      <c r="A149" s="63"/>
      <c r="B149" s="63"/>
      <c r="C149" s="63"/>
      <c r="D149" s="63"/>
      <c r="E149" s="63"/>
      <c r="F149" s="10"/>
      <c r="G149" s="10"/>
      <c r="H149" s="10"/>
      <c r="I149" s="10"/>
      <c r="J149" s="10"/>
      <c r="K149" s="10"/>
      <c r="L149" s="10"/>
    </row>
    <row r="150" spans="1:12" ht="15.75" customHeight="1">
      <c r="A150" s="63"/>
      <c r="B150" s="63"/>
      <c r="C150" s="63" t="s">
        <v>218</v>
      </c>
      <c r="D150" s="63"/>
      <c r="E150" s="63"/>
      <c r="F150" s="10">
        <f aca="true" t="shared" si="6" ref="F150:K150">SUM(F149,F147,F145,F143,F141,F139,F137,F135,F133,F131,F129,F127,F125,F123,F121,F119)</f>
        <v>21</v>
      </c>
      <c r="G150" s="10">
        <f t="shared" si="6"/>
        <v>13</v>
      </c>
      <c r="H150" s="10">
        <f t="shared" si="6"/>
        <v>17</v>
      </c>
      <c r="I150" s="10">
        <f t="shared" si="6"/>
        <v>21</v>
      </c>
      <c r="J150" s="10">
        <f t="shared" si="6"/>
        <v>13</v>
      </c>
      <c r="K150" s="10">
        <f t="shared" si="6"/>
        <v>16</v>
      </c>
      <c r="L150" s="10"/>
    </row>
    <row r="151" spans="1:12" ht="15.75" customHeight="1">
      <c r="A151" s="63"/>
      <c r="B151" s="63" t="s">
        <v>219</v>
      </c>
      <c r="C151" s="63"/>
      <c r="D151" s="63"/>
      <c r="E151" s="63"/>
      <c r="F151" s="10">
        <f aca="true" t="shared" si="7" ref="F151:K151">SUM(F150,F117)</f>
        <v>23</v>
      </c>
      <c r="G151" s="10">
        <f t="shared" si="7"/>
        <v>15</v>
      </c>
      <c r="H151" s="10">
        <f t="shared" si="7"/>
        <v>17</v>
      </c>
      <c r="I151" s="10">
        <f t="shared" si="7"/>
        <v>21</v>
      </c>
      <c r="J151" s="10">
        <f t="shared" si="7"/>
        <v>13</v>
      </c>
      <c r="K151" s="10">
        <f t="shared" si="7"/>
        <v>16</v>
      </c>
      <c r="L151" s="10"/>
    </row>
    <row r="152" spans="1:12" ht="15.75" customHeight="1">
      <c r="A152" s="63" t="s">
        <v>247</v>
      </c>
      <c r="B152" s="63"/>
      <c r="C152" s="63"/>
      <c r="D152" s="63"/>
      <c r="E152" s="63"/>
      <c r="F152" s="10" t="s">
        <v>248</v>
      </c>
      <c r="G152" s="10">
        <f>SUM(G151,G110,G71,G38)</f>
        <v>57</v>
      </c>
      <c r="H152" s="10">
        <f>SUM(H151,H110,H71,H38)</f>
        <v>60</v>
      </c>
      <c r="I152" s="10">
        <f>SUM(I151,I110,I71,I38)</f>
        <v>82</v>
      </c>
      <c r="J152" s="10">
        <f>SUM(J151,J110,J71,J38)</f>
        <v>53</v>
      </c>
      <c r="K152" s="10">
        <f>SUM(K151,K110,K71,K38)</f>
        <v>58</v>
      </c>
      <c r="L152" s="10"/>
    </row>
    <row r="153" spans="1:12" ht="15.75" customHeight="1">
      <c r="A153" s="63" t="s">
        <v>249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10"/>
    </row>
    <row r="154" spans="1:12" ht="15.75" customHeight="1">
      <c r="A154" s="63" t="s">
        <v>250</v>
      </c>
      <c r="B154" s="63"/>
      <c r="C154" s="56" t="s">
        <v>251</v>
      </c>
      <c r="D154" s="57"/>
      <c r="E154" s="57"/>
      <c r="F154" s="57"/>
      <c r="G154" s="57"/>
      <c r="H154" s="56" t="s">
        <v>252</v>
      </c>
      <c r="I154" s="57"/>
      <c r="J154" s="57"/>
      <c r="K154" s="58"/>
      <c r="L154" s="10" t="s">
        <v>253</v>
      </c>
    </row>
    <row r="155" spans="1:12" ht="15.75" customHeight="1">
      <c r="A155" s="63"/>
      <c r="B155" s="63"/>
      <c r="C155" s="56">
        <v>10</v>
      </c>
      <c r="D155" s="57"/>
      <c r="E155" s="57"/>
      <c r="F155" s="57"/>
      <c r="G155" s="57"/>
      <c r="H155" s="56">
        <v>64</v>
      </c>
      <c r="I155" s="57"/>
      <c r="J155" s="57"/>
      <c r="K155" s="58"/>
      <c r="L155" s="12">
        <f>H155+C155</f>
        <v>74</v>
      </c>
    </row>
    <row r="156" spans="1:12" ht="15.75" customHeight="1">
      <c r="A156" s="63" t="s">
        <v>254</v>
      </c>
      <c r="B156" s="63"/>
      <c r="C156" s="63" t="s">
        <v>255</v>
      </c>
      <c r="D156" s="63"/>
      <c r="E156" s="63"/>
      <c r="F156" s="63" t="s">
        <v>256</v>
      </c>
      <c r="G156" s="63"/>
      <c r="H156" s="63"/>
      <c r="I156" s="63" t="s">
        <v>255</v>
      </c>
      <c r="J156" s="63"/>
      <c r="K156" s="63"/>
      <c r="L156" s="13" t="s">
        <v>257</v>
      </c>
    </row>
    <row r="157" spans="1:12" ht="15.75" customHeight="1">
      <c r="A157" s="63"/>
      <c r="B157" s="63"/>
      <c r="C157" s="63">
        <v>9</v>
      </c>
      <c r="D157" s="63"/>
      <c r="E157" s="63"/>
      <c r="F157" s="63">
        <v>0</v>
      </c>
      <c r="G157" s="63"/>
      <c r="H157" s="63"/>
      <c r="I157" s="63">
        <v>9</v>
      </c>
      <c r="J157" s="63"/>
      <c r="K157" s="63"/>
      <c r="L157" s="12">
        <v>83</v>
      </c>
    </row>
    <row r="158" spans="1:12" ht="15" customHeight="1">
      <c r="A158" s="67" t="s">
        <v>258</v>
      </c>
      <c r="B158" s="67"/>
      <c r="C158" s="67"/>
      <c r="D158" s="67"/>
      <c r="E158" s="67"/>
      <c r="F158" s="67">
        <v>6</v>
      </c>
      <c r="G158" s="67"/>
      <c r="H158" s="67"/>
      <c r="I158" s="67" t="s">
        <v>259</v>
      </c>
      <c r="J158" s="67"/>
      <c r="K158" s="67"/>
      <c r="L158" s="11">
        <v>37</v>
      </c>
    </row>
  </sheetData>
  <sheetProtection/>
  <mergeCells count="325">
    <mergeCell ref="D33:D34"/>
    <mergeCell ref="E33:E34"/>
    <mergeCell ref="C154:G154"/>
    <mergeCell ref="H154:K154"/>
    <mergeCell ref="C155:G155"/>
    <mergeCell ref="H155:K155"/>
    <mergeCell ref="F33:H33"/>
    <mergeCell ref="I33:K33"/>
    <mergeCell ref="I66:K66"/>
    <mergeCell ref="F66:H66"/>
    <mergeCell ref="E66:E67"/>
    <mergeCell ref="D66:D67"/>
    <mergeCell ref="D60:D61"/>
    <mergeCell ref="E60:E61"/>
    <mergeCell ref="F60:H60"/>
    <mergeCell ref="I60:K60"/>
    <mergeCell ref="D64:D65"/>
    <mergeCell ref="E64:E65"/>
    <mergeCell ref="F64:H64"/>
    <mergeCell ref="I64:K64"/>
    <mergeCell ref="I142:K142"/>
    <mergeCell ref="E136:E137"/>
    <mergeCell ref="D138:D139"/>
    <mergeCell ref="E138:E139"/>
    <mergeCell ref="D140:D141"/>
    <mergeCell ref="E140:E141"/>
    <mergeCell ref="D142:D143"/>
    <mergeCell ref="E142:E143"/>
    <mergeCell ref="F136:H136"/>
    <mergeCell ref="I136:K136"/>
    <mergeCell ref="F138:H138"/>
    <mergeCell ref="I138:K138"/>
    <mergeCell ref="F140:H140"/>
    <mergeCell ref="I140:K140"/>
    <mergeCell ref="D136:D137"/>
    <mergeCell ref="F142:H142"/>
    <mergeCell ref="I105:K105"/>
    <mergeCell ref="I103:K103"/>
    <mergeCell ref="I101:K101"/>
    <mergeCell ref="I99:K99"/>
    <mergeCell ref="I97:K97"/>
    <mergeCell ref="I95:K95"/>
    <mergeCell ref="D95:D96"/>
    <mergeCell ref="E95:E96"/>
    <mergeCell ref="F97:H97"/>
    <mergeCell ref="F99:H99"/>
    <mergeCell ref="F101:H101"/>
    <mergeCell ref="F105:H105"/>
    <mergeCell ref="F95:H95"/>
    <mergeCell ref="D103:D104"/>
    <mergeCell ref="D101:D102"/>
    <mergeCell ref="E101:E102"/>
    <mergeCell ref="E99:E100"/>
    <mergeCell ref="D99:D100"/>
    <mergeCell ref="D97:D98"/>
    <mergeCell ref="E97:E98"/>
    <mergeCell ref="E62:E63"/>
    <mergeCell ref="D62:D63"/>
    <mergeCell ref="D91:D92"/>
    <mergeCell ref="E91:E92"/>
    <mergeCell ref="D87:D88"/>
    <mergeCell ref="E87:E88"/>
    <mergeCell ref="E103:E104"/>
    <mergeCell ref="D124:D125"/>
    <mergeCell ref="E124:E125"/>
    <mergeCell ref="F124:H124"/>
    <mergeCell ref="E122:E123"/>
    <mergeCell ref="F122:H122"/>
    <mergeCell ref="D120:D121"/>
    <mergeCell ref="E120:E121"/>
    <mergeCell ref="F120:H120"/>
    <mergeCell ref="E118:E119"/>
    <mergeCell ref="A158:E158"/>
    <mergeCell ref="F158:H158"/>
    <mergeCell ref="I158:K158"/>
    <mergeCell ref="A156:B157"/>
    <mergeCell ref="C156:E156"/>
    <mergeCell ref="F156:H156"/>
    <mergeCell ref="I156:K156"/>
    <mergeCell ref="C157:E157"/>
    <mergeCell ref="F157:H157"/>
    <mergeCell ref="I157:K157"/>
    <mergeCell ref="C150:E150"/>
    <mergeCell ref="B151:E151"/>
    <mergeCell ref="A152:E152"/>
    <mergeCell ref="A153:K153"/>
    <mergeCell ref="A154:B155"/>
    <mergeCell ref="D144:D145"/>
    <mergeCell ref="E144:E145"/>
    <mergeCell ref="F144:H144"/>
    <mergeCell ref="D148:D149"/>
    <mergeCell ref="E148:E149"/>
    <mergeCell ref="D146:D147"/>
    <mergeCell ref="I148:K148"/>
    <mergeCell ref="D128:D129"/>
    <mergeCell ref="E128:E129"/>
    <mergeCell ref="F128:H128"/>
    <mergeCell ref="D130:D131"/>
    <mergeCell ref="D132:D133"/>
    <mergeCell ref="F132:H132"/>
    <mergeCell ref="I132:K132"/>
    <mergeCell ref="D134:D135"/>
    <mergeCell ref="F126:H126"/>
    <mergeCell ref="I126:K126"/>
    <mergeCell ref="E132:E133"/>
    <mergeCell ref="F148:H148"/>
    <mergeCell ref="F146:H146"/>
    <mergeCell ref="E146:E147"/>
    <mergeCell ref="F134:H134"/>
    <mergeCell ref="I134:K134"/>
    <mergeCell ref="E134:E135"/>
    <mergeCell ref="I144:K144"/>
    <mergeCell ref="C117:E117"/>
    <mergeCell ref="C118:C149"/>
    <mergeCell ref="D118:D119"/>
    <mergeCell ref="E130:E131"/>
    <mergeCell ref="F130:H130"/>
    <mergeCell ref="I130:K130"/>
    <mergeCell ref="I146:K146"/>
    <mergeCell ref="I124:K124"/>
    <mergeCell ref="D126:D127"/>
    <mergeCell ref="E126:E127"/>
    <mergeCell ref="I111:K111"/>
    <mergeCell ref="D113:D114"/>
    <mergeCell ref="E113:E114"/>
    <mergeCell ref="I120:K120"/>
    <mergeCell ref="D122:D123"/>
    <mergeCell ref="I122:K122"/>
    <mergeCell ref="D115:D116"/>
    <mergeCell ref="E115:E116"/>
    <mergeCell ref="F115:H115"/>
    <mergeCell ref="I115:K115"/>
    <mergeCell ref="I107:K107"/>
    <mergeCell ref="C109:E109"/>
    <mergeCell ref="B110:E110"/>
    <mergeCell ref="F118:H118"/>
    <mergeCell ref="I118:K118"/>
    <mergeCell ref="B111:B150"/>
    <mergeCell ref="C111:C116"/>
    <mergeCell ref="D111:D112"/>
    <mergeCell ref="E111:E112"/>
    <mergeCell ref="F111:H111"/>
    <mergeCell ref="I91:K91"/>
    <mergeCell ref="D93:D94"/>
    <mergeCell ref="E93:E94"/>
    <mergeCell ref="F93:H93"/>
    <mergeCell ref="I93:K93"/>
    <mergeCell ref="F113:H113"/>
    <mergeCell ref="I113:K113"/>
    <mergeCell ref="D107:D108"/>
    <mergeCell ref="E107:E108"/>
    <mergeCell ref="F107:H107"/>
    <mergeCell ref="F103:H103"/>
    <mergeCell ref="D105:D106"/>
    <mergeCell ref="E105:E106"/>
    <mergeCell ref="F87:H87"/>
    <mergeCell ref="I87:K87"/>
    <mergeCell ref="D89:D90"/>
    <mergeCell ref="E89:E90"/>
    <mergeCell ref="F89:H89"/>
    <mergeCell ref="I89:K89"/>
    <mergeCell ref="F91:H91"/>
    <mergeCell ref="D83:D84"/>
    <mergeCell ref="E83:E84"/>
    <mergeCell ref="F83:H83"/>
    <mergeCell ref="I83:K83"/>
    <mergeCell ref="D85:D86"/>
    <mergeCell ref="E85:E86"/>
    <mergeCell ref="F85:H85"/>
    <mergeCell ref="I85:K85"/>
    <mergeCell ref="F79:H79"/>
    <mergeCell ref="I79:K79"/>
    <mergeCell ref="D81:D82"/>
    <mergeCell ref="E81:E82"/>
    <mergeCell ref="F81:H81"/>
    <mergeCell ref="I81:K81"/>
    <mergeCell ref="I72:K72"/>
    <mergeCell ref="D74:D75"/>
    <mergeCell ref="E74:E75"/>
    <mergeCell ref="F74:H74"/>
    <mergeCell ref="I74:K74"/>
    <mergeCell ref="D76:D77"/>
    <mergeCell ref="E76:E77"/>
    <mergeCell ref="F76:H76"/>
    <mergeCell ref="I76:K76"/>
    <mergeCell ref="A72:A151"/>
    <mergeCell ref="B72:B109"/>
    <mergeCell ref="C72:C77"/>
    <mergeCell ref="D72:D73"/>
    <mergeCell ref="E72:E73"/>
    <mergeCell ref="F72:H72"/>
    <mergeCell ref="C78:E78"/>
    <mergeCell ref="C79:C108"/>
    <mergeCell ref="D79:D80"/>
    <mergeCell ref="E79:E80"/>
    <mergeCell ref="D68:D69"/>
    <mergeCell ref="E68:E69"/>
    <mergeCell ref="F68:H68"/>
    <mergeCell ref="I68:K68"/>
    <mergeCell ref="C70:E70"/>
    <mergeCell ref="B71:E71"/>
    <mergeCell ref="B39:B70"/>
    <mergeCell ref="C39:C44"/>
    <mergeCell ref="D39:D40"/>
    <mergeCell ref="E39:E40"/>
    <mergeCell ref="I62:K62"/>
    <mergeCell ref="F62:H62"/>
    <mergeCell ref="D56:D57"/>
    <mergeCell ref="E56:E57"/>
    <mergeCell ref="F56:H56"/>
    <mergeCell ref="I56:K56"/>
    <mergeCell ref="D58:D59"/>
    <mergeCell ref="E58:E59"/>
    <mergeCell ref="F58:H58"/>
    <mergeCell ref="I58:K58"/>
    <mergeCell ref="D52:D53"/>
    <mergeCell ref="E52:E53"/>
    <mergeCell ref="F52:H52"/>
    <mergeCell ref="I52:K52"/>
    <mergeCell ref="D54:D55"/>
    <mergeCell ref="E54:E55"/>
    <mergeCell ref="F54:H54"/>
    <mergeCell ref="I54:K54"/>
    <mergeCell ref="D48:D49"/>
    <mergeCell ref="E48:E49"/>
    <mergeCell ref="F48:H48"/>
    <mergeCell ref="I48:K48"/>
    <mergeCell ref="D50:D51"/>
    <mergeCell ref="E50:E51"/>
    <mergeCell ref="F50:H50"/>
    <mergeCell ref="I50:K50"/>
    <mergeCell ref="D43:D44"/>
    <mergeCell ref="E43:E44"/>
    <mergeCell ref="F43:H43"/>
    <mergeCell ref="I43:K43"/>
    <mergeCell ref="C45:E45"/>
    <mergeCell ref="C46:C69"/>
    <mergeCell ref="D46:D47"/>
    <mergeCell ref="E46:E47"/>
    <mergeCell ref="F46:H46"/>
    <mergeCell ref="I46:K46"/>
    <mergeCell ref="F39:H39"/>
    <mergeCell ref="I39:K39"/>
    <mergeCell ref="D41:D42"/>
    <mergeCell ref="E41:E42"/>
    <mergeCell ref="F41:H41"/>
    <mergeCell ref="I41:K41"/>
    <mergeCell ref="D35:D36"/>
    <mergeCell ref="E35:E36"/>
    <mergeCell ref="F35:H35"/>
    <mergeCell ref="I35:K35"/>
    <mergeCell ref="C37:E37"/>
    <mergeCell ref="B38:E38"/>
    <mergeCell ref="D29:D30"/>
    <mergeCell ref="E29:E30"/>
    <mergeCell ref="F29:H29"/>
    <mergeCell ref="I29:K29"/>
    <mergeCell ref="D31:D32"/>
    <mergeCell ref="E31:E32"/>
    <mergeCell ref="F31:H31"/>
    <mergeCell ref="I31:K31"/>
    <mergeCell ref="D25:D26"/>
    <mergeCell ref="E25:E26"/>
    <mergeCell ref="F25:H25"/>
    <mergeCell ref="I25:K25"/>
    <mergeCell ref="D27:D28"/>
    <mergeCell ref="E27:E28"/>
    <mergeCell ref="F27:H27"/>
    <mergeCell ref="I27:K27"/>
    <mergeCell ref="D21:D22"/>
    <mergeCell ref="E21:E22"/>
    <mergeCell ref="F21:H21"/>
    <mergeCell ref="I21:K21"/>
    <mergeCell ref="D23:D24"/>
    <mergeCell ref="E23:E24"/>
    <mergeCell ref="F23:H23"/>
    <mergeCell ref="I23:K23"/>
    <mergeCell ref="D17:D18"/>
    <mergeCell ref="E17:E18"/>
    <mergeCell ref="F17:H17"/>
    <mergeCell ref="I17:K17"/>
    <mergeCell ref="D19:D20"/>
    <mergeCell ref="E19:E20"/>
    <mergeCell ref="F19:H19"/>
    <mergeCell ref="I19:K19"/>
    <mergeCell ref="D12:D13"/>
    <mergeCell ref="E12:E13"/>
    <mergeCell ref="F12:H12"/>
    <mergeCell ref="I12:K12"/>
    <mergeCell ref="C14:E14"/>
    <mergeCell ref="C15:C36"/>
    <mergeCell ref="D15:D16"/>
    <mergeCell ref="E15:E16"/>
    <mergeCell ref="F15:H15"/>
    <mergeCell ref="I15:K15"/>
    <mergeCell ref="F6:H6"/>
    <mergeCell ref="I6:K6"/>
    <mergeCell ref="D10:D11"/>
    <mergeCell ref="E10:E11"/>
    <mergeCell ref="F10:H10"/>
    <mergeCell ref="I10:K10"/>
    <mergeCell ref="D8:D9"/>
    <mergeCell ref="E8:E9"/>
    <mergeCell ref="F8:H8"/>
    <mergeCell ref="I8:K8"/>
    <mergeCell ref="I3:K3"/>
    <mergeCell ref="F4:F5"/>
    <mergeCell ref="G4:H4"/>
    <mergeCell ref="I4:I5"/>
    <mergeCell ref="J4:K4"/>
    <mergeCell ref="A6:A71"/>
    <mergeCell ref="B6:B37"/>
    <mergeCell ref="C6:C13"/>
    <mergeCell ref="D6:D7"/>
    <mergeCell ref="E6:E7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scale="65" r:id="rId1"/>
  <headerFooter alignWithMargins="0">
    <oddHeader>&amp;L&amp;12붙임.  라&amp;C&amp;"굴림체,굵게"&amp;20신구교과목대비표
</oddHead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경문대학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컴퓨터정보과</dc:creator>
  <cp:keywords/>
  <dc:description/>
  <cp:lastModifiedBy>김영욱</cp:lastModifiedBy>
  <cp:lastPrinted>2014-01-06T06:37:44Z</cp:lastPrinted>
  <dcterms:created xsi:type="dcterms:W3CDTF">2003-09-29T07:06:00Z</dcterms:created>
  <dcterms:modified xsi:type="dcterms:W3CDTF">2014-01-06T06:42:44Z</dcterms:modified>
  <cp:category/>
  <cp:version/>
  <cp:contentType/>
  <cp:contentStatus/>
</cp:coreProperties>
</file>