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895" firstSheet="2" activeTab="4"/>
  </bookViews>
  <sheets>
    <sheet name="교육과정구성표 (산디)" sheetId="1" r:id="rId1"/>
    <sheet name="신구교과목대비표(산디) " sheetId="2" r:id="rId2"/>
    <sheet name="교육과정구성표 (광디)" sheetId="3" r:id="rId3"/>
    <sheet name="신구교과목대비표(광디)" sheetId="4" r:id="rId4"/>
    <sheet name="교육과정구성표 (세라믹)" sheetId="5" r:id="rId5"/>
    <sheet name="신구교과목대비표(세라믹)" sheetId="6" r:id="rId6"/>
  </sheets>
  <definedNames>
    <definedName name="_xlnm.Print_Titles" localSheetId="3">'신구교과목대비표(광디)'!$2:$5</definedName>
    <definedName name="_xlnm.Print_Titles" localSheetId="1">'신구교과목대비표(산디) '!$2:$5</definedName>
    <definedName name="_xlnm.Print_Titles" localSheetId="5">'신구교과목대비표(세라믹)'!$2:$5</definedName>
  </definedNames>
  <calcPr fullCalcOnLoad="1"/>
</workbook>
</file>

<file path=xl/sharedStrings.xml><?xml version="1.0" encoding="utf-8"?>
<sst xmlns="http://schemas.openxmlformats.org/spreadsheetml/2006/main" count="697" uniqueCount="284">
  <si>
    <t>교과목명</t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</si>
  <si>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</si>
  <si>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</si>
  <si>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</si>
  <si>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</si>
  <si>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</si>
  <si>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</si>
  <si>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</si>
  <si>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</si>
  <si>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합   계</t>
  </si>
  <si>
    <t>교양 계</t>
  </si>
  <si>
    <t>전공</t>
  </si>
  <si>
    <t>전공 계</t>
  </si>
  <si>
    <t>학년</t>
  </si>
  <si>
    <t>학기</t>
  </si>
  <si>
    <t>이수
구분</t>
  </si>
  <si>
    <t>과목
구분</t>
  </si>
  <si>
    <t>학점</t>
  </si>
  <si>
    <t>시간</t>
  </si>
  <si>
    <t>이론</t>
  </si>
  <si>
    <t>실습</t>
  </si>
  <si>
    <t>비고</t>
  </si>
  <si>
    <t>교양</t>
  </si>
  <si>
    <t>교과목코드</t>
  </si>
  <si>
    <t>학기 계</t>
  </si>
  <si>
    <t>총계</t>
  </si>
  <si>
    <t>전공학점</t>
  </si>
  <si>
    <t>교양학점</t>
  </si>
  <si>
    <t>전공기초 개설학점</t>
  </si>
  <si>
    <t>전공심화 개설학점</t>
  </si>
  <si>
    <t>전공응용 개설학점</t>
  </si>
  <si>
    <t>전공 개설학점 계</t>
  </si>
  <si>
    <t>전공
기초</t>
  </si>
  <si>
    <t>전공
심화</t>
  </si>
  <si>
    <t>전공
응용</t>
  </si>
  <si>
    <t>교직 계</t>
  </si>
  <si>
    <t>교양 개설학점</t>
  </si>
  <si>
    <t>교직 개설학점</t>
  </si>
  <si>
    <t>교양
및
교직</t>
  </si>
  <si>
    <t>2012~2013학년도 교육과정</t>
  </si>
  <si>
    <t>전체 교과목 수</t>
  </si>
  <si>
    <t>교양.교직 개설학점 계</t>
  </si>
  <si>
    <t>총 개설학점</t>
  </si>
  <si>
    <t>산업체 직무형 교과목 수</t>
  </si>
  <si>
    <t>교직</t>
  </si>
  <si>
    <t>교직 계</t>
  </si>
  <si>
    <t>교육학개론</t>
  </si>
  <si>
    <t>실기교육방법론</t>
  </si>
  <si>
    <t>컴퓨터활용</t>
  </si>
  <si>
    <t>중국어기초</t>
  </si>
  <si>
    <t>학과(계열)/전공명:디자인계열/ 광고디자인전공</t>
  </si>
  <si>
    <t>한국문화사</t>
  </si>
  <si>
    <t>평면디자인</t>
  </si>
  <si>
    <t>소묘</t>
  </si>
  <si>
    <t>디자인과색채</t>
  </si>
  <si>
    <t>디자인론</t>
  </si>
  <si>
    <t>크리에티브발상기법</t>
  </si>
  <si>
    <t>광고커뮤니케이션디자인</t>
  </si>
  <si>
    <t>그래픽디자인</t>
  </si>
  <si>
    <t>기초전자편집</t>
  </si>
  <si>
    <t>광고사진실습</t>
  </si>
  <si>
    <t>광고마케팅론</t>
  </si>
  <si>
    <t>옥외광고디자인</t>
  </si>
  <si>
    <t>카피라이팅</t>
  </si>
  <si>
    <t>포트폴리오</t>
  </si>
  <si>
    <t>현장실습</t>
  </si>
  <si>
    <t>교필</t>
  </si>
  <si>
    <t>교양 계</t>
  </si>
  <si>
    <t xml:space="preserve">교양 </t>
  </si>
  <si>
    <t>전필</t>
  </si>
  <si>
    <t>산업디자인전공</t>
  </si>
  <si>
    <t>입체디자인</t>
  </si>
  <si>
    <t>조형연습</t>
  </si>
  <si>
    <t>디자인CAD</t>
  </si>
  <si>
    <t>모형제작기법</t>
  </si>
  <si>
    <t>렌더링</t>
  </si>
  <si>
    <t>산업디자인론</t>
  </si>
  <si>
    <t>포장디자인</t>
  </si>
  <si>
    <t>발상과표현</t>
  </si>
  <si>
    <t>디자인개발실무</t>
  </si>
  <si>
    <t>Prototype</t>
  </si>
  <si>
    <t>도자개론</t>
  </si>
  <si>
    <t>문양디자인</t>
  </si>
  <si>
    <t>도자벽화</t>
  </si>
  <si>
    <t>전통도자</t>
  </si>
  <si>
    <t>입체조형실기</t>
  </si>
  <si>
    <t>현대도자</t>
  </si>
  <si>
    <t>학과/전공 : 디자인계열 / 광고디자인전공</t>
  </si>
  <si>
    <t>학과/전공 : 디자인계열 / 산업디자인전공</t>
  </si>
  <si>
    <t>디자인전시와레포트</t>
  </si>
  <si>
    <t>학과/전공 : 디자인계열 / 세라믹디자인</t>
  </si>
  <si>
    <t>교과목 개설</t>
  </si>
  <si>
    <t>교과목 폐지</t>
  </si>
  <si>
    <t>학기변경</t>
  </si>
  <si>
    <t>대학생활 Ⅰ</t>
  </si>
  <si>
    <t>물레성형 Ⅰ</t>
  </si>
  <si>
    <t>생활도자 Ⅰ</t>
  </si>
  <si>
    <t>환경도자 Ⅰ</t>
  </si>
  <si>
    <t>청자재현 Ⅰ</t>
  </si>
  <si>
    <t>대학생활 Ⅱ</t>
  </si>
  <si>
    <t>물레성형 Ⅱ</t>
  </si>
  <si>
    <t>환경도자 Ⅱ</t>
  </si>
  <si>
    <t>청자재현 Ⅱ</t>
  </si>
  <si>
    <t>물레성형 Ⅲ</t>
  </si>
  <si>
    <t>생활도자 Ⅲ</t>
  </si>
  <si>
    <t>환경도자 Ⅲ</t>
  </si>
  <si>
    <t>청자제작및번조기법 Ⅰ</t>
  </si>
  <si>
    <t>제품도자 Ⅰ</t>
  </si>
  <si>
    <t>건축도자 Ⅰ</t>
  </si>
  <si>
    <t>취업준비실무 Ⅰ</t>
  </si>
  <si>
    <t>물레성형 Ⅳ</t>
  </si>
  <si>
    <t>생할도자 Ⅳ</t>
  </si>
  <si>
    <t>환경도자 Ⅳ</t>
  </si>
  <si>
    <t>청자제작및번조기법 Ⅱ</t>
  </si>
  <si>
    <t>제품도자 Ⅱ</t>
  </si>
  <si>
    <t>건축도자 Ⅱ</t>
  </si>
  <si>
    <t>취업준비실무 Ⅱ</t>
  </si>
  <si>
    <t>2D컴퓨터그래픽 Ⅰ</t>
  </si>
  <si>
    <t>시각디자인 Ⅱ</t>
  </si>
  <si>
    <t>시각디자인 Ⅰ</t>
  </si>
  <si>
    <t>제품디자인 Ⅰ</t>
  </si>
  <si>
    <t>2D컴퓨터그래픽 Ⅱ</t>
  </si>
  <si>
    <t>3D모델링 Ⅰ</t>
  </si>
  <si>
    <t>인테리어디자인 Ⅰ</t>
  </si>
  <si>
    <t>제품디자인 Ⅱ</t>
  </si>
  <si>
    <t>시각디자인 Ⅲ</t>
  </si>
  <si>
    <t>제품디자인 Ⅲ</t>
  </si>
  <si>
    <t>인테리어디자인 Ⅱ</t>
  </si>
  <si>
    <t>3D모델링 Ⅱ</t>
  </si>
  <si>
    <t>컴퓨터그래픽 Ⅰ</t>
  </si>
  <si>
    <t>캐릭터디자인 Ⅰ</t>
  </si>
  <si>
    <t>컴퓨터그래픽 Ⅱ</t>
  </si>
  <si>
    <t>광고디자인 Ⅰ</t>
  </si>
  <si>
    <t>디지털편집디자인 Ⅰ</t>
  </si>
  <si>
    <t>영상광고디자인 Ⅰ</t>
  </si>
  <si>
    <t>캐릭터디자인 Ⅱ</t>
  </si>
  <si>
    <t>광고디자인 Ⅱ</t>
  </si>
  <si>
    <t>디지털편집디자인 Ⅱ</t>
  </si>
  <si>
    <t>영상광고디자인 Ⅱ</t>
  </si>
  <si>
    <t>핸드 페인팅</t>
  </si>
  <si>
    <t>다도와다도구</t>
  </si>
  <si>
    <t xml:space="preserve">청자재현 </t>
  </si>
  <si>
    <t>공간장식디자인</t>
  </si>
  <si>
    <t>산업도자디자인</t>
  </si>
  <si>
    <t>유리조형</t>
  </si>
  <si>
    <t>도자벽화</t>
  </si>
  <si>
    <t>공간장식도자디자인</t>
  </si>
  <si>
    <t>교과목폐지</t>
  </si>
  <si>
    <t>디자인과색채</t>
  </si>
  <si>
    <t>(1-2→1-1)</t>
  </si>
  <si>
    <t>학기변경</t>
  </si>
  <si>
    <t>(2-1→1-1)</t>
  </si>
  <si>
    <t>팬시디자인</t>
  </si>
  <si>
    <t>교과목개설</t>
  </si>
  <si>
    <t>Rhino 3D</t>
  </si>
  <si>
    <t>(2-2→1-2)</t>
  </si>
  <si>
    <t>학기변경,교과목변경</t>
  </si>
  <si>
    <t>(2-1→2-2)</t>
  </si>
  <si>
    <t>2D컴퓨터그래픽 Ⅲ</t>
  </si>
  <si>
    <t>교과목개설</t>
  </si>
  <si>
    <t>전공필수로 변경</t>
  </si>
  <si>
    <t>MAX 3D</t>
  </si>
  <si>
    <t>전공필수로 변경</t>
  </si>
  <si>
    <t>3D모델링</t>
  </si>
  <si>
    <t>2013~2014학년도 교육과정</t>
  </si>
  <si>
    <t>2013~2014 학년도 교육과정</t>
  </si>
  <si>
    <t>교과목폐지</t>
  </si>
  <si>
    <t>소묘</t>
  </si>
  <si>
    <t>디자인론</t>
  </si>
  <si>
    <t>(1-1→1-2)</t>
  </si>
  <si>
    <t>기초영상제작</t>
  </si>
  <si>
    <t>광고영상제작실무(1)</t>
  </si>
  <si>
    <t>아이덴티티디자인(1)</t>
  </si>
  <si>
    <t>광고일러스트</t>
  </si>
  <si>
    <t>아이덴티티디자인(2)</t>
  </si>
  <si>
    <t>광고영상제작실무(2)</t>
  </si>
  <si>
    <t>디자인실무프로세스</t>
  </si>
  <si>
    <t>2012~2013학년도 교육과정</t>
  </si>
  <si>
    <t>교과목 폐지</t>
  </si>
  <si>
    <t>학기변경,교과명변경</t>
  </si>
  <si>
    <t>학기변경, 교과명변경</t>
  </si>
  <si>
    <t>컴퓨터그래픽Ⅰ (일러스트)</t>
  </si>
  <si>
    <t>교과목 개설</t>
  </si>
  <si>
    <t>핸드 페인팅</t>
  </si>
  <si>
    <t>다도와다도구</t>
  </si>
  <si>
    <t>청자재현</t>
  </si>
  <si>
    <t>(1-2→2-2)</t>
  </si>
  <si>
    <t>컴퓨터그래픽Ⅱ (포토샵)</t>
  </si>
  <si>
    <t>컴퓨터조형디자인Ⅰ(CAD)</t>
  </si>
  <si>
    <t>생활소품디자인Ⅰ</t>
  </si>
  <si>
    <t>아트타일디자인</t>
  </si>
  <si>
    <t>문화상품디자인Ⅱ</t>
  </si>
  <si>
    <t>컴퓨터조형디자인Ⅱ(3D,MAX)</t>
  </si>
  <si>
    <t>유리조형</t>
  </si>
  <si>
    <t>테이블웨어디자인</t>
  </si>
  <si>
    <t>생활소품디자인Ⅱ</t>
  </si>
  <si>
    <t>전통도자Ⅱ</t>
  </si>
  <si>
    <t>입체디자인</t>
  </si>
  <si>
    <t>2D컴퓨터그래픽Ⅰ</t>
  </si>
  <si>
    <t>시각디자인Ⅰ</t>
  </si>
  <si>
    <t>Rhino 3D</t>
  </si>
  <si>
    <t>시각디자인Ⅱ</t>
  </si>
  <si>
    <t>MAX 3D</t>
  </si>
  <si>
    <t>인테리어디자인Ⅰ</t>
  </si>
  <si>
    <t>2D컴퓨터그래픽Ⅲ</t>
  </si>
  <si>
    <t>시각디자인Ⅲ</t>
  </si>
  <si>
    <t>제품디자인Ⅲ</t>
  </si>
  <si>
    <t>인테리어디자인Ⅱ</t>
  </si>
  <si>
    <t>컴퓨터그래픽(1)</t>
  </si>
  <si>
    <t>컴퓨터그래픽(2)</t>
  </si>
  <si>
    <t>광고디자인(1)</t>
  </si>
  <si>
    <t>디지털편집디자인(1)</t>
  </si>
  <si>
    <t>광고디자인(2)</t>
  </si>
  <si>
    <t>디지털편집디자인(2)</t>
  </si>
  <si>
    <t>대학생활(1)</t>
  </si>
  <si>
    <t>대학생활(2)</t>
  </si>
  <si>
    <t>취업준비실무 Ⅰ</t>
  </si>
  <si>
    <t>대학생활(1)</t>
  </si>
  <si>
    <t>대학생활(2)</t>
  </si>
  <si>
    <t>소묘 *</t>
  </si>
  <si>
    <t>제품디자인Ⅰ *</t>
  </si>
  <si>
    <t>팬시디자인</t>
  </si>
  <si>
    <t>제품디자인Ⅱ</t>
  </si>
  <si>
    <t>디자인개발실무</t>
  </si>
  <si>
    <t>그래픽디자인 *</t>
  </si>
  <si>
    <t>광고영상제작실무(1)</t>
  </si>
  <si>
    <t>광고일러스트</t>
  </si>
  <si>
    <t>아이덴티티디자인(2)</t>
  </si>
  <si>
    <t>광고영상제작실무(2)</t>
  </si>
  <si>
    <t>디자인실무프로세스</t>
  </si>
  <si>
    <t>현장실습</t>
  </si>
  <si>
    <t>전필</t>
  </si>
  <si>
    <t>입체조형실기 *</t>
  </si>
  <si>
    <r>
      <t>생활소품디자인</t>
    </r>
    <r>
      <rPr>
        <b/>
        <sz val="9"/>
        <color indexed="10"/>
        <rFont val="맑은 고딕"/>
        <family val="3"/>
      </rPr>
      <t>Ⅱ</t>
    </r>
  </si>
  <si>
    <t>테이블웨어디자인</t>
  </si>
  <si>
    <t>아트타일디자인</t>
  </si>
  <si>
    <t xml:space="preserve">학과(계열)/전공명:디자인계열/ </t>
  </si>
  <si>
    <t>기초도자</t>
  </si>
  <si>
    <t>장신구 디자인</t>
  </si>
  <si>
    <t>장식과표현</t>
  </si>
  <si>
    <t>전사기법</t>
  </si>
  <si>
    <t>전통도자</t>
  </si>
  <si>
    <t>환경조형디자인</t>
  </si>
  <si>
    <t>기초도자</t>
  </si>
  <si>
    <t>공간장식인테리어Ⅰ</t>
  </si>
  <si>
    <t>공간장식인테리어Ⅱ</t>
  </si>
  <si>
    <t>공간장식인테리어Ⅲ</t>
  </si>
  <si>
    <t>환경조형디자인</t>
  </si>
  <si>
    <t>생활도자 Ⅱ</t>
  </si>
  <si>
    <t>전사기법</t>
  </si>
  <si>
    <t>교과목 개설</t>
  </si>
  <si>
    <t>장신구디자인</t>
  </si>
  <si>
    <t>공간장식도자디자인</t>
  </si>
  <si>
    <t>공간장식인테리어Ⅲ</t>
  </si>
  <si>
    <t>기초도자</t>
  </si>
  <si>
    <r>
      <rPr>
        <b/>
        <sz val="8"/>
        <rFont val="굴림체"/>
        <family val="3"/>
      </rPr>
      <t>컴퓨터조형디자인Ⅱ</t>
    </r>
    <r>
      <rPr>
        <b/>
        <sz val="6"/>
        <rFont val="굴림체"/>
        <family val="3"/>
      </rPr>
      <t>(3D.MAX)</t>
    </r>
  </si>
  <si>
    <t>문화상품 디자인</t>
  </si>
  <si>
    <t>취업실무 Ⅰ</t>
  </si>
  <si>
    <t>취업실무 Ⅰ</t>
  </si>
  <si>
    <t>2D컴퓨터그래픽Ⅱ</t>
  </si>
  <si>
    <t>취업실무 Ⅱ</t>
  </si>
  <si>
    <t>물레성형 Ⅰ</t>
  </si>
  <si>
    <r>
      <t>컴퓨터조형디자인Ⅰ</t>
    </r>
    <r>
      <rPr>
        <b/>
        <sz val="6"/>
        <rFont val="굴림체"/>
        <family val="3"/>
      </rPr>
      <t>(CAD)</t>
    </r>
  </si>
  <si>
    <t>생활소품디자인Ⅰ</t>
  </si>
  <si>
    <t>공간장식인테리어Ⅱ</t>
  </si>
  <si>
    <t>물레성형 Ⅱ</t>
  </si>
  <si>
    <r>
      <t>컴퓨터그래픽Ⅱ</t>
    </r>
    <r>
      <rPr>
        <b/>
        <sz val="6"/>
        <rFont val="굴림체"/>
        <family val="3"/>
      </rPr>
      <t>(포토샵)</t>
    </r>
  </si>
  <si>
    <r>
      <t>컴퓨터그래픽Ⅰ</t>
    </r>
    <r>
      <rPr>
        <b/>
        <sz val="6"/>
        <rFont val="굴림체"/>
        <family val="3"/>
      </rPr>
      <t>(일러스트)</t>
    </r>
  </si>
  <si>
    <t>취업준비실무 Ⅰ</t>
  </si>
  <si>
    <t>취업실무 Ⅱ</t>
  </si>
  <si>
    <t>한국문화사</t>
  </si>
  <si>
    <t>중국어기초Ⅰ</t>
  </si>
  <si>
    <t>컴퓨터활용Ⅰ</t>
  </si>
  <si>
    <t>중국어기초</t>
  </si>
  <si>
    <t>교과목명 변경</t>
  </si>
  <si>
    <t>컴퓨터활용</t>
  </si>
  <si>
    <t>중국어기초Ⅰ</t>
  </si>
  <si>
    <t>교과목명 변경</t>
  </si>
  <si>
    <t>컴퓨터활용Ⅰ</t>
  </si>
  <si>
    <t>전공
필수</t>
  </si>
  <si>
    <t>전공
필수</t>
  </si>
  <si>
    <t>전공
필수</t>
  </si>
  <si>
    <t>취업준비실무 Ⅰ</t>
  </si>
  <si>
    <t>취업준비실무 Ⅱ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</si>
</sst>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5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9"/>
      <name val="굴림체"/>
      <family val="3"/>
    </font>
    <font>
      <sz val="9"/>
      <name val="굴림체"/>
      <family val="3"/>
    </font>
    <font>
      <b/>
      <sz val="14"/>
      <name val="굴림체"/>
      <family val="3"/>
    </font>
    <font>
      <sz val="10"/>
      <name val="굴림체"/>
      <family val="3"/>
    </font>
    <font>
      <b/>
      <sz val="12"/>
      <name val="굴림체"/>
      <family val="3"/>
    </font>
    <font>
      <b/>
      <sz val="8"/>
      <name val="굴림체"/>
      <family val="3"/>
    </font>
    <font>
      <b/>
      <sz val="6"/>
      <name val="굴림체"/>
      <family val="3"/>
    </font>
    <font>
      <b/>
      <sz val="9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10"/>
      <name val="굴림체"/>
      <family val="3"/>
    </font>
    <font>
      <b/>
      <u val="single"/>
      <sz val="9"/>
      <color indexed="49"/>
      <name val="굴림체"/>
      <family val="3"/>
    </font>
    <font>
      <b/>
      <sz val="9"/>
      <color indexed="49"/>
      <name val="굴림체"/>
      <family val="3"/>
    </font>
    <font>
      <b/>
      <u val="single"/>
      <sz val="11"/>
      <color indexed="21"/>
      <name val="굴림체"/>
      <family val="3"/>
    </font>
    <font>
      <sz val="11"/>
      <color indexed="21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FF0000"/>
      <name val="굴림체"/>
      <family val="3"/>
    </font>
    <font>
      <b/>
      <u val="single"/>
      <sz val="9"/>
      <color theme="8" tint="-0.24997000396251678"/>
      <name val="굴림체"/>
      <family val="3"/>
    </font>
    <font>
      <b/>
      <sz val="9"/>
      <color theme="8"/>
      <name val="굴림체"/>
      <family val="3"/>
    </font>
    <font>
      <b/>
      <u val="single"/>
      <sz val="11"/>
      <color theme="8" tint="-0.4999699890613556"/>
      <name val="굴림체"/>
      <family val="3"/>
    </font>
    <font>
      <sz val="11"/>
      <color theme="8" tint="-0.4999699890613556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dashed"/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2"/>
  <sheetViews>
    <sheetView view="pageLayout" zoomScaleSheetLayoutView="100" workbookViewId="0" topLeftCell="A1">
      <selection activeCell="H29" sqref="H29"/>
    </sheetView>
  </sheetViews>
  <sheetFormatPr defaultColWidth="8.88671875" defaultRowHeight="13.5"/>
  <cols>
    <col min="1" max="2" width="4.77734375" style="1" customWidth="1"/>
    <col min="3" max="3" width="4.88671875" style="1" customWidth="1"/>
    <col min="4" max="4" width="12.3359375" style="1" customWidth="1"/>
    <col min="5" max="19" width="4.77734375" style="1" customWidth="1"/>
    <col min="20" max="16384" width="8.88671875" style="1" customWidth="1"/>
  </cols>
  <sheetData>
    <row r="1" spans="1:54" s="2" customFormat="1" ht="15.75" customHeight="1" thickBot="1">
      <c r="A1" s="1" t="s">
        <v>236</v>
      </c>
      <c r="B1" s="1"/>
      <c r="C1" s="1"/>
      <c r="D1" s="1"/>
      <c r="E1" s="1" t="s">
        <v>70</v>
      </c>
      <c r="F1" s="1"/>
      <c r="G1" s="1"/>
      <c r="H1" s="1"/>
      <c r="I1" s="1"/>
      <c r="J1" s="1"/>
      <c r="K1" s="1"/>
      <c r="L1" s="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s="3" customFormat="1" ht="15.75" customHeight="1">
      <c r="A2" s="40" t="s">
        <v>2</v>
      </c>
      <c r="B2" s="30"/>
      <c r="C2" s="43" t="s">
        <v>3</v>
      </c>
      <c r="D2" s="44"/>
      <c r="E2" s="30" t="s">
        <v>4</v>
      </c>
      <c r="F2" s="30"/>
      <c r="G2" s="30"/>
      <c r="H2" s="30"/>
      <c r="I2" s="30"/>
      <c r="J2" s="35"/>
      <c r="K2" s="30" t="s">
        <v>5</v>
      </c>
      <c r="L2" s="31"/>
      <c r="M2" s="30"/>
      <c r="N2" s="30"/>
      <c r="O2" s="30"/>
      <c r="P2" s="30"/>
      <c r="Q2" s="36" t="s">
        <v>6</v>
      </c>
      <c r="R2" s="30"/>
      <c r="S2" s="37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s="3" customFormat="1" ht="15.75" customHeight="1">
      <c r="A3" s="41"/>
      <c r="B3" s="27"/>
      <c r="C3" s="45"/>
      <c r="D3" s="46"/>
      <c r="E3" s="27" t="s">
        <v>7</v>
      </c>
      <c r="F3" s="27"/>
      <c r="G3" s="27"/>
      <c r="H3" s="27" t="s">
        <v>8</v>
      </c>
      <c r="I3" s="27"/>
      <c r="J3" s="25"/>
      <c r="K3" s="27" t="s">
        <v>7</v>
      </c>
      <c r="L3" s="39"/>
      <c r="M3" s="27"/>
      <c r="N3" s="27" t="s">
        <v>8</v>
      </c>
      <c r="O3" s="27"/>
      <c r="P3" s="27"/>
      <c r="Q3" s="26"/>
      <c r="R3" s="27"/>
      <c r="S3" s="38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5" customFormat="1" ht="15.75" customHeight="1">
      <c r="A4" s="41"/>
      <c r="B4" s="27"/>
      <c r="C4" s="47"/>
      <c r="D4" s="48"/>
      <c r="E4" s="3" t="s">
        <v>17</v>
      </c>
      <c r="F4" s="3" t="s">
        <v>19</v>
      </c>
      <c r="G4" s="3" t="s">
        <v>20</v>
      </c>
      <c r="H4" s="3" t="s">
        <v>17</v>
      </c>
      <c r="I4" s="3" t="s">
        <v>19</v>
      </c>
      <c r="J4" s="3" t="s">
        <v>20</v>
      </c>
      <c r="K4" s="3" t="s">
        <v>17</v>
      </c>
      <c r="L4" s="3" t="s">
        <v>19</v>
      </c>
      <c r="M4" s="3" t="s">
        <v>20</v>
      </c>
      <c r="N4" s="3" t="s">
        <v>17</v>
      </c>
      <c r="O4" s="3" t="s">
        <v>19</v>
      </c>
      <c r="P4" s="3" t="s">
        <v>20</v>
      </c>
      <c r="Q4" s="3" t="s">
        <v>17</v>
      </c>
      <c r="R4" s="3" t="s">
        <v>19</v>
      </c>
      <c r="S4" s="4" t="s">
        <v>20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 s="5" customFormat="1" ht="15.75" customHeight="1">
      <c r="A5" s="41" t="s">
        <v>1</v>
      </c>
      <c r="B5" s="28" t="s">
        <v>68</v>
      </c>
      <c r="C5" s="27" t="s">
        <v>66</v>
      </c>
      <c r="D5" s="3" t="s">
        <v>214</v>
      </c>
      <c r="E5" s="5">
        <v>1</v>
      </c>
      <c r="F5" s="5">
        <v>1</v>
      </c>
      <c r="G5" s="5">
        <v>0</v>
      </c>
      <c r="J5" s="9"/>
      <c r="N5" s="18"/>
      <c r="O5" s="3"/>
      <c r="P5" s="3"/>
      <c r="Q5" s="6">
        <v>1</v>
      </c>
      <c r="R5" s="6">
        <v>1</v>
      </c>
      <c r="S5" s="4">
        <v>0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s="5" customFormat="1" ht="15.75" customHeight="1">
      <c r="A6" s="41"/>
      <c r="B6" s="29"/>
      <c r="C6" s="27"/>
      <c r="D6" s="3" t="s">
        <v>215</v>
      </c>
      <c r="H6" s="5">
        <v>1</v>
      </c>
      <c r="I6" s="5">
        <v>1</v>
      </c>
      <c r="J6" s="9">
        <v>0</v>
      </c>
      <c r="P6" s="18"/>
      <c r="Q6" s="6">
        <v>1</v>
      </c>
      <c r="R6" s="6">
        <v>1</v>
      </c>
      <c r="S6" s="4">
        <v>0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19" ht="51" customHeight="1" hidden="1">
      <c r="A7" s="41"/>
      <c r="B7" s="29"/>
      <c r="C7" s="27" t="s">
        <v>271</v>
      </c>
      <c r="D7" s="27"/>
      <c r="E7" s="5">
        <v>2</v>
      </c>
      <c r="F7" s="5">
        <v>2</v>
      </c>
      <c r="G7" s="5">
        <v>0</v>
      </c>
      <c r="H7" s="5"/>
      <c r="I7" s="5"/>
      <c r="J7" s="9"/>
      <c r="K7" s="5"/>
      <c r="L7" s="5"/>
      <c r="M7" s="5"/>
      <c r="N7" s="5"/>
      <c r="O7" s="5"/>
      <c r="P7" s="5"/>
      <c r="Q7" s="6">
        <v>2</v>
      </c>
      <c r="R7" s="6">
        <v>2</v>
      </c>
      <c r="S7" s="4">
        <v>0</v>
      </c>
    </row>
    <row r="8" spans="1:19" ht="51" customHeight="1" hidden="1">
      <c r="A8" s="41"/>
      <c r="B8" s="29"/>
      <c r="C8" s="27" t="s">
        <v>51</v>
      </c>
      <c r="D8" s="27"/>
      <c r="E8" s="5">
        <v>2</v>
      </c>
      <c r="F8" s="5">
        <v>2</v>
      </c>
      <c r="G8" s="5">
        <v>0</v>
      </c>
      <c r="H8" s="5"/>
      <c r="I8" s="5"/>
      <c r="J8" s="9"/>
      <c r="K8" s="21"/>
      <c r="L8" s="21"/>
      <c r="M8" s="5"/>
      <c r="N8" s="5"/>
      <c r="O8" s="5"/>
      <c r="P8" s="5"/>
      <c r="Q8" s="6">
        <v>2</v>
      </c>
      <c r="R8" s="6">
        <v>2</v>
      </c>
      <c r="S8" s="4">
        <v>0</v>
      </c>
    </row>
    <row r="9" spans="1:19" ht="51" customHeight="1" hidden="1">
      <c r="A9" s="41"/>
      <c r="B9" s="42"/>
      <c r="C9" s="27" t="s">
        <v>272</v>
      </c>
      <c r="D9" s="27"/>
      <c r="E9" s="5"/>
      <c r="F9" s="5"/>
      <c r="G9" s="5"/>
      <c r="H9" s="5">
        <v>2</v>
      </c>
      <c r="I9" s="5">
        <v>2</v>
      </c>
      <c r="J9" s="9">
        <v>0</v>
      </c>
      <c r="K9" s="5"/>
      <c r="L9" s="5"/>
      <c r="M9" s="5"/>
      <c r="N9" s="5"/>
      <c r="O9" s="5"/>
      <c r="P9" s="5"/>
      <c r="Q9" s="6">
        <v>2</v>
      </c>
      <c r="R9" s="6">
        <v>2</v>
      </c>
      <c r="S9" s="4">
        <v>0</v>
      </c>
    </row>
    <row r="10" spans="1:19" ht="51" customHeight="1" hidden="1">
      <c r="A10" s="41"/>
      <c r="B10" s="25" t="s">
        <v>10</v>
      </c>
      <c r="C10" s="51"/>
      <c r="D10" s="26"/>
      <c r="E10" s="3">
        <f aca="true" t="shared" si="0" ref="E10:P10">SUM(E5:E9)</f>
        <v>5</v>
      </c>
      <c r="F10" s="3">
        <f t="shared" si="0"/>
        <v>5</v>
      </c>
      <c r="G10" s="3">
        <f t="shared" si="0"/>
        <v>0</v>
      </c>
      <c r="H10" s="3">
        <f>SUM(H5:H9)</f>
        <v>3</v>
      </c>
      <c r="I10" s="3">
        <f>SUM(I5:I9)</f>
        <v>3</v>
      </c>
      <c r="J10" s="3">
        <f>SUM(J5:J9)</f>
        <v>0</v>
      </c>
      <c r="K10" s="3">
        <f>SUM(K5:K9)</f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>E10+H10+K10+N10</f>
        <v>8</v>
      </c>
      <c r="R10" s="3">
        <f>F10+I10+L10+O10</f>
        <v>8</v>
      </c>
      <c r="S10" s="4">
        <f>G10+J10+M10+P10</f>
        <v>0</v>
      </c>
    </row>
    <row r="11" spans="1:19" ht="51" customHeight="1" hidden="1">
      <c r="A11" s="52" t="s">
        <v>11</v>
      </c>
      <c r="B11" s="28" t="s">
        <v>32</v>
      </c>
      <c r="C11" s="27" t="s">
        <v>197</v>
      </c>
      <c r="D11" s="27"/>
      <c r="E11" s="5">
        <v>3</v>
      </c>
      <c r="F11" s="5">
        <v>2</v>
      </c>
      <c r="G11" s="5">
        <v>2</v>
      </c>
      <c r="H11" s="5"/>
      <c r="I11" s="5"/>
      <c r="J11" s="5"/>
      <c r="K11" s="5"/>
      <c r="L11" s="5"/>
      <c r="M11" s="5"/>
      <c r="N11" s="5"/>
      <c r="O11" s="5"/>
      <c r="P11" s="5"/>
      <c r="Q11" s="6">
        <v>3</v>
      </c>
      <c r="R11" s="6">
        <v>2</v>
      </c>
      <c r="S11" s="4">
        <v>2</v>
      </c>
    </row>
    <row r="12" spans="1:19" ht="51" customHeight="1" hidden="1">
      <c r="A12" s="53"/>
      <c r="B12" s="29"/>
      <c r="C12" s="27" t="s">
        <v>219</v>
      </c>
      <c r="D12" s="27"/>
      <c r="E12" s="5">
        <v>3</v>
      </c>
      <c r="F12" s="5">
        <v>2</v>
      </c>
      <c r="G12" s="5">
        <v>2</v>
      </c>
      <c r="H12" s="5"/>
      <c r="I12" s="5"/>
      <c r="J12" s="5"/>
      <c r="K12" s="5"/>
      <c r="L12" s="5"/>
      <c r="M12" s="5"/>
      <c r="N12" s="5"/>
      <c r="O12" s="5"/>
      <c r="P12" s="5"/>
      <c r="Q12" s="5">
        <v>3</v>
      </c>
      <c r="R12" s="5">
        <v>2</v>
      </c>
      <c r="S12" s="17">
        <v>2</v>
      </c>
    </row>
    <row r="13" spans="1:19" ht="51" customHeight="1" hidden="1">
      <c r="A13" s="53"/>
      <c r="B13" s="29"/>
      <c r="C13" s="27" t="s">
        <v>73</v>
      </c>
      <c r="D13" s="27"/>
      <c r="E13" s="5">
        <v>3</v>
      </c>
      <c r="F13" s="5">
        <v>2</v>
      </c>
      <c r="G13" s="5">
        <v>2</v>
      </c>
      <c r="H13" s="5"/>
      <c r="I13" s="5"/>
      <c r="J13" s="5"/>
      <c r="K13" s="5"/>
      <c r="L13" s="5"/>
      <c r="M13" s="5"/>
      <c r="N13" s="5"/>
      <c r="O13" s="5"/>
      <c r="P13" s="5"/>
      <c r="Q13" s="5">
        <v>3</v>
      </c>
      <c r="R13" s="5">
        <v>2</v>
      </c>
      <c r="S13" s="17">
        <v>2</v>
      </c>
    </row>
    <row r="14" spans="1:19" ht="51" customHeight="1" hidden="1">
      <c r="A14" s="53"/>
      <c r="B14" s="29"/>
      <c r="C14" s="27" t="s">
        <v>78</v>
      </c>
      <c r="D14" s="27"/>
      <c r="E14" s="5">
        <v>3</v>
      </c>
      <c r="F14" s="5">
        <v>2</v>
      </c>
      <c r="G14" s="5">
        <v>2</v>
      </c>
      <c r="H14" s="5"/>
      <c r="I14" s="5"/>
      <c r="J14" s="5"/>
      <c r="K14" s="5"/>
      <c r="L14" s="5"/>
      <c r="M14" s="5"/>
      <c r="N14" s="5"/>
      <c r="O14" s="5"/>
      <c r="P14" s="5"/>
      <c r="Q14" s="5">
        <v>3</v>
      </c>
      <c r="R14" s="5">
        <v>2</v>
      </c>
      <c r="S14" s="17">
        <v>2</v>
      </c>
    </row>
    <row r="15" spans="1:19" ht="51" customHeight="1" hidden="1">
      <c r="A15" s="53"/>
      <c r="B15" s="29"/>
      <c r="C15" s="27" t="s">
        <v>198</v>
      </c>
      <c r="D15" s="27"/>
      <c r="E15" s="5">
        <v>2</v>
      </c>
      <c r="F15" s="5">
        <v>1</v>
      </c>
      <c r="G15" s="5">
        <v>2</v>
      </c>
      <c r="H15" s="5"/>
      <c r="I15" s="5"/>
      <c r="J15" s="5"/>
      <c r="K15" s="5"/>
      <c r="L15" s="5"/>
      <c r="M15" s="5"/>
      <c r="N15" s="5"/>
      <c r="O15" s="5"/>
      <c r="P15" s="5"/>
      <c r="Q15" s="5">
        <v>2</v>
      </c>
      <c r="R15" s="5">
        <v>1</v>
      </c>
      <c r="S15" s="17">
        <v>2</v>
      </c>
    </row>
    <row r="16" spans="1:19" ht="51" customHeight="1" hidden="1">
      <c r="A16" s="53"/>
      <c r="B16" s="29" t="s">
        <v>281</v>
      </c>
      <c r="C16" s="25" t="s">
        <v>257</v>
      </c>
      <c r="D16" s="26"/>
      <c r="E16" s="5"/>
      <c r="F16" s="5"/>
      <c r="G16" s="5"/>
      <c r="H16" s="5"/>
      <c r="I16" s="5"/>
      <c r="J16" s="5"/>
      <c r="K16" s="5">
        <v>1</v>
      </c>
      <c r="L16" s="5">
        <v>1</v>
      </c>
      <c r="M16" s="5">
        <v>1</v>
      </c>
      <c r="N16" s="5"/>
      <c r="O16" s="5"/>
      <c r="P16" s="5"/>
      <c r="Q16" s="6">
        <v>1</v>
      </c>
      <c r="R16" s="6">
        <v>1</v>
      </c>
      <c r="S16" s="4">
        <v>1</v>
      </c>
    </row>
    <row r="17" spans="1:19" ht="51" customHeight="1" hidden="1">
      <c r="A17" s="53"/>
      <c r="B17" s="29"/>
      <c r="C17" s="25" t="s">
        <v>260</v>
      </c>
      <c r="D17" s="26"/>
      <c r="E17" s="5"/>
      <c r="F17" s="5"/>
      <c r="G17" s="5"/>
      <c r="H17" s="5"/>
      <c r="I17" s="5"/>
      <c r="J17" s="5"/>
      <c r="K17" s="5"/>
      <c r="L17" s="5"/>
      <c r="M17" s="5"/>
      <c r="N17" s="5">
        <v>1</v>
      </c>
      <c r="O17" s="5">
        <v>1</v>
      </c>
      <c r="P17" s="5">
        <v>1</v>
      </c>
      <c r="Q17" s="6">
        <v>1</v>
      </c>
      <c r="R17" s="6">
        <v>1</v>
      </c>
      <c r="S17" s="4">
        <v>1</v>
      </c>
    </row>
    <row r="18" spans="1:19" ht="15.75" customHeight="1">
      <c r="A18" s="53"/>
      <c r="B18" s="22"/>
      <c r="C18" s="32"/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"/>
      <c r="R18" s="6"/>
      <c r="S18" s="4"/>
    </row>
    <row r="19" spans="1:19" ht="15.75" customHeight="1">
      <c r="A19" s="53"/>
      <c r="B19" s="28" t="s">
        <v>33</v>
      </c>
      <c r="C19" s="33" t="s">
        <v>199</v>
      </c>
      <c r="D19" s="34"/>
      <c r="E19" s="5"/>
      <c r="F19" s="5"/>
      <c r="G19" s="5"/>
      <c r="H19" s="5">
        <v>3</v>
      </c>
      <c r="I19" s="5">
        <v>2</v>
      </c>
      <c r="J19" s="5">
        <v>2</v>
      </c>
      <c r="K19" s="5"/>
      <c r="L19" s="5"/>
      <c r="M19" s="5"/>
      <c r="N19" s="5"/>
      <c r="O19" s="5"/>
      <c r="P19" s="5"/>
      <c r="Q19" s="5">
        <v>3</v>
      </c>
      <c r="R19" s="5">
        <v>2</v>
      </c>
      <c r="S19" s="17">
        <v>2</v>
      </c>
    </row>
    <row r="20" spans="1:19" ht="15.75" customHeight="1">
      <c r="A20" s="53"/>
      <c r="B20" s="29"/>
      <c r="C20" s="23" t="s">
        <v>220</v>
      </c>
      <c r="D20" s="24"/>
      <c r="E20" s="5"/>
      <c r="F20" s="5"/>
      <c r="G20" s="5"/>
      <c r="H20" s="5">
        <v>3</v>
      </c>
      <c r="I20" s="5">
        <v>2</v>
      </c>
      <c r="J20" s="5">
        <v>2</v>
      </c>
      <c r="K20" s="5"/>
      <c r="L20" s="5"/>
      <c r="M20" s="5"/>
      <c r="N20" s="5"/>
      <c r="O20" s="5"/>
      <c r="P20" s="5"/>
      <c r="Q20" s="5">
        <v>3</v>
      </c>
      <c r="R20" s="5">
        <v>2</v>
      </c>
      <c r="S20" s="17">
        <v>2</v>
      </c>
    </row>
    <row r="21" spans="1:19" ht="15.75" customHeight="1">
      <c r="A21" s="53"/>
      <c r="B21" s="29"/>
      <c r="C21" s="25" t="s">
        <v>200</v>
      </c>
      <c r="D21" s="26"/>
      <c r="E21" s="5"/>
      <c r="F21" s="5"/>
      <c r="G21" s="5"/>
      <c r="H21" s="5">
        <v>3</v>
      </c>
      <c r="I21" s="5">
        <v>2</v>
      </c>
      <c r="J21" s="5">
        <v>2</v>
      </c>
      <c r="K21" s="5"/>
      <c r="L21" s="5"/>
      <c r="M21" s="5"/>
      <c r="N21" s="5"/>
      <c r="O21" s="5"/>
      <c r="P21" s="5"/>
      <c r="Q21" s="5">
        <v>3</v>
      </c>
      <c r="R21" s="5">
        <v>2</v>
      </c>
      <c r="S21" s="17">
        <v>2</v>
      </c>
    </row>
    <row r="22" spans="1:19" ht="15.75" customHeight="1">
      <c r="A22" s="53"/>
      <c r="B22" s="29"/>
      <c r="C22" s="25" t="s">
        <v>75</v>
      </c>
      <c r="D22" s="26"/>
      <c r="E22" s="5"/>
      <c r="F22" s="5"/>
      <c r="G22" s="5"/>
      <c r="H22" s="5">
        <v>2</v>
      </c>
      <c r="I22" s="5">
        <v>1</v>
      </c>
      <c r="J22" s="5">
        <v>2</v>
      </c>
      <c r="K22" s="5"/>
      <c r="L22" s="5"/>
      <c r="M22" s="5"/>
      <c r="N22" s="5"/>
      <c r="O22" s="5"/>
      <c r="P22" s="5"/>
      <c r="Q22" s="5">
        <v>3</v>
      </c>
      <c r="R22" s="5">
        <v>2</v>
      </c>
      <c r="S22" s="17">
        <v>2</v>
      </c>
    </row>
    <row r="23" spans="1:19" ht="15.75" customHeight="1">
      <c r="A23" s="53"/>
      <c r="B23" s="29"/>
      <c r="C23" s="23" t="s">
        <v>221</v>
      </c>
      <c r="D23" s="24"/>
      <c r="E23" s="5"/>
      <c r="F23" s="5"/>
      <c r="G23" s="5"/>
      <c r="H23" s="5">
        <v>3</v>
      </c>
      <c r="I23" s="5">
        <v>2</v>
      </c>
      <c r="J23" s="5">
        <v>2</v>
      </c>
      <c r="K23" s="5"/>
      <c r="L23" s="5"/>
      <c r="M23" s="5"/>
      <c r="N23" s="5"/>
      <c r="O23" s="5"/>
      <c r="P23" s="5"/>
      <c r="Q23" s="5">
        <v>3</v>
      </c>
      <c r="R23" s="5">
        <v>2</v>
      </c>
      <c r="S23" s="17">
        <v>2</v>
      </c>
    </row>
    <row r="24" spans="1:19" ht="15.75" customHeight="1">
      <c r="A24" s="53"/>
      <c r="B24" s="29"/>
      <c r="C24" s="25" t="s">
        <v>80</v>
      </c>
      <c r="D24" s="26"/>
      <c r="E24" s="5"/>
      <c r="F24" s="5"/>
      <c r="G24" s="5"/>
      <c r="H24" s="5">
        <v>2</v>
      </c>
      <c r="I24" s="5">
        <v>1</v>
      </c>
      <c r="J24" s="5">
        <v>2</v>
      </c>
      <c r="K24" s="5"/>
      <c r="L24" s="5"/>
      <c r="M24" s="5"/>
      <c r="N24" s="5"/>
      <c r="O24" s="5"/>
      <c r="P24" s="5"/>
      <c r="Q24" s="5">
        <v>2</v>
      </c>
      <c r="R24" s="5">
        <v>1</v>
      </c>
      <c r="S24" s="17">
        <v>2</v>
      </c>
    </row>
    <row r="25" spans="1:19" ht="15.75" customHeight="1">
      <c r="A25" s="53"/>
      <c r="B25" s="29"/>
      <c r="C25" s="25" t="s">
        <v>259</v>
      </c>
      <c r="D25" s="26"/>
      <c r="E25" s="5"/>
      <c r="F25" s="5"/>
      <c r="G25" s="5"/>
      <c r="H25" s="5">
        <v>2</v>
      </c>
      <c r="I25" s="5">
        <v>1</v>
      </c>
      <c r="J25" s="5">
        <v>2</v>
      </c>
      <c r="K25" s="5"/>
      <c r="L25" s="5"/>
      <c r="M25" s="5"/>
      <c r="N25" s="5"/>
      <c r="O25" s="5"/>
      <c r="P25" s="5"/>
      <c r="Q25" s="5">
        <v>2</v>
      </c>
      <c r="R25" s="5">
        <v>1</v>
      </c>
      <c r="S25" s="17">
        <v>2</v>
      </c>
    </row>
    <row r="26" spans="1:19" ht="15.75" customHeight="1">
      <c r="A26" s="53"/>
      <c r="B26" s="29"/>
      <c r="C26" s="25" t="s">
        <v>76</v>
      </c>
      <c r="D26" s="26"/>
      <c r="E26" s="5"/>
      <c r="F26" s="5"/>
      <c r="G26" s="5"/>
      <c r="H26" s="5">
        <v>2</v>
      </c>
      <c r="I26" s="5">
        <v>2</v>
      </c>
      <c r="J26" s="5">
        <v>0</v>
      </c>
      <c r="K26" s="5"/>
      <c r="L26" s="5"/>
      <c r="M26" s="5"/>
      <c r="N26" s="5"/>
      <c r="O26" s="5"/>
      <c r="P26" s="5"/>
      <c r="Q26" s="5">
        <v>2</v>
      </c>
      <c r="R26" s="5">
        <v>2</v>
      </c>
      <c r="S26" s="17">
        <v>0</v>
      </c>
    </row>
    <row r="27" spans="1:19" ht="15.75" customHeight="1">
      <c r="A27" s="53"/>
      <c r="B27" s="29"/>
      <c r="C27" s="25" t="s">
        <v>201</v>
      </c>
      <c r="D27" s="26"/>
      <c r="E27" s="5"/>
      <c r="F27" s="5"/>
      <c r="G27" s="5"/>
      <c r="H27" s="5"/>
      <c r="I27" s="5"/>
      <c r="J27" s="5"/>
      <c r="K27" s="5">
        <v>3</v>
      </c>
      <c r="L27" s="5">
        <v>2</v>
      </c>
      <c r="M27" s="5">
        <v>2</v>
      </c>
      <c r="N27" s="5"/>
      <c r="O27" s="5"/>
      <c r="P27" s="5"/>
      <c r="Q27" s="5">
        <v>3</v>
      </c>
      <c r="R27" s="5">
        <v>2</v>
      </c>
      <c r="S27" s="17">
        <v>2</v>
      </c>
    </row>
    <row r="28" spans="1:19" ht="15.75" customHeight="1">
      <c r="A28" s="53"/>
      <c r="B28" s="29"/>
      <c r="C28" s="23" t="s">
        <v>222</v>
      </c>
      <c r="D28" s="24"/>
      <c r="E28" s="5"/>
      <c r="F28" s="5"/>
      <c r="G28" s="5"/>
      <c r="H28" s="5"/>
      <c r="I28" s="5"/>
      <c r="J28" s="5"/>
      <c r="K28" s="5">
        <v>3</v>
      </c>
      <c r="L28" s="5">
        <v>2</v>
      </c>
      <c r="M28" s="5">
        <v>2</v>
      </c>
      <c r="N28" s="5"/>
      <c r="O28" s="5"/>
      <c r="P28" s="5"/>
      <c r="Q28" s="5">
        <v>3</v>
      </c>
      <c r="R28" s="5">
        <v>2</v>
      </c>
      <c r="S28" s="17">
        <v>2</v>
      </c>
    </row>
    <row r="29" spans="1:19" ht="15.75" customHeight="1">
      <c r="A29" s="53"/>
      <c r="B29" s="29"/>
      <c r="C29" s="25" t="s">
        <v>202</v>
      </c>
      <c r="D29" s="26"/>
      <c r="E29" s="5"/>
      <c r="F29" s="5"/>
      <c r="G29" s="5"/>
      <c r="H29" s="5"/>
      <c r="I29" s="5"/>
      <c r="J29" s="5"/>
      <c r="K29" s="5">
        <v>3</v>
      </c>
      <c r="L29" s="5">
        <v>2</v>
      </c>
      <c r="M29" s="5">
        <v>2</v>
      </c>
      <c r="N29" s="5"/>
      <c r="O29" s="5"/>
      <c r="P29" s="5"/>
      <c r="Q29" s="5">
        <v>3</v>
      </c>
      <c r="R29" s="5">
        <v>2</v>
      </c>
      <c r="S29" s="17">
        <v>2</v>
      </c>
    </row>
    <row r="30" spans="1:19" ht="15.75" customHeight="1">
      <c r="A30" s="53"/>
      <c r="B30" s="29"/>
      <c r="C30" s="25" t="s">
        <v>203</v>
      </c>
      <c r="D30" s="26"/>
      <c r="E30" s="5"/>
      <c r="F30" s="5"/>
      <c r="G30" s="5"/>
      <c r="H30" s="5"/>
      <c r="I30" s="5"/>
      <c r="J30" s="5"/>
      <c r="K30" s="5">
        <v>3</v>
      </c>
      <c r="L30" s="5">
        <v>2</v>
      </c>
      <c r="M30" s="5">
        <v>2</v>
      </c>
      <c r="N30" s="5"/>
      <c r="O30" s="5"/>
      <c r="P30" s="5"/>
      <c r="Q30" s="5">
        <v>3</v>
      </c>
      <c r="R30" s="5">
        <v>2</v>
      </c>
      <c r="S30" s="17">
        <v>2</v>
      </c>
    </row>
    <row r="31" spans="1:19" ht="15.75" customHeight="1">
      <c r="A31" s="53"/>
      <c r="B31" s="29"/>
      <c r="C31" s="23" t="s">
        <v>77</v>
      </c>
      <c r="D31" s="24"/>
      <c r="E31" s="5"/>
      <c r="F31" s="5"/>
      <c r="G31" s="5"/>
      <c r="H31" s="5"/>
      <c r="I31" s="5"/>
      <c r="J31" s="5"/>
      <c r="K31" s="5">
        <v>3</v>
      </c>
      <c r="L31" s="5">
        <v>2</v>
      </c>
      <c r="M31" s="5">
        <v>2</v>
      </c>
      <c r="N31" s="5"/>
      <c r="O31" s="5"/>
      <c r="P31" s="5"/>
      <c r="Q31" s="5">
        <v>3</v>
      </c>
      <c r="R31" s="5">
        <v>2</v>
      </c>
      <c r="S31" s="17">
        <v>2</v>
      </c>
    </row>
    <row r="32" spans="1:19" ht="15.75" customHeight="1">
      <c r="A32" s="53"/>
      <c r="B32" s="29"/>
      <c r="C32" s="23" t="s">
        <v>223</v>
      </c>
      <c r="D32" s="24"/>
      <c r="E32" s="5"/>
      <c r="F32" s="5"/>
      <c r="G32" s="5"/>
      <c r="H32" s="5"/>
      <c r="I32" s="5"/>
      <c r="J32" s="5"/>
      <c r="K32" s="5">
        <v>2</v>
      </c>
      <c r="L32" s="5">
        <v>1</v>
      </c>
      <c r="M32" s="5">
        <v>2</v>
      </c>
      <c r="N32" s="5"/>
      <c r="O32" s="5"/>
      <c r="P32" s="5"/>
      <c r="Q32" s="5">
        <v>3</v>
      </c>
      <c r="R32" s="5">
        <v>2</v>
      </c>
      <c r="S32" s="17">
        <v>2</v>
      </c>
    </row>
    <row r="33" spans="1:19" ht="15.75" customHeight="1">
      <c r="A33" s="53"/>
      <c r="B33" s="29"/>
      <c r="C33" s="25" t="s">
        <v>204</v>
      </c>
      <c r="D33" s="26"/>
      <c r="E33" s="5"/>
      <c r="F33" s="5"/>
      <c r="G33" s="5"/>
      <c r="H33" s="5"/>
      <c r="I33" s="5"/>
      <c r="J33" s="5"/>
      <c r="K33" s="5">
        <v>2</v>
      </c>
      <c r="L33" s="5">
        <v>1</v>
      </c>
      <c r="M33" s="5">
        <v>2</v>
      </c>
      <c r="N33" s="5"/>
      <c r="O33" s="5"/>
      <c r="P33" s="5"/>
      <c r="Q33" s="5">
        <v>2</v>
      </c>
      <c r="R33" s="5">
        <v>1</v>
      </c>
      <c r="S33" s="17">
        <v>2</v>
      </c>
    </row>
    <row r="34" spans="1:19" ht="15.75" customHeight="1">
      <c r="A34" s="53"/>
      <c r="B34" s="29"/>
      <c r="C34" s="25"/>
      <c r="D34" s="2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6"/>
      <c r="S34" s="4"/>
    </row>
    <row r="35" spans="1:19" ht="15.75" customHeight="1">
      <c r="A35" s="53"/>
      <c r="B35" s="29"/>
      <c r="C35" s="25"/>
      <c r="D35" s="2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  <c r="S35" s="4"/>
    </row>
    <row r="36" spans="1:19" ht="15.75" customHeight="1">
      <c r="A36" s="53"/>
      <c r="B36" s="29"/>
      <c r="C36" s="25"/>
      <c r="D36" s="2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4"/>
    </row>
    <row r="37" spans="1:19" ht="15.75" customHeight="1">
      <c r="A37" s="53"/>
      <c r="B37" s="29"/>
      <c r="C37" s="25"/>
      <c r="D37" s="2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  <c r="S37" s="4"/>
    </row>
    <row r="38" spans="1:19" ht="15.75" customHeight="1">
      <c r="A38" s="53"/>
      <c r="B38" s="28" t="s">
        <v>34</v>
      </c>
      <c r="C38" s="27" t="s">
        <v>205</v>
      </c>
      <c r="D38" s="27"/>
      <c r="E38" s="5"/>
      <c r="F38" s="5"/>
      <c r="G38" s="5"/>
      <c r="H38" s="5"/>
      <c r="I38" s="5"/>
      <c r="J38" s="5"/>
      <c r="K38" s="5"/>
      <c r="L38" s="5"/>
      <c r="M38" s="5"/>
      <c r="N38" s="5">
        <v>3</v>
      </c>
      <c r="O38" s="5">
        <v>2</v>
      </c>
      <c r="P38" s="5">
        <v>2</v>
      </c>
      <c r="Q38" s="5">
        <v>3</v>
      </c>
      <c r="R38" s="5">
        <v>2</v>
      </c>
      <c r="S38" s="17">
        <v>2</v>
      </c>
    </row>
    <row r="39" spans="1:19" ht="15.75" customHeight="1">
      <c r="A39" s="53"/>
      <c r="B39" s="29"/>
      <c r="C39" s="27" t="s">
        <v>206</v>
      </c>
      <c r="D39" s="27"/>
      <c r="E39" s="5"/>
      <c r="F39" s="5"/>
      <c r="G39" s="5"/>
      <c r="H39" s="5"/>
      <c r="I39" s="5"/>
      <c r="J39" s="5"/>
      <c r="K39" s="5"/>
      <c r="L39" s="5"/>
      <c r="M39" s="5"/>
      <c r="N39" s="5">
        <v>3</v>
      </c>
      <c r="O39" s="5">
        <v>2</v>
      </c>
      <c r="P39" s="5">
        <v>2</v>
      </c>
      <c r="Q39" s="5">
        <v>3</v>
      </c>
      <c r="R39" s="5">
        <v>2</v>
      </c>
      <c r="S39" s="17">
        <v>2</v>
      </c>
    </row>
    <row r="40" spans="1:19" ht="15.75" customHeight="1">
      <c r="A40" s="53"/>
      <c r="B40" s="29"/>
      <c r="C40" s="27" t="s">
        <v>163</v>
      </c>
      <c r="D40" s="27"/>
      <c r="E40" s="5"/>
      <c r="F40" s="5"/>
      <c r="G40" s="5"/>
      <c r="H40" s="5"/>
      <c r="I40" s="5"/>
      <c r="J40" s="5"/>
      <c r="K40" s="5"/>
      <c r="L40" s="5"/>
      <c r="M40" s="5"/>
      <c r="N40" s="5">
        <v>3</v>
      </c>
      <c r="O40" s="5">
        <v>2</v>
      </c>
      <c r="P40" s="5">
        <v>2</v>
      </c>
      <c r="Q40" s="5">
        <v>3</v>
      </c>
      <c r="R40" s="5">
        <v>2</v>
      </c>
      <c r="S40" s="17">
        <v>2</v>
      </c>
    </row>
    <row r="41" spans="1:19" ht="15.75" customHeight="1">
      <c r="A41" s="53"/>
      <c r="B41" s="29"/>
      <c r="C41" s="27" t="s">
        <v>207</v>
      </c>
      <c r="D41" s="27"/>
      <c r="E41" s="5"/>
      <c r="F41" s="5"/>
      <c r="G41" s="5"/>
      <c r="H41" s="5"/>
      <c r="I41" s="5"/>
      <c r="J41" s="5"/>
      <c r="K41" s="5"/>
      <c r="L41" s="5"/>
      <c r="M41" s="5"/>
      <c r="N41" s="5">
        <v>3</v>
      </c>
      <c r="O41" s="5">
        <v>2</v>
      </c>
      <c r="P41" s="5">
        <v>2</v>
      </c>
      <c r="Q41" s="5">
        <v>3</v>
      </c>
      <c r="R41" s="5">
        <v>2</v>
      </c>
      <c r="S41" s="17">
        <v>2</v>
      </c>
    </row>
    <row r="42" spans="1:19" ht="15.75" customHeight="1">
      <c r="A42" s="53"/>
      <c r="B42" s="29"/>
      <c r="C42" s="27" t="s">
        <v>64</v>
      </c>
      <c r="D42" s="27"/>
      <c r="E42" s="5"/>
      <c r="F42" s="5"/>
      <c r="G42" s="5"/>
      <c r="H42" s="5"/>
      <c r="I42" s="5"/>
      <c r="J42" s="5"/>
      <c r="K42" s="5"/>
      <c r="L42" s="5"/>
      <c r="M42" s="5"/>
      <c r="N42" s="5">
        <v>3</v>
      </c>
      <c r="O42" s="5">
        <v>2</v>
      </c>
      <c r="P42" s="5">
        <v>2</v>
      </c>
      <c r="Q42" s="5">
        <v>3</v>
      </c>
      <c r="R42" s="5">
        <v>2</v>
      </c>
      <c r="S42" s="17">
        <v>2</v>
      </c>
    </row>
    <row r="43" spans="1:19" ht="15.75" customHeight="1">
      <c r="A43" s="53"/>
      <c r="B43" s="29"/>
      <c r="C43" s="20" t="s">
        <v>231</v>
      </c>
      <c r="D43" s="20" t="s">
        <v>230</v>
      </c>
      <c r="E43" s="3"/>
      <c r="F43" s="3"/>
      <c r="G43" s="3"/>
      <c r="H43" s="3"/>
      <c r="I43" s="3"/>
      <c r="J43" s="3"/>
      <c r="K43" s="3"/>
      <c r="L43" s="3"/>
      <c r="M43" s="3"/>
      <c r="N43" s="3">
        <v>3</v>
      </c>
      <c r="O43" s="3">
        <v>0</v>
      </c>
      <c r="P43" s="3">
        <v>0</v>
      </c>
      <c r="Q43" s="5">
        <v>3</v>
      </c>
      <c r="R43" s="5">
        <v>0</v>
      </c>
      <c r="S43" s="17">
        <v>0</v>
      </c>
    </row>
    <row r="44" spans="1:19" ht="15.75" customHeight="1">
      <c r="A44" s="53"/>
      <c r="B44" s="29"/>
      <c r="C44" s="27"/>
      <c r="D44" s="2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7"/>
    </row>
    <row r="45" spans="1:19" ht="15.75" customHeight="1">
      <c r="A45" s="53"/>
      <c r="B45" s="29"/>
      <c r="C45" s="27"/>
      <c r="D45" s="2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4"/>
    </row>
    <row r="46" spans="1:19" ht="15.75" customHeight="1">
      <c r="A46" s="53"/>
      <c r="B46" s="29"/>
      <c r="C46" s="27"/>
      <c r="D46" s="2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4"/>
    </row>
    <row r="47" spans="1:19" ht="15.75" customHeight="1">
      <c r="A47" s="53"/>
      <c r="B47" s="29"/>
      <c r="C47" s="27"/>
      <c r="D47" s="2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4"/>
    </row>
    <row r="48" spans="1:19" ht="15.75" customHeight="1">
      <c r="A48" s="53"/>
      <c r="B48" s="29"/>
      <c r="C48" s="27"/>
      <c r="D48" s="2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4"/>
    </row>
    <row r="49" spans="1:19" ht="15.75" customHeight="1">
      <c r="A49" s="53"/>
      <c r="B49" s="29"/>
      <c r="C49" s="27"/>
      <c r="D49" s="2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4"/>
    </row>
    <row r="50" spans="1:19" ht="15.75" customHeight="1">
      <c r="A50" s="54"/>
      <c r="B50" s="27" t="s">
        <v>12</v>
      </c>
      <c r="C50" s="27"/>
      <c r="D50" s="27"/>
      <c r="E50" s="3">
        <f>SUM(E11:E49)</f>
        <v>14</v>
      </c>
      <c r="F50" s="3">
        <f aca="true" t="shared" si="1" ref="F50:P50">SUM(F11:F49)</f>
        <v>9</v>
      </c>
      <c r="G50" s="3">
        <f t="shared" si="1"/>
        <v>10</v>
      </c>
      <c r="H50" s="3">
        <f t="shared" si="1"/>
        <v>20</v>
      </c>
      <c r="I50" s="3">
        <f t="shared" si="1"/>
        <v>13</v>
      </c>
      <c r="J50" s="3">
        <f t="shared" si="1"/>
        <v>14</v>
      </c>
      <c r="K50" s="3">
        <f t="shared" si="1"/>
        <v>20</v>
      </c>
      <c r="L50" s="3">
        <f t="shared" si="1"/>
        <v>13</v>
      </c>
      <c r="M50" s="3">
        <f t="shared" si="1"/>
        <v>15</v>
      </c>
      <c r="N50" s="3">
        <f t="shared" si="1"/>
        <v>19</v>
      </c>
      <c r="O50" s="3">
        <f t="shared" si="1"/>
        <v>11</v>
      </c>
      <c r="P50" s="3">
        <f t="shared" si="1"/>
        <v>11</v>
      </c>
      <c r="Q50" s="3">
        <f>E50+H50+K50+N50</f>
        <v>73</v>
      </c>
      <c r="R50" s="3">
        <f>F50+I50+L50+O50</f>
        <v>46</v>
      </c>
      <c r="S50" s="4">
        <f>G50+J50+M50+P50</f>
        <v>50</v>
      </c>
    </row>
    <row r="51" spans="1:19" ht="15.75" customHeight="1" thickBot="1">
      <c r="A51" s="49" t="s">
        <v>9</v>
      </c>
      <c r="B51" s="50"/>
      <c r="C51" s="50"/>
      <c r="D51" s="50"/>
      <c r="E51" s="7">
        <v>14</v>
      </c>
      <c r="F51" s="7">
        <v>9</v>
      </c>
      <c r="G51" s="7">
        <v>10</v>
      </c>
      <c r="H51" s="7">
        <v>20</v>
      </c>
      <c r="I51" s="7">
        <v>13</v>
      </c>
      <c r="J51" s="7">
        <v>14</v>
      </c>
      <c r="K51" s="7">
        <v>20</v>
      </c>
      <c r="L51" s="7">
        <v>13</v>
      </c>
      <c r="M51" s="7">
        <v>15</v>
      </c>
      <c r="N51" s="7">
        <v>19</v>
      </c>
      <c r="O51" s="7">
        <v>11</v>
      </c>
      <c r="P51" s="7">
        <v>11</v>
      </c>
      <c r="Q51" s="7">
        <v>73</v>
      </c>
      <c r="R51" s="7">
        <v>46</v>
      </c>
      <c r="S51" s="8">
        <v>50</v>
      </c>
    </row>
    <row r="52" spans="1:19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</sheetData>
  <sheetProtection/>
  <mergeCells count="61">
    <mergeCell ref="A51:D51"/>
    <mergeCell ref="A5:A10"/>
    <mergeCell ref="B10:D10"/>
    <mergeCell ref="A11:A50"/>
    <mergeCell ref="B19:B37"/>
    <mergeCell ref="Q2:S3"/>
    <mergeCell ref="E3:G3"/>
    <mergeCell ref="H3:J3"/>
    <mergeCell ref="K3:M3"/>
    <mergeCell ref="N3:P3"/>
    <mergeCell ref="C12:D12"/>
    <mergeCell ref="C5:C6"/>
    <mergeCell ref="C2:D4"/>
    <mergeCell ref="C16:D16"/>
    <mergeCell ref="C11:D11"/>
    <mergeCell ref="B11:B15"/>
    <mergeCell ref="E2:J2"/>
    <mergeCell ref="C13:D13"/>
    <mergeCell ref="C14:D14"/>
    <mergeCell ref="A2:B4"/>
    <mergeCell ref="B5:B9"/>
    <mergeCell ref="C30:D30"/>
    <mergeCell ref="K2:P2"/>
    <mergeCell ref="C24:D24"/>
    <mergeCell ref="C25:D25"/>
    <mergeCell ref="C15:D15"/>
    <mergeCell ref="C18:D18"/>
    <mergeCell ref="C19:D19"/>
    <mergeCell ref="C7:D7"/>
    <mergeCell ref="C8:D8"/>
    <mergeCell ref="C9:D9"/>
    <mergeCell ref="C40:D40"/>
    <mergeCell ref="C17:D17"/>
    <mergeCell ref="C45:D45"/>
    <mergeCell ref="C48:D48"/>
    <mergeCell ref="C49:D49"/>
    <mergeCell ref="C47:D47"/>
    <mergeCell ref="C26:D26"/>
    <mergeCell ref="C27:D27"/>
    <mergeCell ref="C28:D28"/>
    <mergeCell ref="C29:D29"/>
    <mergeCell ref="B16:B17"/>
    <mergeCell ref="C32:D32"/>
    <mergeCell ref="C33:D33"/>
    <mergeCell ref="C38:D38"/>
    <mergeCell ref="C39:D39"/>
    <mergeCell ref="C31:D31"/>
    <mergeCell ref="C34:D34"/>
    <mergeCell ref="C35:D35"/>
    <mergeCell ref="C36:D36"/>
    <mergeCell ref="C37:D37"/>
    <mergeCell ref="C20:D20"/>
    <mergeCell ref="C21:D21"/>
    <mergeCell ref="C22:D22"/>
    <mergeCell ref="C23:D23"/>
    <mergeCell ref="B50:D50"/>
    <mergeCell ref="B38:B49"/>
    <mergeCell ref="C41:D41"/>
    <mergeCell ref="C42:D42"/>
    <mergeCell ref="C44:D44"/>
    <mergeCell ref="C46:D4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7" r:id="rId1"/>
  <headerFooter>
    <oddHeader>&amp;C&amp;"HY신명조,굵게"&amp;20 &amp;"굴림체,굵게"2013~2014학년도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view="pageBreakPreview" zoomScale="85" zoomScaleSheetLayoutView="85" zoomScalePageLayoutView="0" workbookViewId="0" topLeftCell="A1">
      <selection activeCell="L8" sqref="L8"/>
    </sheetView>
  </sheetViews>
  <sheetFormatPr defaultColWidth="8.88671875" defaultRowHeight="13.5"/>
  <cols>
    <col min="1" max="4" width="4.77734375" style="12" customWidth="1"/>
    <col min="5" max="5" width="10.77734375" style="12" customWidth="1"/>
    <col min="6" max="11" width="8.77734375" style="12" customWidth="1"/>
    <col min="12" max="12" width="24.3359375" style="12" customWidth="1"/>
    <col min="13" max="16384" width="8.88671875" style="12" customWidth="1"/>
  </cols>
  <sheetData>
    <row r="1" spans="1:12" ht="23.25" customHeight="1">
      <c r="A1" s="58" t="s">
        <v>88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customHeight="1">
      <c r="A2" s="56" t="s">
        <v>13</v>
      </c>
      <c r="B2" s="56" t="s">
        <v>14</v>
      </c>
      <c r="C2" s="57" t="s">
        <v>15</v>
      </c>
      <c r="D2" s="57" t="s">
        <v>16</v>
      </c>
      <c r="E2" s="57" t="s">
        <v>23</v>
      </c>
      <c r="F2" s="59" t="s">
        <v>39</v>
      </c>
      <c r="G2" s="59"/>
      <c r="H2" s="59"/>
      <c r="I2" s="59" t="s">
        <v>164</v>
      </c>
      <c r="J2" s="59"/>
      <c r="K2" s="59"/>
      <c r="L2" s="56" t="s">
        <v>21</v>
      </c>
    </row>
    <row r="3" spans="1:12" ht="15.75" customHeight="1">
      <c r="A3" s="56"/>
      <c r="B3" s="56"/>
      <c r="C3" s="57"/>
      <c r="D3" s="57"/>
      <c r="E3" s="57"/>
      <c r="F3" s="56" t="s">
        <v>0</v>
      </c>
      <c r="G3" s="56"/>
      <c r="H3" s="56"/>
      <c r="I3" s="56" t="s">
        <v>0</v>
      </c>
      <c r="J3" s="56"/>
      <c r="K3" s="56"/>
      <c r="L3" s="56"/>
    </row>
    <row r="4" spans="1:12" ht="15.75" customHeight="1">
      <c r="A4" s="56"/>
      <c r="B4" s="56"/>
      <c r="C4" s="57"/>
      <c r="D4" s="57"/>
      <c r="E4" s="57"/>
      <c r="F4" s="56" t="s">
        <v>17</v>
      </c>
      <c r="G4" s="56" t="s">
        <v>18</v>
      </c>
      <c r="H4" s="56"/>
      <c r="I4" s="56" t="s">
        <v>17</v>
      </c>
      <c r="J4" s="56" t="s">
        <v>18</v>
      </c>
      <c r="K4" s="56"/>
      <c r="L4" s="56"/>
    </row>
    <row r="5" spans="1:12" ht="15.75" customHeight="1">
      <c r="A5" s="56"/>
      <c r="B5" s="56"/>
      <c r="C5" s="57"/>
      <c r="D5" s="57"/>
      <c r="E5" s="57"/>
      <c r="F5" s="56"/>
      <c r="G5" s="13" t="s">
        <v>19</v>
      </c>
      <c r="H5" s="13" t="s">
        <v>20</v>
      </c>
      <c r="I5" s="56"/>
      <c r="J5" s="13" t="s">
        <v>19</v>
      </c>
      <c r="K5" s="13" t="s">
        <v>20</v>
      </c>
      <c r="L5" s="56"/>
    </row>
    <row r="6" spans="1:12" ht="15.75" customHeight="1">
      <c r="A6" s="56">
        <v>1</v>
      </c>
      <c r="B6" s="56">
        <v>1</v>
      </c>
      <c r="C6" s="56" t="s">
        <v>22</v>
      </c>
      <c r="D6" s="56"/>
      <c r="E6" s="56"/>
      <c r="F6" s="56" t="s">
        <v>94</v>
      </c>
      <c r="G6" s="56"/>
      <c r="H6" s="56"/>
      <c r="I6" s="56" t="s">
        <v>217</v>
      </c>
      <c r="J6" s="56"/>
      <c r="K6" s="56"/>
      <c r="L6" s="13"/>
    </row>
    <row r="7" spans="1:12" ht="15.75" customHeight="1">
      <c r="A7" s="56"/>
      <c r="B7" s="56"/>
      <c r="C7" s="56"/>
      <c r="D7" s="56"/>
      <c r="E7" s="56"/>
      <c r="F7" s="13">
        <v>1</v>
      </c>
      <c r="G7" s="13">
        <v>1</v>
      </c>
      <c r="H7" s="13"/>
      <c r="I7" s="13">
        <v>1</v>
      </c>
      <c r="J7" s="13">
        <v>1</v>
      </c>
      <c r="K7" s="13"/>
      <c r="L7" s="13"/>
    </row>
    <row r="8" spans="1:12" ht="15.75" customHeight="1">
      <c r="A8" s="56"/>
      <c r="B8" s="56"/>
      <c r="C8" s="56"/>
      <c r="D8" s="56"/>
      <c r="E8" s="56"/>
      <c r="F8" s="56" t="s">
        <v>273</v>
      </c>
      <c r="G8" s="56"/>
      <c r="H8" s="56"/>
      <c r="I8" s="56" t="s">
        <v>271</v>
      </c>
      <c r="J8" s="56"/>
      <c r="K8" s="56"/>
      <c r="L8" s="13" t="s">
        <v>274</v>
      </c>
    </row>
    <row r="9" spans="1:12" ht="15.75" customHeight="1">
      <c r="A9" s="56"/>
      <c r="B9" s="56"/>
      <c r="C9" s="56"/>
      <c r="D9" s="56"/>
      <c r="E9" s="56"/>
      <c r="F9" s="13">
        <v>2</v>
      </c>
      <c r="G9" s="13">
        <v>2</v>
      </c>
      <c r="H9" s="13"/>
      <c r="I9" s="13">
        <v>2</v>
      </c>
      <c r="J9" s="13">
        <v>2</v>
      </c>
      <c r="K9" s="13"/>
      <c r="L9" s="13"/>
    </row>
    <row r="10" spans="1:12" ht="15.75" customHeight="1">
      <c r="A10" s="56"/>
      <c r="B10" s="56"/>
      <c r="C10" s="56"/>
      <c r="D10" s="56"/>
      <c r="E10" s="56"/>
      <c r="F10" s="56" t="s">
        <v>51</v>
      </c>
      <c r="G10" s="56"/>
      <c r="H10" s="56"/>
      <c r="I10" s="56" t="s">
        <v>51</v>
      </c>
      <c r="J10" s="56"/>
      <c r="K10" s="56"/>
      <c r="L10" s="13"/>
    </row>
    <row r="11" spans="1:12" ht="15.75" customHeight="1">
      <c r="A11" s="56"/>
      <c r="B11" s="56"/>
      <c r="C11" s="56"/>
      <c r="D11" s="56"/>
      <c r="E11" s="56"/>
      <c r="F11" s="13">
        <v>2</v>
      </c>
      <c r="G11" s="13">
        <v>2</v>
      </c>
      <c r="H11" s="13"/>
      <c r="I11" s="13">
        <v>2</v>
      </c>
      <c r="J11" s="13">
        <v>2</v>
      </c>
      <c r="K11" s="13"/>
      <c r="L11" s="13"/>
    </row>
    <row r="12" spans="1:12" ht="15.75" customHeight="1">
      <c r="A12" s="56"/>
      <c r="B12" s="56"/>
      <c r="C12" s="56" t="s">
        <v>10</v>
      </c>
      <c r="D12" s="56"/>
      <c r="E12" s="56"/>
      <c r="F12" s="13">
        <f>SUM(F11,F9,F7)</f>
        <v>5</v>
      </c>
      <c r="G12" s="13">
        <f>SUM(G11,G9,G7)</f>
        <v>5</v>
      </c>
      <c r="H12" s="13">
        <f>SUM(H11,H9,H7)</f>
        <v>0</v>
      </c>
      <c r="I12" s="13">
        <v>5</v>
      </c>
      <c r="J12" s="13">
        <v>5</v>
      </c>
      <c r="K12" s="13">
        <v>0</v>
      </c>
      <c r="L12" s="13"/>
    </row>
    <row r="13" spans="1:12" ht="15.75" customHeight="1">
      <c r="A13" s="56"/>
      <c r="B13" s="56"/>
      <c r="C13" s="56" t="s">
        <v>11</v>
      </c>
      <c r="D13" s="56"/>
      <c r="E13" s="56"/>
      <c r="F13" s="56" t="s">
        <v>52</v>
      </c>
      <c r="G13" s="56"/>
      <c r="H13" s="56"/>
      <c r="I13" s="56"/>
      <c r="J13" s="56"/>
      <c r="K13" s="56"/>
      <c r="L13" s="13" t="s">
        <v>147</v>
      </c>
    </row>
    <row r="14" spans="1:12" ht="15.75" customHeight="1">
      <c r="A14" s="56"/>
      <c r="B14" s="56"/>
      <c r="C14" s="56"/>
      <c r="D14" s="56"/>
      <c r="E14" s="56"/>
      <c r="F14" s="13">
        <v>3</v>
      </c>
      <c r="G14" s="13">
        <v>2</v>
      </c>
      <c r="H14" s="13">
        <v>2</v>
      </c>
      <c r="I14" s="13"/>
      <c r="J14" s="13"/>
      <c r="K14" s="13"/>
      <c r="L14" s="13"/>
    </row>
    <row r="15" spans="1:12" ht="15.75" customHeight="1">
      <c r="A15" s="56"/>
      <c r="B15" s="56"/>
      <c r="C15" s="56"/>
      <c r="D15" s="56"/>
      <c r="E15" s="56"/>
      <c r="F15" s="56" t="s">
        <v>71</v>
      </c>
      <c r="G15" s="56"/>
      <c r="H15" s="56"/>
      <c r="I15" s="56" t="s">
        <v>71</v>
      </c>
      <c r="J15" s="56"/>
      <c r="K15" s="56"/>
      <c r="L15" s="13"/>
    </row>
    <row r="16" spans="1:12" ht="15.75" customHeight="1">
      <c r="A16" s="56"/>
      <c r="B16" s="56"/>
      <c r="C16" s="56"/>
      <c r="D16" s="56"/>
      <c r="E16" s="56"/>
      <c r="F16" s="13">
        <v>3</v>
      </c>
      <c r="G16" s="13">
        <v>2</v>
      </c>
      <c r="H16" s="13">
        <v>2</v>
      </c>
      <c r="I16" s="13">
        <v>3</v>
      </c>
      <c r="J16" s="13">
        <v>2</v>
      </c>
      <c r="K16" s="13">
        <v>2</v>
      </c>
      <c r="L16" s="13"/>
    </row>
    <row r="17" spans="1:12" ht="15.75" customHeight="1">
      <c r="A17" s="56"/>
      <c r="B17" s="56"/>
      <c r="C17" s="56"/>
      <c r="D17" s="56"/>
      <c r="E17" s="56"/>
      <c r="F17" s="56" t="s">
        <v>53</v>
      </c>
      <c r="G17" s="56"/>
      <c r="H17" s="56"/>
      <c r="I17" s="56" t="s">
        <v>53</v>
      </c>
      <c r="J17" s="56"/>
      <c r="K17" s="56"/>
      <c r="L17" s="13"/>
    </row>
    <row r="18" spans="1:12" ht="15.75" customHeight="1">
      <c r="A18" s="56"/>
      <c r="B18" s="56"/>
      <c r="C18" s="56"/>
      <c r="D18" s="56"/>
      <c r="E18" s="56"/>
      <c r="F18" s="13">
        <v>3</v>
      </c>
      <c r="G18" s="13">
        <v>2</v>
      </c>
      <c r="H18" s="13">
        <v>2</v>
      </c>
      <c r="I18" s="13">
        <v>3</v>
      </c>
      <c r="J18" s="13">
        <v>2</v>
      </c>
      <c r="K18" s="13">
        <v>2</v>
      </c>
      <c r="L18" s="13"/>
    </row>
    <row r="19" spans="1:12" ht="15.75" customHeight="1">
      <c r="A19" s="56"/>
      <c r="B19" s="56"/>
      <c r="C19" s="56"/>
      <c r="D19" s="56"/>
      <c r="E19" s="56"/>
      <c r="F19" s="56" t="s">
        <v>54</v>
      </c>
      <c r="G19" s="56"/>
      <c r="H19" s="56"/>
      <c r="I19" s="56"/>
      <c r="J19" s="56"/>
      <c r="K19" s="56"/>
      <c r="L19" s="13" t="s">
        <v>92</v>
      </c>
    </row>
    <row r="20" spans="1:12" ht="15.75" customHeight="1">
      <c r="A20" s="56"/>
      <c r="B20" s="56"/>
      <c r="C20" s="56"/>
      <c r="D20" s="56"/>
      <c r="E20" s="56"/>
      <c r="F20" s="13">
        <v>2</v>
      </c>
      <c r="G20" s="13">
        <v>1</v>
      </c>
      <c r="H20" s="13">
        <v>2</v>
      </c>
      <c r="I20" s="13"/>
      <c r="J20" s="13"/>
      <c r="K20" s="13"/>
      <c r="L20" s="13"/>
    </row>
    <row r="21" spans="1:12" ht="15.75" customHeight="1">
      <c r="A21" s="56"/>
      <c r="B21" s="56"/>
      <c r="C21" s="56"/>
      <c r="D21" s="56"/>
      <c r="E21" s="56"/>
      <c r="F21" s="56" t="s">
        <v>117</v>
      </c>
      <c r="G21" s="56"/>
      <c r="H21" s="56"/>
      <c r="I21" s="56" t="s">
        <v>117</v>
      </c>
      <c r="J21" s="56"/>
      <c r="K21" s="56"/>
      <c r="L21" s="13"/>
    </row>
    <row r="22" spans="1:12" ht="15.75" customHeight="1">
      <c r="A22" s="56"/>
      <c r="B22" s="56"/>
      <c r="C22" s="56"/>
      <c r="D22" s="56"/>
      <c r="E22" s="56"/>
      <c r="F22" s="13">
        <v>2</v>
      </c>
      <c r="G22" s="13">
        <v>1</v>
      </c>
      <c r="H22" s="13">
        <v>2</v>
      </c>
      <c r="I22" s="13">
        <v>2</v>
      </c>
      <c r="J22" s="13">
        <v>1</v>
      </c>
      <c r="K22" s="13">
        <v>2</v>
      </c>
      <c r="L22" s="13"/>
    </row>
    <row r="23" spans="1:12" ht="15.75" customHeight="1">
      <c r="A23" s="56"/>
      <c r="B23" s="56"/>
      <c r="C23" s="56"/>
      <c r="D23" s="56"/>
      <c r="E23" s="56"/>
      <c r="F23" s="56" t="s">
        <v>72</v>
      </c>
      <c r="G23" s="56"/>
      <c r="H23" s="56"/>
      <c r="I23" s="56"/>
      <c r="J23" s="56"/>
      <c r="K23" s="56"/>
      <c r="L23" s="13" t="s">
        <v>147</v>
      </c>
    </row>
    <row r="24" spans="1:12" ht="15.75" customHeight="1">
      <c r="A24" s="56"/>
      <c r="B24" s="56"/>
      <c r="C24" s="56"/>
      <c r="D24" s="56"/>
      <c r="E24" s="56"/>
      <c r="F24" s="13">
        <v>3</v>
      </c>
      <c r="G24" s="13">
        <v>2</v>
      </c>
      <c r="H24" s="13">
        <v>2</v>
      </c>
      <c r="I24" s="13"/>
      <c r="J24" s="13"/>
      <c r="K24" s="13"/>
      <c r="L24" s="13"/>
    </row>
    <row r="25" spans="1:12" ht="15.75" customHeight="1">
      <c r="A25" s="56"/>
      <c r="B25" s="56"/>
      <c r="C25" s="56"/>
      <c r="D25" s="56"/>
      <c r="E25" s="56"/>
      <c r="F25" s="56"/>
      <c r="G25" s="56"/>
      <c r="H25" s="56"/>
      <c r="I25" s="56" t="s">
        <v>73</v>
      </c>
      <c r="J25" s="56"/>
      <c r="K25" s="56"/>
      <c r="L25" s="13" t="s">
        <v>93</v>
      </c>
    </row>
    <row r="26" spans="1:12" ht="15.75" customHeight="1">
      <c r="A26" s="56"/>
      <c r="B26" s="56"/>
      <c r="C26" s="56"/>
      <c r="D26" s="56"/>
      <c r="E26" s="56"/>
      <c r="F26" s="13"/>
      <c r="G26" s="13"/>
      <c r="H26" s="13"/>
      <c r="I26" s="13">
        <v>3</v>
      </c>
      <c r="J26" s="13">
        <v>2</v>
      </c>
      <c r="K26" s="13">
        <v>2</v>
      </c>
      <c r="L26" s="13" t="s">
        <v>149</v>
      </c>
    </row>
    <row r="27" spans="1:12" ht="15.75" customHeight="1">
      <c r="A27" s="56"/>
      <c r="B27" s="56"/>
      <c r="C27" s="56"/>
      <c r="D27" s="56"/>
      <c r="E27" s="56"/>
      <c r="F27" s="56"/>
      <c r="G27" s="56"/>
      <c r="H27" s="56"/>
      <c r="I27" s="56" t="s">
        <v>78</v>
      </c>
      <c r="J27" s="56"/>
      <c r="K27" s="56"/>
      <c r="L27" s="13" t="s">
        <v>150</v>
      </c>
    </row>
    <row r="28" spans="1:12" ht="15.75" customHeight="1">
      <c r="A28" s="56"/>
      <c r="B28" s="56"/>
      <c r="C28" s="56"/>
      <c r="D28" s="56"/>
      <c r="E28" s="56"/>
      <c r="F28" s="13"/>
      <c r="G28" s="13"/>
      <c r="H28" s="13"/>
      <c r="I28" s="13">
        <v>3</v>
      </c>
      <c r="J28" s="13">
        <v>2</v>
      </c>
      <c r="K28" s="13">
        <v>2</v>
      </c>
      <c r="L28" s="13" t="s">
        <v>151</v>
      </c>
    </row>
    <row r="29" spans="1:12" ht="15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13"/>
    </row>
    <row r="30" spans="1:12" ht="15.75" customHeight="1">
      <c r="A30" s="56"/>
      <c r="B30" s="56"/>
      <c r="C30" s="56"/>
      <c r="D30" s="56"/>
      <c r="E30" s="56"/>
      <c r="F30" s="13"/>
      <c r="G30" s="13"/>
      <c r="H30" s="13"/>
      <c r="I30" s="13"/>
      <c r="J30" s="13"/>
      <c r="K30" s="13"/>
      <c r="L30" s="13"/>
    </row>
    <row r="31" spans="1:12" ht="15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13"/>
    </row>
    <row r="32" spans="1:12" ht="15.75" customHeight="1">
      <c r="A32" s="56"/>
      <c r="B32" s="56"/>
      <c r="C32" s="56"/>
      <c r="D32" s="56"/>
      <c r="E32" s="56"/>
      <c r="F32" s="13"/>
      <c r="G32" s="13"/>
      <c r="H32" s="13"/>
      <c r="I32" s="13"/>
      <c r="J32" s="13"/>
      <c r="K32" s="13"/>
      <c r="L32" s="13"/>
    </row>
    <row r="33" spans="1:12" ht="15.75" customHeight="1">
      <c r="A33" s="56"/>
      <c r="B33" s="56"/>
      <c r="C33" s="56" t="s">
        <v>12</v>
      </c>
      <c r="D33" s="56"/>
      <c r="E33" s="56"/>
      <c r="F33" s="13">
        <f aca="true" t="shared" si="0" ref="F33:K33">SUM(F14,F16,F18,F20,F22,F24,F26,F28,F30,F32)</f>
        <v>16</v>
      </c>
      <c r="G33" s="13">
        <f t="shared" si="0"/>
        <v>10</v>
      </c>
      <c r="H33" s="13">
        <f t="shared" si="0"/>
        <v>12</v>
      </c>
      <c r="I33" s="13">
        <f t="shared" si="0"/>
        <v>14</v>
      </c>
      <c r="J33" s="13">
        <f t="shared" si="0"/>
        <v>9</v>
      </c>
      <c r="K33" s="13">
        <f t="shared" si="0"/>
        <v>10</v>
      </c>
      <c r="L33" s="13"/>
    </row>
    <row r="34" spans="1:12" ht="15.75" customHeight="1">
      <c r="A34" s="56"/>
      <c r="B34" s="56" t="s">
        <v>24</v>
      </c>
      <c r="C34" s="56"/>
      <c r="D34" s="56"/>
      <c r="E34" s="56"/>
      <c r="F34" s="13">
        <f aca="true" t="shared" si="1" ref="F34:K34">SUM(F33,F12)</f>
        <v>21</v>
      </c>
      <c r="G34" s="13">
        <f t="shared" si="1"/>
        <v>15</v>
      </c>
      <c r="H34" s="13">
        <f t="shared" si="1"/>
        <v>12</v>
      </c>
      <c r="I34" s="13">
        <f t="shared" si="1"/>
        <v>19</v>
      </c>
      <c r="J34" s="13">
        <f t="shared" si="1"/>
        <v>14</v>
      </c>
      <c r="K34" s="13">
        <f t="shared" si="1"/>
        <v>10</v>
      </c>
      <c r="L34" s="13"/>
    </row>
    <row r="35" spans="1:12" ht="15.75" customHeight="1">
      <c r="A35" s="56"/>
      <c r="B35" s="56">
        <v>2</v>
      </c>
      <c r="C35" s="56" t="s">
        <v>22</v>
      </c>
      <c r="D35" s="56"/>
      <c r="E35" s="56"/>
      <c r="F35" s="56" t="s">
        <v>99</v>
      </c>
      <c r="G35" s="56"/>
      <c r="H35" s="56"/>
      <c r="I35" s="56" t="s">
        <v>218</v>
      </c>
      <c r="J35" s="56"/>
      <c r="K35" s="56"/>
      <c r="L35" s="13"/>
    </row>
    <row r="36" spans="1:12" ht="15.75" customHeight="1">
      <c r="A36" s="56"/>
      <c r="B36" s="56"/>
      <c r="C36" s="56"/>
      <c r="D36" s="56"/>
      <c r="E36" s="56"/>
      <c r="F36" s="13">
        <v>1</v>
      </c>
      <c r="G36" s="13">
        <v>1</v>
      </c>
      <c r="H36" s="13"/>
      <c r="I36" s="13">
        <v>1</v>
      </c>
      <c r="J36" s="13">
        <v>1</v>
      </c>
      <c r="K36" s="13"/>
      <c r="L36" s="13"/>
    </row>
    <row r="37" spans="1:12" ht="15.75" customHeight="1">
      <c r="A37" s="56"/>
      <c r="B37" s="56"/>
      <c r="C37" s="56"/>
      <c r="D37" s="56"/>
      <c r="E37" s="56"/>
      <c r="F37" s="56" t="s">
        <v>275</v>
      </c>
      <c r="G37" s="56"/>
      <c r="H37" s="56"/>
      <c r="I37" s="56" t="s">
        <v>272</v>
      </c>
      <c r="J37" s="56"/>
      <c r="K37" s="56"/>
      <c r="L37" s="13" t="s">
        <v>274</v>
      </c>
    </row>
    <row r="38" spans="1:12" ht="15.75" customHeight="1">
      <c r="A38" s="56"/>
      <c r="B38" s="56"/>
      <c r="C38" s="56"/>
      <c r="D38" s="56"/>
      <c r="E38" s="56"/>
      <c r="F38" s="13">
        <v>2</v>
      </c>
      <c r="G38" s="13">
        <v>2</v>
      </c>
      <c r="H38" s="13"/>
      <c r="I38" s="13">
        <v>2</v>
      </c>
      <c r="J38" s="13">
        <v>2</v>
      </c>
      <c r="K38" s="13"/>
      <c r="L38" s="13"/>
    </row>
    <row r="39" spans="1:12" ht="15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13"/>
    </row>
    <row r="40" spans="1:12" ht="15.75" customHeight="1">
      <c r="A40" s="56"/>
      <c r="B40" s="56"/>
      <c r="C40" s="56"/>
      <c r="D40" s="56"/>
      <c r="E40" s="56"/>
      <c r="F40" s="13"/>
      <c r="G40" s="13"/>
      <c r="H40" s="13"/>
      <c r="I40" s="13"/>
      <c r="J40" s="13"/>
      <c r="K40" s="13"/>
      <c r="L40" s="13"/>
    </row>
    <row r="41" spans="1:12" ht="15.75" customHeight="1">
      <c r="A41" s="56"/>
      <c r="B41" s="56"/>
      <c r="C41" s="56" t="s">
        <v>10</v>
      </c>
      <c r="D41" s="56"/>
      <c r="E41" s="56"/>
      <c r="F41" s="13">
        <f>F36+F38+F40</f>
        <v>3</v>
      </c>
      <c r="G41" s="13">
        <f>G36+G38+G40</f>
        <v>3</v>
      </c>
      <c r="H41" s="13">
        <f>H36+H38+H40</f>
        <v>0</v>
      </c>
      <c r="I41" s="13">
        <v>3</v>
      </c>
      <c r="J41" s="13">
        <v>3</v>
      </c>
      <c r="K41" s="13">
        <v>0</v>
      </c>
      <c r="L41" s="13"/>
    </row>
    <row r="42" spans="1:12" ht="15.75" customHeight="1">
      <c r="A42" s="56"/>
      <c r="B42" s="56"/>
      <c r="C42" s="56" t="s">
        <v>11</v>
      </c>
      <c r="D42" s="56"/>
      <c r="E42" s="56"/>
      <c r="F42" s="56" t="s">
        <v>119</v>
      </c>
      <c r="G42" s="56"/>
      <c r="H42" s="56"/>
      <c r="I42" s="56" t="s">
        <v>119</v>
      </c>
      <c r="J42" s="56"/>
      <c r="K42" s="56"/>
      <c r="L42" s="13"/>
    </row>
    <row r="43" spans="1:12" ht="15.75" customHeight="1">
      <c r="A43" s="56"/>
      <c r="B43" s="56"/>
      <c r="C43" s="56"/>
      <c r="D43" s="56"/>
      <c r="E43" s="56"/>
      <c r="F43" s="13">
        <v>3</v>
      </c>
      <c r="G43" s="13">
        <v>2</v>
      </c>
      <c r="H43" s="13">
        <v>2</v>
      </c>
      <c r="I43" s="13">
        <v>3</v>
      </c>
      <c r="J43" s="13">
        <v>2</v>
      </c>
      <c r="K43" s="13">
        <v>2</v>
      </c>
      <c r="L43" s="13"/>
    </row>
    <row r="44" spans="1:12" ht="15.75" customHeight="1">
      <c r="A44" s="56"/>
      <c r="B44" s="56"/>
      <c r="C44" s="56"/>
      <c r="D44" s="56"/>
      <c r="E44" s="56"/>
      <c r="F44" s="56" t="s">
        <v>120</v>
      </c>
      <c r="G44" s="56"/>
      <c r="H44" s="56"/>
      <c r="I44" s="56" t="s">
        <v>120</v>
      </c>
      <c r="J44" s="56"/>
      <c r="K44" s="56"/>
      <c r="L44" s="13"/>
    </row>
    <row r="45" spans="1:12" ht="15.75" customHeight="1">
      <c r="A45" s="56"/>
      <c r="B45" s="56"/>
      <c r="C45" s="56"/>
      <c r="D45" s="56"/>
      <c r="E45" s="56"/>
      <c r="F45" s="13">
        <v>3</v>
      </c>
      <c r="G45" s="13">
        <v>2</v>
      </c>
      <c r="H45" s="13">
        <v>2</v>
      </c>
      <c r="I45" s="13">
        <v>3</v>
      </c>
      <c r="J45" s="13">
        <v>2</v>
      </c>
      <c r="K45" s="13">
        <v>2</v>
      </c>
      <c r="L45" s="13"/>
    </row>
    <row r="46" spans="1:12" ht="15.75" customHeight="1">
      <c r="A46" s="56"/>
      <c r="B46" s="56"/>
      <c r="C46" s="56"/>
      <c r="D46" s="56"/>
      <c r="E46" s="56"/>
      <c r="F46" s="56" t="s">
        <v>73</v>
      </c>
      <c r="G46" s="56"/>
      <c r="H46" s="56"/>
      <c r="I46" s="56"/>
      <c r="J46" s="56"/>
      <c r="K46" s="56"/>
      <c r="L46" s="13" t="s">
        <v>93</v>
      </c>
    </row>
    <row r="47" spans="1:12" ht="15.75" customHeight="1">
      <c r="A47" s="56"/>
      <c r="B47" s="56"/>
      <c r="C47" s="56"/>
      <c r="D47" s="56"/>
      <c r="E47" s="56"/>
      <c r="F47" s="13">
        <v>3</v>
      </c>
      <c r="G47" s="13">
        <v>2</v>
      </c>
      <c r="H47" s="13">
        <v>2</v>
      </c>
      <c r="I47" s="13"/>
      <c r="J47" s="13"/>
      <c r="K47" s="13"/>
      <c r="L47" s="13" t="s">
        <v>149</v>
      </c>
    </row>
    <row r="48" spans="1:12" ht="15.75" customHeight="1">
      <c r="A48" s="56"/>
      <c r="B48" s="56"/>
      <c r="C48" s="56"/>
      <c r="D48" s="56"/>
      <c r="E48" s="56"/>
      <c r="F48" s="56" t="s">
        <v>121</v>
      </c>
      <c r="G48" s="56"/>
      <c r="H48" s="56"/>
      <c r="I48" s="56" t="s">
        <v>121</v>
      </c>
      <c r="J48" s="56"/>
      <c r="K48" s="56"/>
      <c r="L48" s="13"/>
    </row>
    <row r="49" spans="1:12" ht="15.75" customHeight="1">
      <c r="A49" s="56"/>
      <c r="B49" s="56"/>
      <c r="C49" s="56"/>
      <c r="D49" s="56"/>
      <c r="E49" s="56"/>
      <c r="F49" s="13">
        <v>2</v>
      </c>
      <c r="G49" s="13">
        <v>1</v>
      </c>
      <c r="H49" s="13">
        <v>2</v>
      </c>
      <c r="I49" s="13">
        <v>2</v>
      </c>
      <c r="J49" s="13">
        <v>1</v>
      </c>
      <c r="K49" s="13">
        <v>2</v>
      </c>
      <c r="L49" s="13"/>
    </row>
    <row r="50" spans="1:12" ht="15.75" customHeight="1">
      <c r="A50" s="56"/>
      <c r="B50" s="56"/>
      <c r="C50" s="56"/>
      <c r="D50" s="56"/>
      <c r="E50" s="56"/>
      <c r="F50" s="56" t="s">
        <v>75</v>
      </c>
      <c r="G50" s="56"/>
      <c r="H50" s="56"/>
      <c r="I50" s="56" t="s">
        <v>75</v>
      </c>
      <c r="J50" s="56"/>
      <c r="K50" s="56"/>
      <c r="L50" s="13"/>
    </row>
    <row r="51" spans="1:12" ht="15.75" customHeight="1">
      <c r="A51" s="56"/>
      <c r="B51" s="56"/>
      <c r="C51" s="56"/>
      <c r="D51" s="56"/>
      <c r="E51" s="56"/>
      <c r="F51" s="13">
        <v>3</v>
      </c>
      <c r="G51" s="13">
        <v>2</v>
      </c>
      <c r="H51" s="13">
        <v>2</v>
      </c>
      <c r="I51" s="13">
        <v>2</v>
      </c>
      <c r="J51" s="13">
        <v>1</v>
      </c>
      <c r="K51" s="13">
        <v>2</v>
      </c>
      <c r="L51" s="13"/>
    </row>
    <row r="52" spans="1:12" ht="15.75" customHeight="1">
      <c r="A52" s="56"/>
      <c r="B52" s="56"/>
      <c r="C52" s="56"/>
      <c r="D52" s="56"/>
      <c r="E52" s="56"/>
      <c r="F52" s="56" t="s">
        <v>74</v>
      </c>
      <c r="G52" s="56"/>
      <c r="H52" s="56"/>
      <c r="I52" s="56"/>
      <c r="J52" s="56"/>
      <c r="K52" s="56"/>
      <c r="L52" s="13" t="s">
        <v>147</v>
      </c>
    </row>
    <row r="53" spans="1:12" ht="15.75" customHeight="1">
      <c r="A53" s="56"/>
      <c r="B53" s="56"/>
      <c r="C53" s="56"/>
      <c r="D53" s="56"/>
      <c r="E53" s="56"/>
      <c r="F53" s="13">
        <v>3</v>
      </c>
      <c r="G53" s="13">
        <v>2</v>
      </c>
      <c r="H53" s="13">
        <v>2</v>
      </c>
      <c r="I53" s="13"/>
      <c r="J53" s="13"/>
      <c r="K53" s="13"/>
      <c r="L53" s="13"/>
    </row>
    <row r="54" spans="1:12" ht="15.75" customHeight="1">
      <c r="A54" s="56"/>
      <c r="B54" s="56"/>
      <c r="C54" s="56"/>
      <c r="D54" s="56"/>
      <c r="E54" s="56"/>
      <c r="F54" s="56" t="s">
        <v>89</v>
      </c>
      <c r="G54" s="56"/>
      <c r="H54" s="56"/>
      <c r="I54" s="56"/>
      <c r="J54" s="56"/>
      <c r="K54" s="56"/>
      <c r="L54" s="13" t="s">
        <v>147</v>
      </c>
    </row>
    <row r="55" spans="1:12" ht="15.75" customHeight="1">
      <c r="A55" s="56"/>
      <c r="B55" s="56"/>
      <c r="C55" s="56"/>
      <c r="D55" s="56"/>
      <c r="E55" s="56"/>
      <c r="F55" s="13">
        <v>2</v>
      </c>
      <c r="G55" s="13">
        <v>1</v>
      </c>
      <c r="H55" s="13">
        <v>2</v>
      </c>
      <c r="I55" s="13"/>
      <c r="J55" s="13"/>
      <c r="K55" s="13"/>
      <c r="L55" s="13"/>
    </row>
    <row r="56" spans="1:12" ht="15.75" customHeight="1">
      <c r="A56" s="56"/>
      <c r="B56" s="56"/>
      <c r="C56" s="56"/>
      <c r="D56" s="56"/>
      <c r="E56" s="56"/>
      <c r="F56" s="56" t="s">
        <v>76</v>
      </c>
      <c r="G56" s="56"/>
      <c r="H56" s="56"/>
      <c r="I56" s="56" t="s">
        <v>76</v>
      </c>
      <c r="J56" s="56"/>
      <c r="K56" s="56"/>
      <c r="L56" s="13"/>
    </row>
    <row r="57" spans="1:12" ht="15.75" customHeight="1">
      <c r="A57" s="56"/>
      <c r="B57" s="56"/>
      <c r="C57" s="56"/>
      <c r="D57" s="56"/>
      <c r="E57" s="56"/>
      <c r="F57" s="13">
        <v>2</v>
      </c>
      <c r="G57" s="13">
        <v>2</v>
      </c>
      <c r="H57" s="13">
        <v>0</v>
      </c>
      <c r="I57" s="13">
        <v>2</v>
      </c>
      <c r="J57" s="13">
        <v>2</v>
      </c>
      <c r="K57" s="13">
        <v>0</v>
      </c>
      <c r="L57" s="13"/>
    </row>
    <row r="58" spans="1:12" ht="15.75" customHeight="1">
      <c r="A58" s="56"/>
      <c r="B58" s="56"/>
      <c r="C58" s="56"/>
      <c r="D58" s="56"/>
      <c r="E58" s="56"/>
      <c r="F58" s="56"/>
      <c r="G58" s="56"/>
      <c r="H58" s="56"/>
      <c r="I58" s="56" t="s">
        <v>152</v>
      </c>
      <c r="J58" s="56"/>
      <c r="K58" s="56"/>
      <c r="L58" s="13" t="s">
        <v>153</v>
      </c>
    </row>
    <row r="59" spans="1:12" ht="15.75" customHeight="1">
      <c r="A59" s="56"/>
      <c r="B59" s="56"/>
      <c r="C59" s="56"/>
      <c r="D59" s="56"/>
      <c r="E59" s="56"/>
      <c r="F59" s="13"/>
      <c r="G59" s="13"/>
      <c r="H59" s="13"/>
      <c r="I59" s="13">
        <v>3</v>
      </c>
      <c r="J59" s="13">
        <v>2</v>
      </c>
      <c r="K59" s="13">
        <v>2</v>
      </c>
      <c r="L59" s="13"/>
    </row>
    <row r="60" spans="1:12" ht="15.75" customHeight="1">
      <c r="A60" s="56"/>
      <c r="B60" s="56"/>
      <c r="C60" s="56"/>
      <c r="D60" s="56"/>
      <c r="E60" s="56"/>
      <c r="F60" s="56"/>
      <c r="G60" s="56"/>
      <c r="H60" s="56"/>
      <c r="I60" s="56" t="s">
        <v>154</v>
      </c>
      <c r="J60" s="56"/>
      <c r="K60" s="56"/>
      <c r="L60" s="13" t="s">
        <v>153</v>
      </c>
    </row>
    <row r="61" spans="1:12" ht="15.75" customHeight="1">
      <c r="A61" s="56"/>
      <c r="B61" s="56"/>
      <c r="C61" s="56"/>
      <c r="D61" s="56"/>
      <c r="E61" s="56"/>
      <c r="F61" s="13"/>
      <c r="G61" s="13"/>
      <c r="H61" s="13"/>
      <c r="I61" s="13">
        <v>3</v>
      </c>
      <c r="J61" s="13">
        <v>2</v>
      </c>
      <c r="K61" s="13">
        <v>2</v>
      </c>
      <c r="L61" s="13"/>
    </row>
    <row r="62" spans="1:12" ht="15.75" customHeight="1">
      <c r="A62" s="56"/>
      <c r="B62" s="56"/>
      <c r="C62" s="56"/>
      <c r="D62" s="56"/>
      <c r="E62" s="56"/>
      <c r="F62" s="56"/>
      <c r="G62" s="56"/>
      <c r="H62" s="56"/>
      <c r="I62" s="56" t="s">
        <v>80</v>
      </c>
      <c r="J62" s="56"/>
      <c r="K62" s="56"/>
      <c r="L62" s="13" t="s">
        <v>150</v>
      </c>
    </row>
    <row r="63" spans="1:12" ht="15.75" customHeight="1">
      <c r="A63" s="56"/>
      <c r="B63" s="56"/>
      <c r="C63" s="56"/>
      <c r="D63" s="56"/>
      <c r="E63" s="56"/>
      <c r="F63" s="13"/>
      <c r="G63" s="13"/>
      <c r="H63" s="13"/>
      <c r="I63" s="13">
        <v>2</v>
      </c>
      <c r="J63" s="13">
        <v>1</v>
      </c>
      <c r="K63" s="13">
        <v>2</v>
      </c>
      <c r="L63" s="13" t="s">
        <v>155</v>
      </c>
    </row>
    <row r="64" spans="1:12" ht="15.75" customHeight="1">
      <c r="A64" s="56"/>
      <c r="B64" s="56"/>
      <c r="C64" s="56"/>
      <c r="D64" s="56"/>
      <c r="E64" s="56"/>
      <c r="F64" s="56"/>
      <c r="G64" s="56"/>
      <c r="H64" s="56"/>
      <c r="I64" s="56" t="s">
        <v>216</v>
      </c>
      <c r="J64" s="56"/>
      <c r="K64" s="56"/>
      <c r="L64" s="13"/>
    </row>
    <row r="65" spans="1:12" ht="15.75" customHeight="1">
      <c r="A65" s="56"/>
      <c r="B65" s="56"/>
      <c r="C65" s="56"/>
      <c r="D65" s="56"/>
      <c r="E65" s="56"/>
      <c r="F65" s="13"/>
      <c r="G65" s="13"/>
      <c r="H65" s="13"/>
      <c r="I65" s="13">
        <v>1</v>
      </c>
      <c r="J65" s="13">
        <v>1</v>
      </c>
      <c r="K65" s="13">
        <v>1</v>
      </c>
      <c r="L65" s="13"/>
    </row>
    <row r="66" spans="1:12" ht="15.75" customHeight="1">
      <c r="A66" s="56"/>
      <c r="B66" s="56"/>
      <c r="C66" s="56" t="s">
        <v>12</v>
      </c>
      <c r="D66" s="56"/>
      <c r="E66" s="56"/>
      <c r="F66" s="13">
        <f aca="true" t="shared" si="2" ref="F66:K66">SUM(F43,F45,F47,F49,F51,F53,F55,F57,F59,F61,F63,F65)</f>
        <v>21</v>
      </c>
      <c r="G66" s="13">
        <f t="shared" si="2"/>
        <v>14</v>
      </c>
      <c r="H66" s="13">
        <f t="shared" si="2"/>
        <v>14</v>
      </c>
      <c r="I66" s="13">
        <f t="shared" si="2"/>
        <v>21</v>
      </c>
      <c r="J66" s="13">
        <f t="shared" si="2"/>
        <v>14</v>
      </c>
      <c r="K66" s="13">
        <f t="shared" si="2"/>
        <v>15</v>
      </c>
      <c r="L66" s="13"/>
    </row>
    <row r="67" spans="1:12" ht="15.75" customHeight="1">
      <c r="A67" s="56"/>
      <c r="B67" s="56" t="s">
        <v>24</v>
      </c>
      <c r="C67" s="56"/>
      <c r="D67" s="56"/>
      <c r="E67" s="56"/>
      <c r="F67" s="13">
        <f aca="true" t="shared" si="3" ref="F67:K67">SUM(F66,F41)</f>
        <v>24</v>
      </c>
      <c r="G67" s="13">
        <f t="shared" si="3"/>
        <v>17</v>
      </c>
      <c r="H67" s="13">
        <f t="shared" si="3"/>
        <v>14</v>
      </c>
      <c r="I67" s="13">
        <f t="shared" si="3"/>
        <v>24</v>
      </c>
      <c r="J67" s="13">
        <f t="shared" si="3"/>
        <v>17</v>
      </c>
      <c r="K67" s="13">
        <f t="shared" si="3"/>
        <v>15</v>
      </c>
      <c r="L67" s="13"/>
    </row>
    <row r="68" spans="1:12" ht="15.75" customHeight="1">
      <c r="A68" s="56">
        <v>2</v>
      </c>
      <c r="B68" s="56">
        <v>1</v>
      </c>
      <c r="C68" s="57" t="s">
        <v>44</v>
      </c>
      <c r="D68" s="56"/>
      <c r="E68" s="56"/>
      <c r="F68" s="56" t="s">
        <v>46</v>
      </c>
      <c r="G68" s="56"/>
      <c r="H68" s="56"/>
      <c r="I68" s="56" t="s">
        <v>46</v>
      </c>
      <c r="J68" s="56"/>
      <c r="K68" s="56"/>
      <c r="L68" s="13"/>
    </row>
    <row r="69" spans="1:12" ht="15.75" customHeight="1">
      <c r="A69" s="56"/>
      <c r="B69" s="56"/>
      <c r="C69" s="56"/>
      <c r="D69" s="56"/>
      <c r="E69" s="56"/>
      <c r="F69" s="13">
        <v>2</v>
      </c>
      <c r="G69" s="13">
        <v>2</v>
      </c>
      <c r="H69" s="13">
        <v>0</v>
      </c>
      <c r="I69" s="13">
        <v>2</v>
      </c>
      <c r="J69" s="13">
        <v>2</v>
      </c>
      <c r="K69" s="13">
        <v>0</v>
      </c>
      <c r="L69" s="13"/>
    </row>
    <row r="70" spans="1:12" ht="15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13"/>
    </row>
    <row r="71" spans="1:12" ht="15.75" customHeight="1">
      <c r="A71" s="56"/>
      <c r="B71" s="56"/>
      <c r="C71" s="56"/>
      <c r="D71" s="56"/>
      <c r="E71" s="56"/>
      <c r="F71" s="13"/>
      <c r="G71" s="13"/>
      <c r="H71" s="13"/>
      <c r="I71" s="13"/>
      <c r="J71" s="13"/>
      <c r="K71" s="13"/>
      <c r="L71" s="13"/>
    </row>
    <row r="72" spans="1:12" ht="15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13"/>
    </row>
    <row r="73" spans="1:12" ht="15.75" customHeight="1">
      <c r="A73" s="56"/>
      <c r="B73" s="56"/>
      <c r="C73" s="56"/>
      <c r="D73" s="56"/>
      <c r="E73" s="56"/>
      <c r="F73" s="13"/>
      <c r="G73" s="13"/>
      <c r="H73" s="13"/>
      <c r="I73" s="13"/>
      <c r="J73" s="13"/>
      <c r="K73" s="13"/>
      <c r="L73" s="13"/>
    </row>
    <row r="74" spans="1:12" ht="15.75" customHeight="1">
      <c r="A74" s="56"/>
      <c r="B74" s="56"/>
      <c r="C74" s="56" t="s">
        <v>35</v>
      </c>
      <c r="D74" s="56"/>
      <c r="E74" s="56"/>
      <c r="F74" s="13">
        <f>F69+F71+F73</f>
        <v>2</v>
      </c>
      <c r="G74" s="13">
        <f>G69+G71+G73</f>
        <v>2</v>
      </c>
      <c r="H74" s="13">
        <f>H69+H71+H73</f>
        <v>0</v>
      </c>
      <c r="I74" s="13">
        <v>2</v>
      </c>
      <c r="J74" s="13">
        <v>2</v>
      </c>
      <c r="K74" s="13">
        <v>0</v>
      </c>
      <c r="L74" s="13"/>
    </row>
    <row r="75" spans="1:12" ht="15.75" customHeight="1">
      <c r="A75" s="56"/>
      <c r="B75" s="56"/>
      <c r="C75" s="56" t="s">
        <v>11</v>
      </c>
      <c r="D75" s="56"/>
      <c r="E75" s="56"/>
      <c r="F75" s="56" t="s">
        <v>118</v>
      </c>
      <c r="G75" s="56"/>
      <c r="H75" s="56"/>
      <c r="I75" s="56" t="s">
        <v>118</v>
      </c>
      <c r="J75" s="56"/>
      <c r="K75" s="56"/>
      <c r="L75" s="13"/>
    </row>
    <row r="76" spans="1:12" ht="15.75" customHeight="1">
      <c r="A76" s="56"/>
      <c r="B76" s="56"/>
      <c r="C76" s="56"/>
      <c r="D76" s="56"/>
      <c r="E76" s="56"/>
      <c r="F76" s="13">
        <v>3</v>
      </c>
      <c r="G76" s="13">
        <v>2</v>
      </c>
      <c r="H76" s="13">
        <v>2</v>
      </c>
      <c r="I76" s="13">
        <v>3</v>
      </c>
      <c r="J76" s="13">
        <v>2</v>
      </c>
      <c r="K76" s="13">
        <v>2</v>
      </c>
      <c r="L76" s="13"/>
    </row>
    <row r="77" spans="1:12" ht="15.75" customHeight="1">
      <c r="A77" s="56"/>
      <c r="B77" s="56"/>
      <c r="C77" s="56"/>
      <c r="D77" s="56"/>
      <c r="E77" s="56"/>
      <c r="F77" s="56" t="s">
        <v>124</v>
      </c>
      <c r="G77" s="56"/>
      <c r="H77" s="56"/>
      <c r="I77" s="56" t="s">
        <v>124</v>
      </c>
      <c r="J77" s="56"/>
      <c r="K77" s="56"/>
      <c r="L77" s="13"/>
    </row>
    <row r="78" spans="1:12" ht="15.75" customHeight="1">
      <c r="A78" s="56"/>
      <c r="B78" s="56"/>
      <c r="C78" s="56"/>
      <c r="D78" s="56"/>
      <c r="E78" s="56"/>
      <c r="F78" s="13">
        <v>3</v>
      </c>
      <c r="G78" s="13">
        <v>2</v>
      </c>
      <c r="H78" s="13">
        <v>2</v>
      </c>
      <c r="I78" s="13">
        <v>3</v>
      </c>
      <c r="J78" s="13">
        <v>2</v>
      </c>
      <c r="K78" s="13">
        <v>2</v>
      </c>
      <c r="L78" s="13"/>
    </row>
    <row r="79" spans="1:12" ht="15.75" customHeight="1">
      <c r="A79" s="56"/>
      <c r="B79" s="56"/>
      <c r="C79" s="56"/>
      <c r="D79" s="56"/>
      <c r="E79" s="56"/>
      <c r="F79" s="56" t="s">
        <v>123</v>
      </c>
      <c r="G79" s="56"/>
      <c r="H79" s="56"/>
      <c r="I79" s="56" t="s">
        <v>123</v>
      </c>
      <c r="J79" s="56"/>
      <c r="K79" s="56"/>
      <c r="L79" s="13"/>
    </row>
    <row r="80" spans="1:12" ht="15.75" customHeight="1">
      <c r="A80" s="56"/>
      <c r="B80" s="56"/>
      <c r="C80" s="56"/>
      <c r="D80" s="56"/>
      <c r="E80" s="56"/>
      <c r="F80" s="13">
        <v>3</v>
      </c>
      <c r="G80" s="13">
        <v>2</v>
      </c>
      <c r="H80" s="13">
        <v>2</v>
      </c>
      <c r="I80" s="13">
        <v>3</v>
      </c>
      <c r="J80" s="13">
        <v>2</v>
      </c>
      <c r="K80" s="13">
        <v>2</v>
      </c>
      <c r="L80" s="13"/>
    </row>
    <row r="81" spans="1:12" ht="15.75" customHeight="1">
      <c r="A81" s="56"/>
      <c r="B81" s="56"/>
      <c r="C81" s="56"/>
      <c r="D81" s="56"/>
      <c r="E81" s="56"/>
      <c r="F81" s="56" t="s">
        <v>122</v>
      </c>
      <c r="G81" s="56"/>
      <c r="H81" s="56"/>
      <c r="I81" s="56"/>
      <c r="J81" s="56"/>
      <c r="K81" s="56"/>
      <c r="L81" s="13" t="s">
        <v>179</v>
      </c>
    </row>
    <row r="82" spans="1:12" ht="15.75" customHeight="1">
      <c r="A82" s="56"/>
      <c r="B82" s="56"/>
      <c r="C82" s="56"/>
      <c r="D82" s="56"/>
      <c r="E82" s="56"/>
      <c r="F82" s="13">
        <v>3</v>
      </c>
      <c r="G82" s="13">
        <v>2</v>
      </c>
      <c r="H82" s="13">
        <v>2</v>
      </c>
      <c r="I82" s="13"/>
      <c r="J82" s="13"/>
      <c r="K82" s="13"/>
      <c r="L82" s="13" t="s">
        <v>157</v>
      </c>
    </row>
    <row r="83" spans="1:12" ht="15.75" customHeight="1">
      <c r="A83" s="56"/>
      <c r="B83" s="56"/>
      <c r="C83" s="56"/>
      <c r="D83" s="56"/>
      <c r="E83" s="56"/>
      <c r="F83" s="56" t="s">
        <v>77</v>
      </c>
      <c r="G83" s="56"/>
      <c r="H83" s="56"/>
      <c r="I83" s="56" t="s">
        <v>77</v>
      </c>
      <c r="J83" s="56"/>
      <c r="K83" s="56"/>
      <c r="L83" s="13"/>
    </row>
    <row r="84" spans="1:12" ht="15.75" customHeight="1">
      <c r="A84" s="56"/>
      <c r="B84" s="56"/>
      <c r="C84" s="56"/>
      <c r="D84" s="56"/>
      <c r="E84" s="56"/>
      <c r="F84" s="13">
        <v>3</v>
      </c>
      <c r="G84" s="13">
        <v>2</v>
      </c>
      <c r="H84" s="13">
        <v>2</v>
      </c>
      <c r="I84" s="13">
        <v>3</v>
      </c>
      <c r="J84" s="13">
        <v>2</v>
      </c>
      <c r="K84" s="13">
        <v>2</v>
      </c>
      <c r="L84" s="13"/>
    </row>
    <row r="85" spans="1:12" ht="15.75" customHeight="1">
      <c r="A85" s="56"/>
      <c r="B85" s="56"/>
      <c r="C85" s="56"/>
      <c r="D85" s="56"/>
      <c r="E85" s="56"/>
      <c r="F85" s="56" t="s">
        <v>78</v>
      </c>
      <c r="G85" s="56"/>
      <c r="H85" s="56"/>
      <c r="I85" s="56"/>
      <c r="J85" s="56"/>
      <c r="K85" s="56"/>
      <c r="L85" s="13" t="s">
        <v>150</v>
      </c>
    </row>
    <row r="86" spans="1:12" ht="15.75" customHeight="1">
      <c r="A86" s="56"/>
      <c r="B86" s="56"/>
      <c r="C86" s="56"/>
      <c r="D86" s="56"/>
      <c r="E86" s="56"/>
      <c r="F86" s="13">
        <v>2</v>
      </c>
      <c r="G86" s="13">
        <v>1</v>
      </c>
      <c r="H86" s="13">
        <v>2</v>
      </c>
      <c r="I86" s="13"/>
      <c r="J86" s="13"/>
      <c r="K86" s="13"/>
      <c r="L86" s="13" t="s">
        <v>151</v>
      </c>
    </row>
    <row r="87" spans="1:12" ht="15.75" customHeight="1">
      <c r="A87" s="56"/>
      <c r="B87" s="56"/>
      <c r="C87" s="56"/>
      <c r="D87" s="56"/>
      <c r="E87" s="56"/>
      <c r="F87" s="56" t="s">
        <v>79</v>
      </c>
      <c r="G87" s="56"/>
      <c r="H87" s="56"/>
      <c r="I87" s="56" t="s">
        <v>79</v>
      </c>
      <c r="J87" s="56"/>
      <c r="K87" s="56"/>
      <c r="L87" s="13"/>
    </row>
    <row r="88" spans="1:12" ht="15.75" customHeight="1">
      <c r="A88" s="56"/>
      <c r="B88" s="56"/>
      <c r="C88" s="56"/>
      <c r="D88" s="56"/>
      <c r="E88" s="56"/>
      <c r="F88" s="13">
        <v>2</v>
      </c>
      <c r="G88" s="13">
        <v>1</v>
      </c>
      <c r="H88" s="13">
        <v>2</v>
      </c>
      <c r="I88" s="13">
        <v>2</v>
      </c>
      <c r="J88" s="13">
        <v>1</v>
      </c>
      <c r="K88" s="13">
        <v>2</v>
      </c>
      <c r="L88" s="13"/>
    </row>
    <row r="89" spans="1:12" ht="15.75" customHeight="1">
      <c r="A89" s="56"/>
      <c r="B89" s="56"/>
      <c r="C89" s="56"/>
      <c r="D89" s="56"/>
      <c r="E89" s="56"/>
      <c r="F89" s="56" t="s">
        <v>109</v>
      </c>
      <c r="G89" s="56"/>
      <c r="H89" s="56"/>
      <c r="I89" s="13">
        <v>2</v>
      </c>
      <c r="J89" s="13">
        <v>1</v>
      </c>
      <c r="K89" s="13">
        <v>2</v>
      </c>
      <c r="L89" s="13"/>
    </row>
    <row r="90" spans="1:12" ht="15.75" customHeight="1">
      <c r="A90" s="56"/>
      <c r="B90" s="56"/>
      <c r="C90" s="56"/>
      <c r="D90" s="56"/>
      <c r="E90" s="56"/>
      <c r="F90" s="13">
        <v>1</v>
      </c>
      <c r="G90" s="13">
        <v>1</v>
      </c>
      <c r="H90" s="13">
        <v>1</v>
      </c>
      <c r="I90" s="56" t="s">
        <v>258</v>
      </c>
      <c r="J90" s="56"/>
      <c r="K90" s="56"/>
      <c r="L90" s="13"/>
    </row>
    <row r="91" spans="1:12" ht="15.75" customHeight="1">
      <c r="A91" s="56"/>
      <c r="B91" s="56"/>
      <c r="C91" s="56"/>
      <c r="D91" s="56"/>
      <c r="E91" s="56"/>
      <c r="F91" s="56"/>
      <c r="G91" s="56"/>
      <c r="H91" s="56"/>
      <c r="I91" s="56" t="s">
        <v>161</v>
      </c>
      <c r="J91" s="56"/>
      <c r="K91" s="56"/>
      <c r="L91" s="13" t="s">
        <v>153</v>
      </c>
    </row>
    <row r="92" spans="1:12" ht="15.75" customHeight="1">
      <c r="A92" s="56"/>
      <c r="B92" s="56"/>
      <c r="C92" s="56"/>
      <c r="D92" s="56"/>
      <c r="E92" s="56"/>
      <c r="F92" s="13"/>
      <c r="G92" s="13"/>
      <c r="H92" s="13"/>
      <c r="I92" s="13">
        <v>3</v>
      </c>
      <c r="J92" s="13">
        <v>2</v>
      </c>
      <c r="K92" s="13">
        <v>2</v>
      </c>
      <c r="L92" s="13"/>
    </row>
    <row r="93" spans="1:12" ht="15.75" customHeight="1">
      <c r="A93" s="56"/>
      <c r="B93" s="56"/>
      <c r="C93" s="56"/>
      <c r="D93" s="56"/>
      <c r="E93" s="56"/>
      <c r="F93" s="56"/>
      <c r="G93" s="56"/>
      <c r="H93" s="56"/>
      <c r="I93" s="56" t="s">
        <v>158</v>
      </c>
      <c r="J93" s="56"/>
      <c r="K93" s="56"/>
      <c r="L93" s="13" t="s">
        <v>159</v>
      </c>
    </row>
    <row r="94" spans="1:12" ht="15.75" customHeight="1">
      <c r="A94" s="56"/>
      <c r="B94" s="56"/>
      <c r="C94" s="56"/>
      <c r="D94" s="56"/>
      <c r="E94" s="56"/>
      <c r="F94" s="13"/>
      <c r="G94" s="13"/>
      <c r="H94" s="13"/>
      <c r="I94" s="13">
        <v>2</v>
      </c>
      <c r="J94" s="13">
        <v>1</v>
      </c>
      <c r="K94" s="13">
        <v>2</v>
      </c>
      <c r="L94" s="13"/>
    </row>
    <row r="95" spans="1:12" ht="15.75" customHeight="1">
      <c r="A95" s="56"/>
      <c r="B95" s="56"/>
      <c r="C95" s="56" t="s">
        <v>12</v>
      </c>
      <c r="D95" s="56"/>
      <c r="E95" s="56"/>
      <c r="F95" s="13">
        <f aca="true" t="shared" si="4" ref="F95:K95">SUM(F76,F78,F80,F82,F84,F86,F88,F90,F92,F94)</f>
        <v>20</v>
      </c>
      <c r="G95" s="13">
        <f t="shared" si="4"/>
        <v>13</v>
      </c>
      <c r="H95" s="13">
        <f t="shared" si="4"/>
        <v>15</v>
      </c>
      <c r="I95" s="13">
        <f t="shared" si="4"/>
        <v>19</v>
      </c>
      <c r="J95" s="13">
        <f t="shared" si="4"/>
        <v>12</v>
      </c>
      <c r="K95" s="13">
        <f t="shared" si="4"/>
        <v>14</v>
      </c>
      <c r="L95" s="13"/>
    </row>
    <row r="96" spans="1:12" ht="15.75" customHeight="1">
      <c r="A96" s="56"/>
      <c r="B96" s="56" t="s">
        <v>24</v>
      </c>
      <c r="C96" s="56"/>
      <c r="D96" s="56"/>
      <c r="E96" s="56"/>
      <c r="F96" s="13">
        <f aca="true" t="shared" si="5" ref="F96:K96">SUM(F95,F74)</f>
        <v>22</v>
      </c>
      <c r="G96" s="13">
        <f t="shared" si="5"/>
        <v>15</v>
      </c>
      <c r="H96" s="13">
        <f t="shared" si="5"/>
        <v>15</v>
      </c>
      <c r="I96" s="13">
        <f t="shared" si="5"/>
        <v>21</v>
      </c>
      <c r="J96" s="13">
        <f t="shared" si="5"/>
        <v>14</v>
      </c>
      <c r="K96" s="13">
        <f t="shared" si="5"/>
        <v>14</v>
      </c>
      <c r="L96" s="13"/>
    </row>
    <row r="97" spans="1:12" ht="15.75" customHeight="1">
      <c r="A97" s="56"/>
      <c r="B97" s="56">
        <v>2</v>
      </c>
      <c r="C97" s="57" t="s">
        <v>38</v>
      </c>
      <c r="D97" s="56"/>
      <c r="E97" s="56"/>
      <c r="F97" s="56" t="s">
        <v>47</v>
      </c>
      <c r="G97" s="56"/>
      <c r="H97" s="56"/>
      <c r="I97" s="56" t="s">
        <v>47</v>
      </c>
      <c r="J97" s="56"/>
      <c r="K97" s="56"/>
      <c r="L97" s="13"/>
    </row>
    <row r="98" spans="1:12" ht="15.75" customHeight="1">
      <c r="A98" s="56"/>
      <c r="B98" s="56"/>
      <c r="C98" s="56"/>
      <c r="D98" s="56"/>
      <c r="E98" s="56"/>
      <c r="F98" s="13">
        <v>2</v>
      </c>
      <c r="G98" s="13">
        <v>2</v>
      </c>
      <c r="H98" s="13">
        <v>0</v>
      </c>
      <c r="I98" s="13">
        <v>2</v>
      </c>
      <c r="J98" s="13">
        <v>2</v>
      </c>
      <c r="K98" s="13">
        <v>0</v>
      </c>
      <c r="L98" s="13"/>
    </row>
    <row r="99" spans="1:12" ht="15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13"/>
    </row>
    <row r="100" spans="1:12" ht="15.75" customHeight="1">
      <c r="A100" s="56"/>
      <c r="B100" s="56"/>
      <c r="C100" s="56"/>
      <c r="D100" s="56"/>
      <c r="E100" s="56"/>
      <c r="F100" s="13"/>
      <c r="G100" s="13"/>
      <c r="H100" s="13"/>
      <c r="I100" s="13"/>
      <c r="J100" s="13"/>
      <c r="K100" s="13"/>
      <c r="L100" s="13"/>
    </row>
    <row r="101" spans="1:12" ht="15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13"/>
    </row>
    <row r="102" spans="1:12" ht="15.75" customHeight="1">
      <c r="A102" s="56"/>
      <c r="B102" s="56"/>
      <c r="C102" s="56"/>
      <c r="D102" s="56"/>
      <c r="E102" s="56"/>
      <c r="F102" s="13"/>
      <c r="G102" s="13"/>
      <c r="H102" s="13"/>
      <c r="I102" s="13"/>
      <c r="J102" s="13"/>
      <c r="K102" s="13"/>
      <c r="L102" s="13"/>
    </row>
    <row r="103" spans="1:12" ht="15.75" customHeight="1">
      <c r="A103" s="56"/>
      <c r="B103" s="56"/>
      <c r="C103" s="56" t="s">
        <v>35</v>
      </c>
      <c r="D103" s="56"/>
      <c r="E103" s="56"/>
      <c r="F103" s="13">
        <f>F98+F100+F102</f>
        <v>2</v>
      </c>
      <c r="G103" s="13">
        <f>G98+G100+G102</f>
        <v>2</v>
      </c>
      <c r="H103" s="13">
        <f>H98+H100+H102</f>
        <v>0</v>
      </c>
      <c r="I103" s="13">
        <v>2</v>
      </c>
      <c r="J103" s="13">
        <v>2</v>
      </c>
      <c r="K103" s="13">
        <v>0</v>
      </c>
      <c r="L103" s="13"/>
    </row>
    <row r="104" spans="1:12" ht="15.75" customHeight="1">
      <c r="A104" s="56"/>
      <c r="B104" s="56"/>
      <c r="C104" s="56" t="s">
        <v>11</v>
      </c>
      <c r="D104" s="56"/>
      <c r="E104" s="56"/>
      <c r="F104" s="56" t="s">
        <v>125</v>
      </c>
      <c r="G104" s="56"/>
      <c r="H104" s="56"/>
      <c r="I104" s="56" t="s">
        <v>125</v>
      </c>
      <c r="J104" s="56"/>
      <c r="K104" s="56"/>
      <c r="L104" s="13"/>
    </row>
    <row r="105" spans="1:12" ht="15.75" customHeight="1">
      <c r="A105" s="56"/>
      <c r="B105" s="56"/>
      <c r="C105" s="56"/>
      <c r="D105" s="56"/>
      <c r="E105" s="56"/>
      <c r="F105" s="13">
        <v>3</v>
      </c>
      <c r="G105" s="13">
        <v>2</v>
      </c>
      <c r="H105" s="13">
        <v>2</v>
      </c>
      <c r="I105" s="13">
        <v>3</v>
      </c>
      <c r="J105" s="13">
        <v>2</v>
      </c>
      <c r="K105" s="13">
        <v>2</v>
      </c>
      <c r="L105" s="13"/>
    </row>
    <row r="106" spans="1:12" ht="15.75" customHeight="1">
      <c r="A106" s="56"/>
      <c r="B106" s="56"/>
      <c r="C106" s="56"/>
      <c r="D106" s="56"/>
      <c r="E106" s="56"/>
      <c r="F106" s="56" t="s">
        <v>126</v>
      </c>
      <c r="G106" s="56"/>
      <c r="H106" s="56"/>
      <c r="I106" s="56" t="s">
        <v>126</v>
      </c>
      <c r="J106" s="56"/>
      <c r="K106" s="56"/>
      <c r="L106" s="13"/>
    </row>
    <row r="107" spans="1:12" ht="15.75" customHeight="1">
      <c r="A107" s="56"/>
      <c r="B107" s="56"/>
      <c r="C107" s="56"/>
      <c r="D107" s="56"/>
      <c r="E107" s="56"/>
      <c r="F107" s="13">
        <v>3</v>
      </c>
      <c r="G107" s="13">
        <v>2</v>
      </c>
      <c r="H107" s="13">
        <v>2</v>
      </c>
      <c r="I107" s="13">
        <v>3</v>
      </c>
      <c r="J107" s="13">
        <v>2</v>
      </c>
      <c r="K107" s="13">
        <v>2</v>
      </c>
      <c r="L107" s="13"/>
    </row>
    <row r="108" spans="1:12" ht="15.75" customHeight="1">
      <c r="A108" s="56"/>
      <c r="B108" s="56"/>
      <c r="C108" s="56"/>
      <c r="D108" s="56"/>
      <c r="E108" s="56"/>
      <c r="F108" s="56" t="s">
        <v>127</v>
      </c>
      <c r="G108" s="56"/>
      <c r="H108" s="56"/>
      <c r="I108" s="56" t="s">
        <v>127</v>
      </c>
      <c r="J108" s="56"/>
      <c r="K108" s="56"/>
      <c r="L108" s="13"/>
    </row>
    <row r="109" spans="1:12" ht="15.75" customHeight="1">
      <c r="A109" s="56"/>
      <c r="B109" s="56"/>
      <c r="C109" s="56"/>
      <c r="D109" s="56"/>
      <c r="E109" s="56"/>
      <c r="F109" s="13">
        <v>3</v>
      </c>
      <c r="G109" s="13">
        <v>2</v>
      </c>
      <c r="H109" s="13">
        <v>2</v>
      </c>
      <c r="I109" s="13">
        <v>3</v>
      </c>
      <c r="J109" s="13">
        <v>2</v>
      </c>
      <c r="K109" s="13">
        <v>2</v>
      </c>
      <c r="L109" s="13"/>
    </row>
    <row r="110" spans="1:12" ht="15.75" customHeight="1">
      <c r="A110" s="56"/>
      <c r="B110" s="56"/>
      <c r="C110" s="56"/>
      <c r="D110" s="56"/>
      <c r="E110" s="56"/>
      <c r="F110" s="56" t="s">
        <v>128</v>
      </c>
      <c r="G110" s="56"/>
      <c r="H110" s="56"/>
      <c r="I110" s="56"/>
      <c r="J110" s="56"/>
      <c r="K110" s="56"/>
      <c r="L110" s="13" t="s">
        <v>147</v>
      </c>
    </row>
    <row r="111" spans="1:12" ht="15.75" customHeight="1">
      <c r="A111" s="56"/>
      <c r="B111" s="56"/>
      <c r="C111" s="56"/>
      <c r="D111" s="56"/>
      <c r="E111" s="56"/>
      <c r="F111" s="13">
        <v>3</v>
      </c>
      <c r="G111" s="13">
        <v>2</v>
      </c>
      <c r="H111" s="13">
        <v>2</v>
      </c>
      <c r="I111" s="13"/>
      <c r="J111" s="13"/>
      <c r="K111" s="13"/>
      <c r="L111" s="13"/>
    </row>
    <row r="112" spans="1:12" ht="15.75" customHeight="1">
      <c r="A112" s="56"/>
      <c r="B112" s="56"/>
      <c r="C112" s="56"/>
      <c r="D112" s="56"/>
      <c r="E112" s="56"/>
      <c r="F112" s="56" t="s">
        <v>64</v>
      </c>
      <c r="G112" s="56"/>
      <c r="H112" s="56"/>
      <c r="I112" s="56" t="s">
        <v>64</v>
      </c>
      <c r="J112" s="56"/>
      <c r="K112" s="56"/>
      <c r="L112" s="13"/>
    </row>
    <row r="113" spans="1:12" ht="15.75" customHeight="1">
      <c r="A113" s="56"/>
      <c r="B113" s="56"/>
      <c r="C113" s="56"/>
      <c r="D113" s="56"/>
      <c r="E113" s="56"/>
      <c r="F113" s="13">
        <v>2</v>
      </c>
      <c r="G113" s="13">
        <v>1</v>
      </c>
      <c r="H113" s="13">
        <v>2</v>
      </c>
      <c r="I113" s="13">
        <v>3</v>
      </c>
      <c r="J113" s="13">
        <v>2</v>
      </c>
      <c r="K113" s="13">
        <v>2</v>
      </c>
      <c r="L113" s="13"/>
    </row>
    <row r="114" spans="1:12" ht="15.75" customHeight="1">
      <c r="A114" s="56"/>
      <c r="B114" s="56"/>
      <c r="C114" s="56"/>
      <c r="D114" s="56"/>
      <c r="E114" s="56"/>
      <c r="F114" s="56" t="s">
        <v>80</v>
      </c>
      <c r="G114" s="56"/>
      <c r="H114" s="56"/>
      <c r="I114" s="56"/>
      <c r="J114" s="56"/>
      <c r="K114" s="56"/>
      <c r="L114" s="13" t="s">
        <v>150</v>
      </c>
    </row>
    <row r="115" spans="1:12" ht="15.75" customHeight="1">
      <c r="A115" s="56"/>
      <c r="B115" s="56"/>
      <c r="C115" s="56"/>
      <c r="D115" s="56"/>
      <c r="E115" s="56"/>
      <c r="F115" s="13">
        <v>2</v>
      </c>
      <c r="G115" s="13">
        <v>1</v>
      </c>
      <c r="H115" s="13">
        <v>2</v>
      </c>
      <c r="I115" s="13"/>
      <c r="J115" s="13"/>
      <c r="K115" s="13"/>
      <c r="L115" s="13" t="s">
        <v>155</v>
      </c>
    </row>
    <row r="116" spans="1:12" ht="15.75" customHeight="1">
      <c r="A116" s="56"/>
      <c r="B116" s="56"/>
      <c r="C116" s="56"/>
      <c r="D116" s="56"/>
      <c r="E116" s="56"/>
      <c r="F116" s="56" t="s">
        <v>65</v>
      </c>
      <c r="G116" s="56"/>
      <c r="H116" s="56"/>
      <c r="I116" s="56" t="s">
        <v>65</v>
      </c>
      <c r="J116" s="56"/>
      <c r="K116" s="56"/>
      <c r="L116" s="13" t="s">
        <v>162</v>
      </c>
    </row>
    <row r="117" spans="1:12" ht="15.75" customHeight="1">
      <c r="A117" s="56"/>
      <c r="B117" s="56"/>
      <c r="C117" s="56"/>
      <c r="D117" s="56"/>
      <c r="E117" s="56"/>
      <c r="F117" s="13">
        <v>3</v>
      </c>
      <c r="G117" s="13">
        <v>0</v>
      </c>
      <c r="H117" s="13">
        <v>0</v>
      </c>
      <c r="I117" s="13">
        <v>3</v>
      </c>
      <c r="J117" s="13">
        <v>0</v>
      </c>
      <c r="K117" s="13">
        <v>0</v>
      </c>
      <c r="L117" s="13"/>
    </row>
    <row r="118" spans="1:12" ht="15.75" customHeight="1">
      <c r="A118" s="56"/>
      <c r="B118" s="56"/>
      <c r="C118" s="56"/>
      <c r="D118" s="56"/>
      <c r="E118" s="56"/>
      <c r="F118" s="56" t="s">
        <v>116</v>
      </c>
      <c r="G118" s="56"/>
      <c r="H118" s="56"/>
      <c r="I118" s="56" t="s">
        <v>269</v>
      </c>
      <c r="J118" s="56"/>
      <c r="K118" s="56"/>
      <c r="L118" s="13"/>
    </row>
    <row r="119" spans="1:12" ht="15.75" customHeight="1">
      <c r="A119" s="56"/>
      <c r="B119" s="56"/>
      <c r="C119" s="56"/>
      <c r="D119" s="56"/>
      <c r="E119" s="56"/>
      <c r="F119" s="13">
        <v>1</v>
      </c>
      <c r="G119" s="13">
        <v>1</v>
      </c>
      <c r="H119" s="13">
        <v>1</v>
      </c>
      <c r="I119" s="13">
        <v>1</v>
      </c>
      <c r="J119" s="13">
        <v>1</v>
      </c>
      <c r="K119" s="13">
        <v>1</v>
      </c>
      <c r="L119" s="13"/>
    </row>
    <row r="120" spans="1:12" ht="15.75" customHeight="1">
      <c r="A120" s="56"/>
      <c r="B120" s="56"/>
      <c r="C120" s="56"/>
      <c r="D120" s="56"/>
      <c r="E120" s="56"/>
      <c r="F120" s="56"/>
      <c r="G120" s="56"/>
      <c r="H120" s="56"/>
      <c r="I120" s="56" t="s">
        <v>163</v>
      </c>
      <c r="J120" s="56"/>
      <c r="K120" s="56"/>
      <c r="L120" s="13" t="s">
        <v>156</v>
      </c>
    </row>
    <row r="121" spans="1:12" ht="15.75" customHeight="1">
      <c r="A121" s="56"/>
      <c r="B121" s="56"/>
      <c r="C121" s="56"/>
      <c r="D121" s="56"/>
      <c r="E121" s="56"/>
      <c r="F121" s="13"/>
      <c r="G121" s="13"/>
      <c r="H121" s="13"/>
      <c r="I121" s="13">
        <v>3</v>
      </c>
      <c r="J121" s="13">
        <v>2</v>
      </c>
      <c r="K121" s="13">
        <v>2</v>
      </c>
      <c r="L121" s="13" t="s">
        <v>157</v>
      </c>
    </row>
    <row r="122" spans="1:12" ht="15.75" customHeight="1">
      <c r="A122" s="56"/>
      <c r="B122" s="56"/>
      <c r="C122" s="56" t="s">
        <v>12</v>
      </c>
      <c r="D122" s="56"/>
      <c r="E122" s="56"/>
      <c r="F122" s="13">
        <f aca="true" t="shared" si="6" ref="F122:K122">SUM(F105,F107,F109,F111,F113,F115,F117,F119,F121)</f>
        <v>20</v>
      </c>
      <c r="G122" s="13">
        <f t="shared" si="6"/>
        <v>11</v>
      </c>
      <c r="H122" s="13">
        <f t="shared" si="6"/>
        <v>13</v>
      </c>
      <c r="I122" s="13">
        <f t="shared" si="6"/>
        <v>19</v>
      </c>
      <c r="J122" s="13">
        <f t="shared" si="6"/>
        <v>11</v>
      </c>
      <c r="K122" s="13">
        <f t="shared" si="6"/>
        <v>11</v>
      </c>
      <c r="L122" s="13"/>
    </row>
    <row r="123" spans="1:12" ht="15.75" customHeight="1">
      <c r="A123" s="56"/>
      <c r="B123" s="56" t="s">
        <v>24</v>
      </c>
      <c r="C123" s="56"/>
      <c r="D123" s="56"/>
      <c r="E123" s="56"/>
      <c r="F123" s="13">
        <f aca="true" t="shared" si="7" ref="F123:K123">SUM(F122,F103)</f>
        <v>22</v>
      </c>
      <c r="G123" s="13">
        <f t="shared" si="7"/>
        <v>13</v>
      </c>
      <c r="H123" s="13">
        <f t="shared" si="7"/>
        <v>13</v>
      </c>
      <c r="I123" s="13">
        <f t="shared" si="7"/>
        <v>21</v>
      </c>
      <c r="J123" s="13">
        <f t="shared" si="7"/>
        <v>13</v>
      </c>
      <c r="K123" s="13">
        <f t="shared" si="7"/>
        <v>11</v>
      </c>
      <c r="L123" s="13"/>
    </row>
    <row r="124" spans="1:12" ht="15.75" customHeight="1">
      <c r="A124" s="56" t="s">
        <v>25</v>
      </c>
      <c r="B124" s="56"/>
      <c r="C124" s="56"/>
      <c r="D124" s="56"/>
      <c r="E124" s="56"/>
      <c r="F124" s="13">
        <f aca="true" t="shared" si="8" ref="F124:K124">SUM(F123,F96,F67,F34)</f>
        <v>89</v>
      </c>
      <c r="G124" s="13">
        <f t="shared" si="8"/>
        <v>60</v>
      </c>
      <c r="H124" s="13">
        <f t="shared" si="8"/>
        <v>54</v>
      </c>
      <c r="I124" s="13">
        <f t="shared" si="8"/>
        <v>85</v>
      </c>
      <c r="J124" s="13">
        <f t="shared" si="8"/>
        <v>58</v>
      </c>
      <c r="K124" s="13">
        <f t="shared" si="8"/>
        <v>50</v>
      </c>
      <c r="L124" s="13"/>
    </row>
    <row r="125" spans="1:12" ht="15.75" customHeight="1">
      <c r="A125" s="56" t="s">
        <v>165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13"/>
    </row>
    <row r="126" spans="1:12" ht="15.75" customHeight="1">
      <c r="A126" s="56" t="s">
        <v>26</v>
      </c>
      <c r="B126" s="56"/>
      <c r="C126" s="56" t="s">
        <v>28</v>
      </c>
      <c r="D126" s="56"/>
      <c r="E126" s="56"/>
      <c r="F126" s="56" t="s">
        <v>29</v>
      </c>
      <c r="G126" s="56"/>
      <c r="H126" s="56"/>
      <c r="I126" s="56" t="s">
        <v>30</v>
      </c>
      <c r="J126" s="56"/>
      <c r="K126" s="56"/>
      <c r="L126" s="13" t="s">
        <v>31</v>
      </c>
    </row>
    <row r="127" spans="1:12" ht="15.75" customHeight="1">
      <c r="A127" s="56"/>
      <c r="B127" s="56"/>
      <c r="C127" s="56">
        <v>18</v>
      </c>
      <c r="D127" s="56"/>
      <c r="E127" s="56"/>
      <c r="F127" s="56">
        <v>41</v>
      </c>
      <c r="G127" s="56"/>
      <c r="H127" s="56"/>
      <c r="I127" s="56">
        <v>18</v>
      </c>
      <c r="J127" s="56"/>
      <c r="K127" s="56"/>
      <c r="L127" s="15">
        <v>77</v>
      </c>
    </row>
    <row r="128" spans="1:12" ht="15.75" customHeight="1">
      <c r="A128" s="56" t="s">
        <v>27</v>
      </c>
      <c r="B128" s="56"/>
      <c r="C128" s="56" t="s">
        <v>36</v>
      </c>
      <c r="D128" s="56"/>
      <c r="E128" s="56"/>
      <c r="F128" s="56" t="s">
        <v>37</v>
      </c>
      <c r="G128" s="56"/>
      <c r="H128" s="56"/>
      <c r="I128" s="56" t="s">
        <v>41</v>
      </c>
      <c r="J128" s="56"/>
      <c r="K128" s="56"/>
      <c r="L128" s="16" t="s">
        <v>42</v>
      </c>
    </row>
    <row r="129" spans="1:12" ht="15.75" customHeight="1">
      <c r="A129" s="56"/>
      <c r="B129" s="56"/>
      <c r="C129" s="56">
        <v>8</v>
      </c>
      <c r="D129" s="56"/>
      <c r="E129" s="56"/>
      <c r="F129" s="56">
        <v>4</v>
      </c>
      <c r="G129" s="56"/>
      <c r="H129" s="56"/>
      <c r="I129" s="56">
        <v>12</v>
      </c>
      <c r="J129" s="56"/>
      <c r="K129" s="56"/>
      <c r="L129" s="15">
        <v>89</v>
      </c>
    </row>
    <row r="130" spans="1:12" ht="15" customHeight="1">
      <c r="A130" s="55" t="s">
        <v>43</v>
      </c>
      <c r="B130" s="55"/>
      <c r="C130" s="55"/>
      <c r="D130" s="55"/>
      <c r="E130" s="55"/>
      <c r="F130" s="55">
        <v>6</v>
      </c>
      <c r="G130" s="55"/>
      <c r="H130" s="55"/>
      <c r="I130" s="55" t="s">
        <v>40</v>
      </c>
      <c r="J130" s="55"/>
      <c r="K130" s="55"/>
      <c r="L130" s="14">
        <v>35</v>
      </c>
    </row>
  </sheetData>
  <sheetProtection/>
  <mergeCells count="272">
    <mergeCell ref="D91:D92"/>
    <mergeCell ref="E91:E92"/>
    <mergeCell ref="F91:H91"/>
    <mergeCell ref="I91:K91"/>
    <mergeCell ref="I58:K58"/>
    <mergeCell ref="F58:H58"/>
    <mergeCell ref="E60:E61"/>
    <mergeCell ref="D60:D61"/>
    <mergeCell ref="E58:E59"/>
    <mergeCell ref="D58:D59"/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A6:A67"/>
    <mergeCell ref="B6:B33"/>
    <mergeCell ref="C6:C11"/>
    <mergeCell ref="D6:D7"/>
    <mergeCell ref="E6:E7"/>
    <mergeCell ref="F6:H6"/>
    <mergeCell ref="I6:K6"/>
    <mergeCell ref="D8:D9"/>
    <mergeCell ref="E8:E9"/>
    <mergeCell ref="F8:H8"/>
    <mergeCell ref="I8:K8"/>
    <mergeCell ref="D10:D11"/>
    <mergeCell ref="E10:E11"/>
    <mergeCell ref="F10:H10"/>
    <mergeCell ref="I10:K10"/>
    <mergeCell ref="C12:E12"/>
    <mergeCell ref="C13:C32"/>
    <mergeCell ref="D13:D14"/>
    <mergeCell ref="E13:E14"/>
    <mergeCell ref="F13:H13"/>
    <mergeCell ref="I13:K13"/>
    <mergeCell ref="D15:D16"/>
    <mergeCell ref="E15:E16"/>
    <mergeCell ref="F15:H15"/>
    <mergeCell ref="I15:K15"/>
    <mergeCell ref="D17:D18"/>
    <mergeCell ref="E17:E18"/>
    <mergeCell ref="F17:H17"/>
    <mergeCell ref="I17:K17"/>
    <mergeCell ref="D19:D20"/>
    <mergeCell ref="E19:E20"/>
    <mergeCell ref="F19:H19"/>
    <mergeCell ref="I19:K19"/>
    <mergeCell ref="D21:D22"/>
    <mergeCell ref="E21:E22"/>
    <mergeCell ref="F21:H21"/>
    <mergeCell ref="I21:K21"/>
    <mergeCell ref="D23:D24"/>
    <mergeCell ref="E23:E24"/>
    <mergeCell ref="F23:H23"/>
    <mergeCell ref="I23:K23"/>
    <mergeCell ref="D25:D26"/>
    <mergeCell ref="E25:E26"/>
    <mergeCell ref="F25:H25"/>
    <mergeCell ref="I25:K25"/>
    <mergeCell ref="D27:D28"/>
    <mergeCell ref="E27:E28"/>
    <mergeCell ref="F27:H27"/>
    <mergeCell ref="I27:K27"/>
    <mergeCell ref="D29:D30"/>
    <mergeCell ref="E29:E30"/>
    <mergeCell ref="F29:H29"/>
    <mergeCell ref="I29:K29"/>
    <mergeCell ref="D31:D32"/>
    <mergeCell ref="E31:E32"/>
    <mergeCell ref="F31:H31"/>
    <mergeCell ref="I31:K31"/>
    <mergeCell ref="C33:E33"/>
    <mergeCell ref="B34:E34"/>
    <mergeCell ref="F35:H35"/>
    <mergeCell ref="I35:K35"/>
    <mergeCell ref="D37:D38"/>
    <mergeCell ref="E37:E38"/>
    <mergeCell ref="F37:H37"/>
    <mergeCell ref="I37:K37"/>
    <mergeCell ref="D39:D40"/>
    <mergeCell ref="E39:E40"/>
    <mergeCell ref="F39:H39"/>
    <mergeCell ref="I39:K39"/>
    <mergeCell ref="C41:E41"/>
    <mergeCell ref="C42:C65"/>
    <mergeCell ref="D42:D43"/>
    <mergeCell ref="E42:E43"/>
    <mergeCell ref="F42:H42"/>
    <mergeCell ref="I42:K42"/>
    <mergeCell ref="D44:D45"/>
    <mergeCell ref="E44:E45"/>
    <mergeCell ref="F44:H44"/>
    <mergeCell ref="I44:K44"/>
    <mergeCell ref="D46:D47"/>
    <mergeCell ref="E46:E47"/>
    <mergeCell ref="F46:H46"/>
    <mergeCell ref="I46:K46"/>
    <mergeCell ref="D48:D49"/>
    <mergeCell ref="E48:E49"/>
    <mergeCell ref="F48:H48"/>
    <mergeCell ref="I48:K48"/>
    <mergeCell ref="D50:D51"/>
    <mergeCell ref="E50:E51"/>
    <mergeCell ref="F50:H50"/>
    <mergeCell ref="I50:K50"/>
    <mergeCell ref="D52:D53"/>
    <mergeCell ref="E52:E53"/>
    <mergeCell ref="F52:H52"/>
    <mergeCell ref="I52:K52"/>
    <mergeCell ref="D54:D55"/>
    <mergeCell ref="E54:E55"/>
    <mergeCell ref="F54:H54"/>
    <mergeCell ref="I54:K54"/>
    <mergeCell ref="D56:D57"/>
    <mergeCell ref="E56:E57"/>
    <mergeCell ref="F56:H56"/>
    <mergeCell ref="I56:K56"/>
    <mergeCell ref="D62:D63"/>
    <mergeCell ref="E62:E63"/>
    <mergeCell ref="F62:H62"/>
    <mergeCell ref="I62:K62"/>
    <mergeCell ref="I60:K60"/>
    <mergeCell ref="F60:H60"/>
    <mergeCell ref="D64:D65"/>
    <mergeCell ref="E64:E65"/>
    <mergeCell ref="F64:H64"/>
    <mergeCell ref="I64:K64"/>
    <mergeCell ref="C66:E66"/>
    <mergeCell ref="B67:E67"/>
    <mergeCell ref="B35:B66"/>
    <mergeCell ref="C35:C40"/>
    <mergeCell ref="D35:D36"/>
    <mergeCell ref="E35:E36"/>
    <mergeCell ref="A68:A123"/>
    <mergeCell ref="B68:B95"/>
    <mergeCell ref="C68:C73"/>
    <mergeCell ref="D68:D69"/>
    <mergeCell ref="E68:E69"/>
    <mergeCell ref="F68:H68"/>
    <mergeCell ref="C74:E74"/>
    <mergeCell ref="C75:C94"/>
    <mergeCell ref="D75:D76"/>
    <mergeCell ref="E75:E76"/>
    <mergeCell ref="I68:K68"/>
    <mergeCell ref="D70:D71"/>
    <mergeCell ref="E70:E71"/>
    <mergeCell ref="F70:H70"/>
    <mergeCell ref="I70:K70"/>
    <mergeCell ref="D72:D73"/>
    <mergeCell ref="E72:E73"/>
    <mergeCell ref="F72:H72"/>
    <mergeCell ref="I72:K72"/>
    <mergeCell ref="F75:H75"/>
    <mergeCell ref="I75:K75"/>
    <mergeCell ref="D77:D78"/>
    <mergeCell ref="E77:E78"/>
    <mergeCell ref="F77:H77"/>
    <mergeCell ref="I77:K77"/>
    <mergeCell ref="D79:D80"/>
    <mergeCell ref="E79:E80"/>
    <mergeCell ref="F79:H79"/>
    <mergeCell ref="I79:K79"/>
    <mergeCell ref="D81:D82"/>
    <mergeCell ref="E81:E82"/>
    <mergeCell ref="F81:H81"/>
    <mergeCell ref="I81:K81"/>
    <mergeCell ref="D83:D84"/>
    <mergeCell ref="E83:E84"/>
    <mergeCell ref="F83:H83"/>
    <mergeCell ref="I83:K83"/>
    <mergeCell ref="D85:D86"/>
    <mergeCell ref="E85:E86"/>
    <mergeCell ref="F85:H85"/>
    <mergeCell ref="I85:K85"/>
    <mergeCell ref="D87:D88"/>
    <mergeCell ref="E87:E88"/>
    <mergeCell ref="F87:H87"/>
    <mergeCell ref="I87:K87"/>
    <mergeCell ref="D89:D90"/>
    <mergeCell ref="E89:E90"/>
    <mergeCell ref="F89:H89"/>
    <mergeCell ref="I90:K90"/>
    <mergeCell ref="D93:D94"/>
    <mergeCell ref="E93:E94"/>
    <mergeCell ref="F93:H93"/>
    <mergeCell ref="I93:K93"/>
    <mergeCell ref="C95:E95"/>
    <mergeCell ref="B96:E96"/>
    <mergeCell ref="B97:B122"/>
    <mergeCell ref="C97:C102"/>
    <mergeCell ref="D97:D98"/>
    <mergeCell ref="E97:E98"/>
    <mergeCell ref="F97:H97"/>
    <mergeCell ref="I97:K97"/>
    <mergeCell ref="D99:D100"/>
    <mergeCell ref="E99:E100"/>
    <mergeCell ref="F99:H99"/>
    <mergeCell ref="I99:K99"/>
    <mergeCell ref="D101:D102"/>
    <mergeCell ref="E101:E102"/>
    <mergeCell ref="F101:H101"/>
    <mergeCell ref="I101:K101"/>
    <mergeCell ref="C103:E103"/>
    <mergeCell ref="C104:C121"/>
    <mergeCell ref="D104:D105"/>
    <mergeCell ref="E104:E105"/>
    <mergeCell ref="F104:H104"/>
    <mergeCell ref="I104:K104"/>
    <mergeCell ref="D106:D107"/>
    <mergeCell ref="E106:E107"/>
    <mergeCell ref="F106:H106"/>
    <mergeCell ref="I106:K106"/>
    <mergeCell ref="D108:D109"/>
    <mergeCell ref="E108:E109"/>
    <mergeCell ref="F108:H108"/>
    <mergeCell ref="I108:K108"/>
    <mergeCell ref="D110:D111"/>
    <mergeCell ref="E110:E111"/>
    <mergeCell ref="F110:H110"/>
    <mergeCell ref="I110:K110"/>
    <mergeCell ref="D112:D113"/>
    <mergeCell ref="E112:E113"/>
    <mergeCell ref="F112:H112"/>
    <mergeCell ref="I112:K112"/>
    <mergeCell ref="D114:D115"/>
    <mergeCell ref="E114:E115"/>
    <mergeCell ref="F114:H114"/>
    <mergeCell ref="I114:K114"/>
    <mergeCell ref="D116:D117"/>
    <mergeCell ref="E116:E117"/>
    <mergeCell ref="F116:H116"/>
    <mergeCell ref="I116:K116"/>
    <mergeCell ref="F127:H127"/>
    <mergeCell ref="D118:D119"/>
    <mergeCell ref="E118:E119"/>
    <mergeCell ref="F118:H118"/>
    <mergeCell ref="I118:K118"/>
    <mergeCell ref="D120:D121"/>
    <mergeCell ref="E120:E121"/>
    <mergeCell ref="F120:H120"/>
    <mergeCell ref="I120:K120"/>
    <mergeCell ref="I129:K129"/>
    <mergeCell ref="C122:E122"/>
    <mergeCell ref="B123:E123"/>
    <mergeCell ref="A124:E124"/>
    <mergeCell ref="A125:K125"/>
    <mergeCell ref="A126:B127"/>
    <mergeCell ref="C126:E126"/>
    <mergeCell ref="F126:H126"/>
    <mergeCell ref="I126:K126"/>
    <mergeCell ref="C127:E127"/>
    <mergeCell ref="A130:E130"/>
    <mergeCell ref="F130:H130"/>
    <mergeCell ref="I130:K130"/>
    <mergeCell ref="I127:K127"/>
    <mergeCell ref="A128:B129"/>
    <mergeCell ref="C128:E128"/>
    <mergeCell ref="F128:H128"/>
    <mergeCell ref="I128:K128"/>
    <mergeCell ref="C129:E129"/>
    <mergeCell ref="F129:H129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scale="65" r:id="rId1"/>
  <headerFooter alignWithMargins="0">
    <oddHeader>&amp;L&amp;12붙임.  라&amp;C&amp;"굴림체,굵게"&amp;20신구교과목대비표
</oddHead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52"/>
  <sheetViews>
    <sheetView view="pageBreakPreview" zoomScaleSheetLayoutView="100" workbookViewId="0" topLeftCell="A1">
      <selection activeCell="H14" sqref="H14"/>
    </sheetView>
  </sheetViews>
  <sheetFormatPr defaultColWidth="8.88671875" defaultRowHeight="13.5"/>
  <cols>
    <col min="1" max="3" width="4.77734375" style="1" customWidth="1"/>
    <col min="4" max="4" width="12.21484375" style="1" customWidth="1"/>
    <col min="5" max="19" width="4.77734375" style="1" customWidth="1"/>
    <col min="20" max="16384" width="8.88671875" style="1" customWidth="1"/>
  </cols>
  <sheetData>
    <row r="1" spans="1:54" s="2" customFormat="1" ht="15.75" customHeight="1" thickBo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s="3" customFormat="1" ht="15.75" customHeight="1">
      <c r="A2" s="40" t="s">
        <v>2</v>
      </c>
      <c r="B2" s="30"/>
      <c r="C2" s="30" t="s">
        <v>3</v>
      </c>
      <c r="D2" s="30"/>
      <c r="E2" s="30" t="s">
        <v>4</v>
      </c>
      <c r="F2" s="30"/>
      <c r="G2" s="30"/>
      <c r="H2" s="30"/>
      <c r="I2" s="30"/>
      <c r="J2" s="30"/>
      <c r="K2" s="30" t="s">
        <v>5</v>
      </c>
      <c r="L2" s="31"/>
      <c r="M2" s="30"/>
      <c r="N2" s="30"/>
      <c r="O2" s="30"/>
      <c r="P2" s="30"/>
      <c r="Q2" s="30" t="s">
        <v>6</v>
      </c>
      <c r="R2" s="30"/>
      <c r="S2" s="37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s="3" customFormat="1" ht="15.75" customHeight="1">
      <c r="A3" s="41"/>
      <c r="B3" s="27"/>
      <c r="C3" s="27"/>
      <c r="D3" s="27"/>
      <c r="E3" s="27" t="s">
        <v>7</v>
      </c>
      <c r="F3" s="27"/>
      <c r="G3" s="27"/>
      <c r="H3" s="27" t="s">
        <v>8</v>
      </c>
      <c r="I3" s="27"/>
      <c r="J3" s="27"/>
      <c r="K3" s="27" t="s">
        <v>7</v>
      </c>
      <c r="L3" s="39"/>
      <c r="M3" s="27"/>
      <c r="N3" s="27" t="s">
        <v>8</v>
      </c>
      <c r="O3" s="27"/>
      <c r="P3" s="27"/>
      <c r="Q3" s="27"/>
      <c r="R3" s="27"/>
      <c r="S3" s="38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5" customFormat="1" ht="15.75" customHeight="1">
      <c r="A4" s="41"/>
      <c r="B4" s="27"/>
      <c r="C4" s="27"/>
      <c r="D4" s="27"/>
      <c r="E4" s="3" t="s">
        <v>17</v>
      </c>
      <c r="F4" s="3" t="s">
        <v>19</v>
      </c>
      <c r="G4" s="3" t="s">
        <v>20</v>
      </c>
      <c r="H4" s="3" t="s">
        <v>17</v>
      </c>
      <c r="I4" s="3" t="s">
        <v>19</v>
      </c>
      <c r="J4" s="3" t="s">
        <v>20</v>
      </c>
      <c r="K4" s="3" t="s">
        <v>17</v>
      </c>
      <c r="L4" s="3" t="s">
        <v>19</v>
      </c>
      <c r="M4" s="3" t="s">
        <v>20</v>
      </c>
      <c r="N4" s="3" t="s">
        <v>17</v>
      </c>
      <c r="O4" s="3" t="s">
        <v>19</v>
      </c>
      <c r="P4" s="3" t="s">
        <v>20</v>
      </c>
      <c r="Q4" s="3" t="s">
        <v>17</v>
      </c>
      <c r="R4" s="3" t="s">
        <v>19</v>
      </c>
      <c r="S4" s="4" t="s">
        <v>20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 s="5" customFormat="1" ht="15.75" customHeight="1">
      <c r="A5" s="41" t="s">
        <v>1</v>
      </c>
      <c r="B5" s="27" t="s">
        <v>22</v>
      </c>
      <c r="C5" s="27" t="s">
        <v>66</v>
      </c>
      <c r="D5" s="3" t="s">
        <v>214</v>
      </c>
      <c r="E5" s="5">
        <v>1</v>
      </c>
      <c r="F5" s="5">
        <v>1</v>
      </c>
      <c r="G5" s="5">
        <v>0</v>
      </c>
      <c r="N5" s="18"/>
      <c r="O5" s="3"/>
      <c r="P5" s="3"/>
      <c r="Q5" s="3">
        <v>1</v>
      </c>
      <c r="R5" s="3">
        <v>1</v>
      </c>
      <c r="S5" s="4">
        <v>0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s="5" customFormat="1" ht="15.75" customHeight="1">
      <c r="A6" s="41"/>
      <c r="B6" s="27"/>
      <c r="C6" s="27"/>
      <c r="D6" s="3" t="s">
        <v>215</v>
      </c>
      <c r="H6" s="5">
        <v>1</v>
      </c>
      <c r="I6" s="5">
        <v>1</v>
      </c>
      <c r="J6" s="5">
        <v>0</v>
      </c>
      <c r="P6" s="18"/>
      <c r="Q6" s="3">
        <v>1</v>
      </c>
      <c r="R6" s="3">
        <v>1</v>
      </c>
      <c r="S6" s="4">
        <v>0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19" ht="15.75" customHeight="1">
      <c r="A7" s="41"/>
      <c r="B7" s="27"/>
      <c r="C7" s="27" t="s">
        <v>276</v>
      </c>
      <c r="D7" s="27"/>
      <c r="E7" s="5">
        <v>2</v>
      </c>
      <c r="F7" s="5">
        <v>2</v>
      </c>
      <c r="G7" s="5">
        <v>0</v>
      </c>
      <c r="H7" s="5"/>
      <c r="I7" s="5"/>
      <c r="J7" s="5"/>
      <c r="K7" s="5"/>
      <c r="L7" s="5"/>
      <c r="M7" s="5"/>
      <c r="N7" s="5"/>
      <c r="O7" s="5"/>
      <c r="P7" s="5"/>
      <c r="Q7" s="3">
        <v>2</v>
      </c>
      <c r="R7" s="3">
        <v>2</v>
      </c>
      <c r="S7" s="4">
        <v>0</v>
      </c>
    </row>
    <row r="8" spans="1:19" ht="15.75" customHeight="1">
      <c r="A8" s="41"/>
      <c r="B8" s="27"/>
      <c r="C8" s="27" t="s">
        <v>270</v>
      </c>
      <c r="D8" s="27"/>
      <c r="E8" s="5">
        <v>2</v>
      </c>
      <c r="F8" s="5">
        <v>2</v>
      </c>
      <c r="G8" s="5">
        <v>0</v>
      </c>
      <c r="H8" s="5"/>
      <c r="I8" s="5"/>
      <c r="J8" s="5"/>
      <c r="K8" s="5"/>
      <c r="L8" s="5"/>
      <c r="M8" s="5"/>
      <c r="N8" s="5"/>
      <c r="O8" s="5"/>
      <c r="P8" s="5"/>
      <c r="Q8" s="3">
        <v>2</v>
      </c>
      <c r="R8" s="3">
        <v>2</v>
      </c>
      <c r="S8" s="4">
        <v>0</v>
      </c>
    </row>
    <row r="9" spans="1:19" ht="15.75" customHeight="1">
      <c r="A9" s="41"/>
      <c r="B9" s="27"/>
      <c r="C9" s="27" t="s">
        <v>272</v>
      </c>
      <c r="D9" s="27"/>
      <c r="E9" s="5"/>
      <c r="F9" s="5"/>
      <c r="G9" s="5"/>
      <c r="H9" s="5">
        <v>2</v>
      </c>
      <c r="I9" s="5">
        <v>2</v>
      </c>
      <c r="J9" s="5">
        <v>0</v>
      </c>
      <c r="K9" s="5"/>
      <c r="L9" s="5"/>
      <c r="M9" s="5"/>
      <c r="N9" s="5"/>
      <c r="O9" s="5"/>
      <c r="P9" s="5"/>
      <c r="Q9" s="3">
        <v>2</v>
      </c>
      <c r="R9" s="3">
        <v>2</v>
      </c>
      <c r="S9" s="4">
        <v>0</v>
      </c>
    </row>
    <row r="10" spans="1:19" ht="15.75" customHeight="1">
      <c r="A10" s="41"/>
      <c r="B10" s="27" t="s">
        <v>10</v>
      </c>
      <c r="C10" s="27"/>
      <c r="D10" s="27"/>
      <c r="E10" s="3">
        <f aca="true" t="shared" si="0" ref="E10:P10">SUM(E5:E9)</f>
        <v>5</v>
      </c>
      <c r="F10" s="3">
        <f t="shared" si="0"/>
        <v>5</v>
      </c>
      <c r="G10" s="3">
        <f t="shared" si="0"/>
        <v>0</v>
      </c>
      <c r="H10" s="3">
        <f>SUM(H5:H9)</f>
        <v>3</v>
      </c>
      <c r="I10" s="3">
        <f>SUM(I5:I9)</f>
        <v>3</v>
      </c>
      <c r="J10" s="3">
        <f>SUM(J5:J9)</f>
        <v>0</v>
      </c>
      <c r="K10" s="3">
        <f>SUM(K5:K9)</f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>E10+H10+K10+N10</f>
        <v>8</v>
      </c>
      <c r="R10" s="3">
        <f>F10+I10+L10+O10</f>
        <v>8</v>
      </c>
      <c r="S10" s="4">
        <f>G10+J10+M10+P10</f>
        <v>0</v>
      </c>
    </row>
    <row r="11" spans="1:19" ht="15.75" customHeight="1">
      <c r="A11" s="41" t="s">
        <v>11</v>
      </c>
      <c r="B11" s="28" t="s">
        <v>32</v>
      </c>
      <c r="C11" s="27" t="s">
        <v>208</v>
      </c>
      <c r="D11" s="27"/>
      <c r="E11" s="5">
        <v>3</v>
      </c>
      <c r="F11" s="5">
        <v>2</v>
      </c>
      <c r="G11" s="5">
        <v>2</v>
      </c>
      <c r="H11" s="5"/>
      <c r="I11" s="5"/>
      <c r="J11" s="5"/>
      <c r="K11" s="5"/>
      <c r="L11" s="5"/>
      <c r="M11" s="5"/>
      <c r="N11" s="5"/>
      <c r="O11" s="5"/>
      <c r="P11" s="5"/>
      <c r="Q11" s="5">
        <v>3</v>
      </c>
      <c r="R11" s="5">
        <v>2</v>
      </c>
      <c r="S11" s="17">
        <v>2</v>
      </c>
    </row>
    <row r="12" spans="1:19" ht="15.75" customHeight="1">
      <c r="A12" s="41"/>
      <c r="B12" s="29"/>
      <c r="C12" s="27" t="s">
        <v>219</v>
      </c>
      <c r="D12" s="27"/>
      <c r="E12" s="5">
        <v>3</v>
      </c>
      <c r="F12" s="5">
        <v>2</v>
      </c>
      <c r="G12" s="5">
        <v>2</v>
      </c>
      <c r="H12" s="5"/>
      <c r="I12" s="5"/>
      <c r="J12" s="5"/>
      <c r="K12" s="5"/>
      <c r="L12" s="5"/>
      <c r="M12" s="5"/>
      <c r="N12" s="5"/>
      <c r="O12" s="5"/>
      <c r="P12" s="5"/>
      <c r="Q12" s="5">
        <v>3</v>
      </c>
      <c r="R12" s="5">
        <v>2</v>
      </c>
      <c r="S12" s="17">
        <v>2</v>
      </c>
    </row>
    <row r="13" spans="1:19" ht="15.75" customHeight="1">
      <c r="A13" s="41"/>
      <c r="B13" s="29"/>
      <c r="C13" s="27" t="s">
        <v>54</v>
      </c>
      <c r="D13" s="27"/>
      <c r="E13" s="5">
        <v>3</v>
      </c>
      <c r="F13" s="5">
        <v>2</v>
      </c>
      <c r="G13" s="5">
        <v>2</v>
      </c>
      <c r="H13" s="5"/>
      <c r="I13" s="5"/>
      <c r="J13" s="5"/>
      <c r="K13" s="5"/>
      <c r="L13" s="5"/>
      <c r="M13" s="5"/>
      <c r="N13" s="5"/>
      <c r="O13" s="5"/>
      <c r="P13" s="5"/>
      <c r="Q13" s="5">
        <v>3</v>
      </c>
      <c r="R13" s="5">
        <v>2</v>
      </c>
      <c r="S13" s="17">
        <v>2</v>
      </c>
    </row>
    <row r="14" spans="1:19" ht="15.75" customHeight="1">
      <c r="A14" s="41"/>
      <c r="B14" s="29"/>
      <c r="C14" s="27" t="s">
        <v>224</v>
      </c>
      <c r="D14" s="27"/>
      <c r="E14" s="5">
        <v>3</v>
      </c>
      <c r="F14" s="5">
        <v>2</v>
      </c>
      <c r="G14" s="5">
        <v>2</v>
      </c>
      <c r="H14" s="5"/>
      <c r="I14" s="5"/>
      <c r="J14" s="5"/>
      <c r="K14" s="5"/>
      <c r="L14" s="5"/>
      <c r="M14" s="5"/>
      <c r="N14" s="5"/>
      <c r="O14" s="5"/>
      <c r="P14" s="5"/>
      <c r="Q14" s="5">
        <v>3</v>
      </c>
      <c r="R14" s="5">
        <v>2</v>
      </c>
      <c r="S14" s="17">
        <v>2</v>
      </c>
    </row>
    <row r="15" spans="1:19" ht="15.75" customHeight="1">
      <c r="A15" s="41"/>
      <c r="B15" s="29"/>
      <c r="C15" s="27" t="s">
        <v>55</v>
      </c>
      <c r="D15" s="27"/>
      <c r="E15" s="5">
        <v>2</v>
      </c>
      <c r="F15" s="5">
        <v>2</v>
      </c>
      <c r="G15" s="5">
        <v>0</v>
      </c>
      <c r="H15" s="5"/>
      <c r="I15" s="5"/>
      <c r="J15" s="5"/>
      <c r="K15" s="5"/>
      <c r="L15" s="5"/>
      <c r="M15" s="5"/>
      <c r="N15" s="5"/>
      <c r="O15" s="5"/>
      <c r="P15" s="5"/>
      <c r="Q15" s="5">
        <v>2</v>
      </c>
      <c r="R15" s="5">
        <v>2</v>
      </c>
      <c r="S15" s="17">
        <v>0</v>
      </c>
    </row>
    <row r="16" spans="1:19" ht="15.75" customHeight="1">
      <c r="A16" s="41"/>
      <c r="B16" s="29"/>
      <c r="C16" s="32"/>
      <c r="D16" s="3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"/>
      <c r="R16" s="3"/>
      <c r="S16" s="4"/>
    </row>
    <row r="17" spans="1:19" ht="15.75" customHeight="1">
      <c r="A17" s="41"/>
      <c r="B17" s="29" t="s">
        <v>280</v>
      </c>
      <c r="C17" s="25" t="s">
        <v>282</v>
      </c>
      <c r="D17" s="26"/>
      <c r="E17" s="5"/>
      <c r="F17" s="5"/>
      <c r="G17" s="5"/>
      <c r="H17" s="5"/>
      <c r="I17" s="5"/>
      <c r="J17" s="5"/>
      <c r="K17" s="5">
        <v>1</v>
      </c>
      <c r="L17" s="5">
        <v>1</v>
      </c>
      <c r="M17" s="5">
        <v>1</v>
      </c>
      <c r="N17" s="5"/>
      <c r="O17" s="5"/>
      <c r="P17" s="5"/>
      <c r="Q17" s="3">
        <v>1</v>
      </c>
      <c r="R17" s="3">
        <v>1</v>
      </c>
      <c r="S17" s="4">
        <v>1</v>
      </c>
    </row>
    <row r="18" spans="1:19" ht="15.75" customHeight="1">
      <c r="A18" s="41"/>
      <c r="B18" s="29"/>
      <c r="C18" s="25" t="s">
        <v>283</v>
      </c>
      <c r="D18" s="26"/>
      <c r="E18" s="5"/>
      <c r="F18" s="5"/>
      <c r="G18" s="5"/>
      <c r="H18" s="5"/>
      <c r="I18" s="5"/>
      <c r="J18" s="5"/>
      <c r="K18" s="5"/>
      <c r="L18" s="5"/>
      <c r="M18" s="5"/>
      <c r="N18" s="5">
        <v>1</v>
      </c>
      <c r="O18" s="5">
        <v>1</v>
      </c>
      <c r="P18" s="5">
        <v>1</v>
      </c>
      <c r="Q18" s="3">
        <v>1</v>
      </c>
      <c r="R18" s="3">
        <v>1</v>
      </c>
      <c r="S18" s="4">
        <v>1</v>
      </c>
    </row>
    <row r="19" spans="1:19" ht="15.75" customHeight="1">
      <c r="A19" s="41"/>
      <c r="B19" s="22"/>
      <c r="C19" s="32"/>
      <c r="D19" s="3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</row>
    <row r="20" spans="1:19" ht="15.75" customHeight="1">
      <c r="A20" s="41"/>
      <c r="B20" s="27" t="s">
        <v>33</v>
      </c>
      <c r="C20" s="61" t="s">
        <v>57</v>
      </c>
      <c r="D20" s="61"/>
      <c r="E20" s="5"/>
      <c r="F20" s="5"/>
      <c r="G20" s="5"/>
      <c r="H20" s="5">
        <v>3</v>
      </c>
      <c r="I20" s="5">
        <v>2</v>
      </c>
      <c r="J20" s="5">
        <v>2</v>
      </c>
      <c r="K20" s="5"/>
      <c r="L20" s="5"/>
      <c r="M20" s="5"/>
      <c r="N20" s="5"/>
      <c r="O20" s="5"/>
      <c r="P20" s="5"/>
      <c r="Q20" s="5">
        <v>3</v>
      </c>
      <c r="R20" s="5">
        <v>2</v>
      </c>
      <c r="S20" s="17">
        <v>2</v>
      </c>
    </row>
    <row r="21" spans="1:19" ht="15.75" customHeight="1">
      <c r="A21" s="41"/>
      <c r="B21" s="27"/>
      <c r="C21" s="27" t="s">
        <v>56</v>
      </c>
      <c r="D21" s="27"/>
      <c r="E21" s="5"/>
      <c r="F21" s="5"/>
      <c r="G21" s="5"/>
      <c r="H21" s="5">
        <v>2</v>
      </c>
      <c r="I21" s="5">
        <v>1</v>
      </c>
      <c r="J21" s="5">
        <v>2</v>
      </c>
      <c r="K21" s="5"/>
      <c r="L21" s="5"/>
      <c r="M21" s="5"/>
      <c r="N21" s="5"/>
      <c r="O21" s="5"/>
      <c r="P21" s="5"/>
      <c r="Q21" s="5">
        <v>2</v>
      </c>
      <c r="R21" s="5">
        <v>1</v>
      </c>
      <c r="S21" s="17">
        <v>2</v>
      </c>
    </row>
    <row r="22" spans="1:19" ht="15.75" customHeight="1">
      <c r="A22" s="41"/>
      <c r="B22" s="27"/>
      <c r="C22" s="60" t="s">
        <v>170</v>
      </c>
      <c r="D22" s="60"/>
      <c r="E22" s="5"/>
      <c r="F22" s="5"/>
      <c r="G22" s="5"/>
      <c r="H22" s="5">
        <v>3</v>
      </c>
      <c r="I22" s="5">
        <v>2</v>
      </c>
      <c r="J22" s="5">
        <v>2</v>
      </c>
      <c r="K22" s="5"/>
      <c r="L22" s="5"/>
      <c r="M22" s="5"/>
      <c r="N22" s="5"/>
      <c r="O22" s="5"/>
      <c r="P22" s="5"/>
      <c r="Q22" s="5">
        <v>3</v>
      </c>
      <c r="R22" s="5">
        <v>2</v>
      </c>
      <c r="S22" s="17">
        <v>2</v>
      </c>
    </row>
    <row r="23" spans="1:19" ht="15.75" customHeight="1">
      <c r="A23" s="41"/>
      <c r="B23" s="27"/>
      <c r="C23" s="27" t="s">
        <v>59</v>
      </c>
      <c r="D23" s="27"/>
      <c r="E23" s="5"/>
      <c r="F23" s="5"/>
      <c r="G23" s="5"/>
      <c r="H23" s="5">
        <v>3</v>
      </c>
      <c r="I23" s="5">
        <v>2</v>
      </c>
      <c r="J23" s="5">
        <v>2</v>
      </c>
      <c r="K23" s="5"/>
      <c r="L23" s="5"/>
      <c r="M23" s="5"/>
      <c r="N23" s="5"/>
      <c r="O23" s="5"/>
      <c r="P23" s="5"/>
      <c r="Q23" s="5">
        <v>3</v>
      </c>
      <c r="R23" s="5">
        <v>2</v>
      </c>
      <c r="S23" s="17">
        <v>2</v>
      </c>
    </row>
    <row r="24" spans="1:19" ht="15.75" customHeight="1">
      <c r="A24" s="41"/>
      <c r="B24" s="27"/>
      <c r="C24" s="27" t="s">
        <v>60</v>
      </c>
      <c r="D24" s="27"/>
      <c r="E24" s="5"/>
      <c r="F24" s="5"/>
      <c r="G24" s="5"/>
      <c r="H24" s="5">
        <v>3</v>
      </c>
      <c r="I24" s="5">
        <v>2</v>
      </c>
      <c r="J24" s="5">
        <v>2</v>
      </c>
      <c r="K24" s="5"/>
      <c r="L24" s="5"/>
      <c r="M24" s="5"/>
      <c r="N24" s="5"/>
      <c r="O24" s="5"/>
      <c r="P24" s="5"/>
      <c r="Q24" s="5">
        <v>3</v>
      </c>
      <c r="R24" s="5">
        <v>2</v>
      </c>
      <c r="S24" s="17">
        <v>2</v>
      </c>
    </row>
    <row r="25" spans="1:19" ht="15.75" customHeight="1">
      <c r="A25" s="41"/>
      <c r="B25" s="27"/>
      <c r="C25" s="27" t="s">
        <v>209</v>
      </c>
      <c r="D25" s="27"/>
      <c r="E25" s="5"/>
      <c r="F25" s="5"/>
      <c r="G25" s="5"/>
      <c r="H25" s="5">
        <v>3</v>
      </c>
      <c r="I25" s="5">
        <v>2</v>
      </c>
      <c r="J25" s="5">
        <v>2</v>
      </c>
      <c r="K25" s="5"/>
      <c r="L25" s="5"/>
      <c r="M25" s="5"/>
      <c r="N25" s="5"/>
      <c r="O25" s="5"/>
      <c r="P25" s="5"/>
      <c r="Q25" s="5">
        <v>3</v>
      </c>
      <c r="R25" s="5">
        <v>2</v>
      </c>
      <c r="S25" s="17">
        <v>2</v>
      </c>
    </row>
    <row r="26" spans="1:19" ht="15.75" customHeight="1">
      <c r="A26" s="41"/>
      <c r="B26" s="27"/>
      <c r="C26" s="27" t="s">
        <v>61</v>
      </c>
      <c r="D26" s="27"/>
      <c r="E26" s="5"/>
      <c r="F26" s="5"/>
      <c r="G26" s="5"/>
      <c r="H26" s="5">
        <v>2</v>
      </c>
      <c r="I26" s="5">
        <v>2</v>
      </c>
      <c r="J26" s="5">
        <v>0</v>
      </c>
      <c r="K26" s="5"/>
      <c r="L26" s="5"/>
      <c r="M26" s="5"/>
      <c r="N26" s="5"/>
      <c r="O26" s="5"/>
      <c r="P26" s="5"/>
      <c r="Q26" s="5">
        <v>2</v>
      </c>
      <c r="R26" s="5">
        <v>2</v>
      </c>
      <c r="S26" s="17">
        <v>0</v>
      </c>
    </row>
    <row r="27" spans="1:19" ht="15.75" customHeight="1">
      <c r="A27" s="41"/>
      <c r="B27" s="27"/>
      <c r="C27" s="27" t="s">
        <v>210</v>
      </c>
      <c r="D27" s="27"/>
      <c r="E27" s="5"/>
      <c r="F27" s="5"/>
      <c r="G27" s="5"/>
      <c r="H27" s="5"/>
      <c r="I27" s="5"/>
      <c r="J27" s="5"/>
      <c r="K27" s="5">
        <v>3</v>
      </c>
      <c r="L27" s="5">
        <v>2</v>
      </c>
      <c r="M27" s="5">
        <v>2</v>
      </c>
      <c r="N27" s="5"/>
      <c r="O27" s="5"/>
      <c r="P27" s="5"/>
      <c r="Q27" s="5">
        <v>3</v>
      </c>
      <c r="R27" s="5">
        <v>2</v>
      </c>
      <c r="S27" s="17">
        <v>2</v>
      </c>
    </row>
    <row r="28" spans="1:19" ht="15.75" customHeight="1">
      <c r="A28" s="41"/>
      <c r="B28" s="27"/>
      <c r="C28" s="60" t="s">
        <v>172</v>
      </c>
      <c r="D28" s="60"/>
      <c r="E28" s="5"/>
      <c r="F28" s="5"/>
      <c r="G28" s="5"/>
      <c r="H28" s="5"/>
      <c r="I28" s="5"/>
      <c r="J28" s="5"/>
      <c r="K28" s="5">
        <v>3</v>
      </c>
      <c r="L28" s="5">
        <v>2</v>
      </c>
      <c r="M28" s="5">
        <v>2</v>
      </c>
      <c r="N28" s="5"/>
      <c r="O28" s="5"/>
      <c r="P28" s="5"/>
      <c r="Q28" s="5">
        <v>3</v>
      </c>
      <c r="R28" s="5">
        <v>2</v>
      </c>
      <c r="S28" s="17">
        <v>2</v>
      </c>
    </row>
    <row r="29" spans="1:19" ht="15.75" customHeight="1">
      <c r="A29" s="41"/>
      <c r="B29" s="27"/>
      <c r="C29" s="27" t="s">
        <v>211</v>
      </c>
      <c r="D29" s="27"/>
      <c r="E29" s="5"/>
      <c r="F29" s="5"/>
      <c r="G29" s="5"/>
      <c r="H29" s="5"/>
      <c r="I29" s="5"/>
      <c r="J29" s="5"/>
      <c r="K29" s="5">
        <v>3</v>
      </c>
      <c r="L29" s="5">
        <v>2</v>
      </c>
      <c r="M29" s="5">
        <v>2</v>
      </c>
      <c r="N29" s="5"/>
      <c r="O29" s="5"/>
      <c r="P29" s="5"/>
      <c r="Q29" s="5">
        <v>3</v>
      </c>
      <c r="R29" s="5">
        <v>2</v>
      </c>
      <c r="S29" s="17">
        <v>2</v>
      </c>
    </row>
    <row r="30" spans="1:19" ht="15.75" customHeight="1">
      <c r="A30" s="41"/>
      <c r="B30" s="27"/>
      <c r="C30" s="60" t="s">
        <v>225</v>
      </c>
      <c r="D30" s="60"/>
      <c r="E30" s="5"/>
      <c r="F30" s="5"/>
      <c r="G30" s="5"/>
      <c r="H30" s="5"/>
      <c r="I30" s="5"/>
      <c r="J30" s="5"/>
      <c r="K30" s="5">
        <v>3</v>
      </c>
      <c r="L30" s="5">
        <v>2</v>
      </c>
      <c r="M30" s="5">
        <v>2</v>
      </c>
      <c r="N30" s="5"/>
      <c r="O30" s="5"/>
      <c r="P30" s="5"/>
      <c r="Q30" s="5">
        <v>3</v>
      </c>
      <c r="R30" s="5">
        <v>2</v>
      </c>
      <c r="S30" s="17">
        <v>2</v>
      </c>
    </row>
    <row r="31" spans="1:19" ht="15.75" customHeight="1">
      <c r="A31" s="41"/>
      <c r="B31" s="27"/>
      <c r="C31" s="60" t="s">
        <v>226</v>
      </c>
      <c r="D31" s="60"/>
      <c r="E31" s="5"/>
      <c r="F31" s="5"/>
      <c r="G31" s="5"/>
      <c r="H31" s="5"/>
      <c r="I31" s="5"/>
      <c r="J31" s="5"/>
      <c r="K31" s="5">
        <v>3</v>
      </c>
      <c r="L31" s="5">
        <v>2</v>
      </c>
      <c r="M31" s="5">
        <v>2</v>
      </c>
      <c r="N31" s="5"/>
      <c r="O31" s="5"/>
      <c r="P31" s="5"/>
      <c r="Q31" s="5">
        <v>3</v>
      </c>
      <c r="R31" s="5">
        <v>2</v>
      </c>
      <c r="S31" s="17">
        <v>2</v>
      </c>
    </row>
    <row r="32" spans="1:19" ht="15.75" customHeight="1">
      <c r="A32" s="41"/>
      <c r="B32" s="27"/>
      <c r="C32" s="27" t="s">
        <v>62</v>
      </c>
      <c r="D32" s="27"/>
      <c r="E32" s="5"/>
      <c r="F32" s="5"/>
      <c r="G32" s="5"/>
      <c r="H32" s="5"/>
      <c r="I32" s="5"/>
      <c r="J32" s="5"/>
      <c r="K32" s="5">
        <v>3</v>
      </c>
      <c r="L32" s="5">
        <v>2</v>
      </c>
      <c r="M32" s="5">
        <v>2</v>
      </c>
      <c r="N32" s="5"/>
      <c r="O32" s="5"/>
      <c r="P32" s="5"/>
      <c r="Q32" s="5">
        <v>3</v>
      </c>
      <c r="R32" s="5">
        <v>2</v>
      </c>
      <c r="S32" s="17">
        <v>2</v>
      </c>
    </row>
    <row r="33" spans="1:19" ht="15.75" customHeight="1">
      <c r="A33" s="41"/>
      <c r="B33" s="27"/>
      <c r="C33" s="27" t="s">
        <v>63</v>
      </c>
      <c r="D33" s="27"/>
      <c r="E33" s="5"/>
      <c r="F33" s="5"/>
      <c r="G33" s="5"/>
      <c r="H33" s="5"/>
      <c r="I33" s="5"/>
      <c r="J33" s="5"/>
      <c r="K33" s="5">
        <v>2</v>
      </c>
      <c r="L33" s="5">
        <v>1</v>
      </c>
      <c r="M33" s="5">
        <v>2</v>
      </c>
      <c r="N33" s="5"/>
      <c r="O33" s="5"/>
      <c r="P33" s="5"/>
      <c r="Q33" s="5">
        <v>2</v>
      </c>
      <c r="R33" s="5">
        <v>1</v>
      </c>
      <c r="S33" s="17">
        <v>2</v>
      </c>
    </row>
    <row r="34" spans="1:19" ht="15.75" customHeight="1">
      <c r="A34" s="41"/>
      <c r="B34" s="27"/>
      <c r="C34" s="27"/>
      <c r="D34" s="2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/>
      <c r="R34" s="3"/>
      <c r="S34" s="4"/>
    </row>
    <row r="35" spans="1:19" ht="15.75" customHeight="1">
      <c r="A35" s="41"/>
      <c r="B35" s="27"/>
      <c r="C35" s="27"/>
      <c r="D35" s="2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/>
      <c r="R35" s="3"/>
      <c r="S35" s="4"/>
    </row>
    <row r="36" spans="1:19" ht="15.75" customHeight="1">
      <c r="A36" s="41"/>
      <c r="B36" s="27"/>
      <c r="C36" s="27"/>
      <c r="D36" s="2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"/>
      <c r="R36" s="3"/>
      <c r="S36" s="4"/>
    </row>
    <row r="37" spans="1:19" ht="15.75" customHeight="1">
      <c r="A37" s="41"/>
      <c r="B37" s="27"/>
      <c r="C37" s="27"/>
      <c r="D37" s="2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"/>
      <c r="R37" s="3"/>
      <c r="S37" s="4"/>
    </row>
    <row r="38" spans="1:19" ht="15.75" customHeight="1">
      <c r="A38" s="41"/>
      <c r="B38" s="27"/>
      <c r="C38" s="27"/>
      <c r="D38" s="2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"/>
      <c r="R38" s="3"/>
      <c r="S38" s="4"/>
    </row>
    <row r="39" spans="1:19" ht="15.75" customHeight="1">
      <c r="A39" s="41"/>
      <c r="B39" s="27" t="s">
        <v>34</v>
      </c>
      <c r="C39" s="27" t="s">
        <v>212</v>
      </c>
      <c r="D39" s="27"/>
      <c r="E39" s="5"/>
      <c r="F39" s="5"/>
      <c r="G39" s="5"/>
      <c r="H39" s="5"/>
      <c r="I39" s="5"/>
      <c r="J39" s="5"/>
      <c r="K39" s="5"/>
      <c r="L39" s="5"/>
      <c r="M39" s="5"/>
      <c r="N39" s="5">
        <v>3</v>
      </c>
      <c r="O39" s="5">
        <v>2</v>
      </c>
      <c r="P39" s="5">
        <v>2</v>
      </c>
      <c r="Q39" s="5">
        <v>3</v>
      </c>
      <c r="R39" s="5">
        <v>2</v>
      </c>
      <c r="S39" s="17">
        <v>2</v>
      </c>
    </row>
    <row r="40" spans="1:19" ht="15.75" customHeight="1">
      <c r="A40" s="41"/>
      <c r="B40" s="27"/>
      <c r="C40" s="60" t="s">
        <v>227</v>
      </c>
      <c r="D40" s="60"/>
      <c r="E40" s="5"/>
      <c r="F40" s="5"/>
      <c r="G40" s="5"/>
      <c r="H40" s="5"/>
      <c r="I40" s="5"/>
      <c r="J40" s="5"/>
      <c r="K40" s="5"/>
      <c r="L40" s="5"/>
      <c r="M40" s="5"/>
      <c r="N40" s="5">
        <v>3</v>
      </c>
      <c r="O40" s="5">
        <v>2</v>
      </c>
      <c r="P40" s="5">
        <v>2</v>
      </c>
      <c r="Q40" s="5">
        <v>3</v>
      </c>
      <c r="R40" s="5">
        <v>2</v>
      </c>
      <c r="S40" s="17">
        <v>2</v>
      </c>
    </row>
    <row r="41" spans="1:19" ht="15.75" customHeight="1">
      <c r="A41" s="41"/>
      <c r="B41" s="27"/>
      <c r="C41" s="27" t="s">
        <v>213</v>
      </c>
      <c r="D41" s="27"/>
      <c r="E41" s="5"/>
      <c r="F41" s="5"/>
      <c r="G41" s="5"/>
      <c r="H41" s="5"/>
      <c r="I41" s="5"/>
      <c r="J41" s="5"/>
      <c r="K41" s="5"/>
      <c r="L41" s="5"/>
      <c r="M41" s="5"/>
      <c r="N41" s="5">
        <v>3</v>
      </c>
      <c r="O41" s="5">
        <v>2</v>
      </c>
      <c r="P41" s="5">
        <v>2</v>
      </c>
      <c r="Q41" s="5">
        <v>3</v>
      </c>
      <c r="R41" s="5">
        <v>2</v>
      </c>
      <c r="S41" s="17">
        <v>2</v>
      </c>
    </row>
    <row r="42" spans="1:19" ht="15.75" customHeight="1">
      <c r="A42" s="41"/>
      <c r="B42" s="27"/>
      <c r="C42" s="60" t="s">
        <v>228</v>
      </c>
      <c r="D42" s="60"/>
      <c r="E42" s="5"/>
      <c r="F42" s="5"/>
      <c r="G42" s="5"/>
      <c r="H42" s="5"/>
      <c r="I42" s="5"/>
      <c r="J42" s="5"/>
      <c r="K42" s="5"/>
      <c r="L42" s="5"/>
      <c r="M42" s="5"/>
      <c r="N42" s="5">
        <v>3</v>
      </c>
      <c r="O42" s="5">
        <v>2</v>
      </c>
      <c r="P42" s="5">
        <v>2</v>
      </c>
      <c r="Q42" s="5">
        <v>3</v>
      </c>
      <c r="R42" s="5">
        <v>2</v>
      </c>
      <c r="S42" s="17">
        <v>2</v>
      </c>
    </row>
    <row r="43" spans="1:19" ht="15.75" customHeight="1">
      <c r="A43" s="41"/>
      <c r="B43" s="27"/>
      <c r="C43" s="60" t="s">
        <v>229</v>
      </c>
      <c r="D43" s="60"/>
      <c r="E43" s="5"/>
      <c r="F43" s="5"/>
      <c r="G43" s="5"/>
      <c r="H43" s="5"/>
      <c r="I43" s="5"/>
      <c r="J43" s="5"/>
      <c r="K43" s="5"/>
      <c r="L43" s="5"/>
      <c r="M43" s="5"/>
      <c r="N43" s="5">
        <v>2</v>
      </c>
      <c r="O43" s="5">
        <v>1</v>
      </c>
      <c r="P43" s="5">
        <v>2</v>
      </c>
      <c r="Q43" s="5">
        <v>2</v>
      </c>
      <c r="R43" s="5">
        <v>1</v>
      </c>
      <c r="S43" s="17">
        <v>2</v>
      </c>
    </row>
    <row r="44" spans="1:19" ht="15.75" customHeight="1">
      <c r="A44" s="41"/>
      <c r="B44" s="27"/>
      <c r="C44" s="20" t="s">
        <v>69</v>
      </c>
      <c r="D44" s="20" t="s">
        <v>230</v>
      </c>
      <c r="E44" s="3"/>
      <c r="F44" s="3"/>
      <c r="G44" s="3"/>
      <c r="H44" s="3"/>
      <c r="I44" s="3"/>
      <c r="J44" s="3"/>
      <c r="K44" s="3"/>
      <c r="L44" s="3"/>
      <c r="M44" s="3"/>
      <c r="N44" s="3">
        <v>3</v>
      </c>
      <c r="O44" s="3">
        <v>0</v>
      </c>
      <c r="P44" s="3">
        <v>0</v>
      </c>
      <c r="Q44" s="3">
        <v>3</v>
      </c>
      <c r="R44" s="3">
        <v>0</v>
      </c>
      <c r="S44" s="4">
        <v>0</v>
      </c>
    </row>
    <row r="45" spans="1:19" ht="15.75" customHeight="1">
      <c r="A45" s="41"/>
      <c r="B45" s="27"/>
      <c r="C45" s="27"/>
      <c r="D45" s="2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"/>
      <c r="R45" s="3"/>
      <c r="S45" s="4"/>
    </row>
    <row r="46" spans="1:19" ht="15.75" customHeight="1">
      <c r="A46" s="41"/>
      <c r="B46" s="27"/>
      <c r="C46" s="27"/>
      <c r="D46" s="2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"/>
      <c r="R46" s="3"/>
      <c r="S46" s="4"/>
    </row>
    <row r="47" spans="1:19" ht="15.75" customHeight="1">
      <c r="A47" s="41"/>
      <c r="B47" s="27"/>
      <c r="C47" s="27"/>
      <c r="D47" s="2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"/>
      <c r="R47" s="3"/>
      <c r="S47" s="4"/>
    </row>
    <row r="48" spans="1:19" ht="15.75" customHeight="1">
      <c r="A48" s="41"/>
      <c r="B48" s="27"/>
      <c r="C48" s="27"/>
      <c r="D48" s="2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"/>
      <c r="R48" s="3"/>
      <c r="S48" s="4"/>
    </row>
    <row r="49" spans="1:19" ht="15.75" customHeight="1">
      <c r="A49" s="41"/>
      <c r="B49" s="27"/>
      <c r="C49" s="27"/>
      <c r="D49" s="2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"/>
      <c r="R49" s="3"/>
      <c r="S49" s="4"/>
    </row>
    <row r="50" spans="1:19" ht="15.75" customHeight="1">
      <c r="A50" s="41"/>
      <c r="B50" s="27"/>
      <c r="C50" s="27"/>
      <c r="D50" s="2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"/>
      <c r="R50" s="3"/>
      <c r="S50" s="4"/>
    </row>
    <row r="51" spans="1:19" ht="15.75" customHeight="1">
      <c r="A51" s="41"/>
      <c r="B51" s="27" t="s">
        <v>12</v>
      </c>
      <c r="C51" s="27"/>
      <c r="D51" s="27"/>
      <c r="E51" s="3">
        <f>SUM(E11:E50)</f>
        <v>14</v>
      </c>
      <c r="F51" s="3">
        <f aca="true" t="shared" si="1" ref="F51:P51">SUM(F11:F50)</f>
        <v>10</v>
      </c>
      <c r="G51" s="3">
        <f t="shared" si="1"/>
        <v>8</v>
      </c>
      <c r="H51" s="3">
        <f t="shared" si="1"/>
        <v>19</v>
      </c>
      <c r="I51" s="3">
        <f t="shared" si="1"/>
        <v>13</v>
      </c>
      <c r="J51" s="3">
        <f t="shared" si="1"/>
        <v>12</v>
      </c>
      <c r="K51" s="3">
        <f t="shared" si="1"/>
        <v>21</v>
      </c>
      <c r="L51" s="3">
        <f t="shared" si="1"/>
        <v>14</v>
      </c>
      <c r="M51" s="3">
        <f t="shared" si="1"/>
        <v>15</v>
      </c>
      <c r="N51" s="3">
        <f t="shared" si="1"/>
        <v>18</v>
      </c>
      <c r="O51" s="3">
        <f t="shared" si="1"/>
        <v>10</v>
      </c>
      <c r="P51" s="3">
        <f t="shared" si="1"/>
        <v>11</v>
      </c>
      <c r="Q51" s="3">
        <f>E51+H51+K51+N51</f>
        <v>72</v>
      </c>
      <c r="R51" s="3">
        <f>F51+I51+L51+O51</f>
        <v>47</v>
      </c>
      <c r="S51" s="4">
        <f>G51+J51+M51+P51</f>
        <v>46</v>
      </c>
    </row>
    <row r="52" spans="1:19" ht="15.75" customHeight="1" thickBot="1">
      <c r="A52" s="49" t="s">
        <v>9</v>
      </c>
      <c r="B52" s="50"/>
      <c r="C52" s="50"/>
      <c r="D52" s="50"/>
      <c r="E52" s="7">
        <v>14</v>
      </c>
      <c r="F52" s="7">
        <v>10</v>
      </c>
      <c r="G52" s="7">
        <v>8</v>
      </c>
      <c r="H52" s="7">
        <v>19</v>
      </c>
      <c r="I52" s="7">
        <v>13</v>
      </c>
      <c r="J52" s="7">
        <v>12</v>
      </c>
      <c r="K52" s="7">
        <v>21</v>
      </c>
      <c r="L52" s="7">
        <v>14</v>
      </c>
      <c r="M52" s="7">
        <v>15</v>
      </c>
      <c r="N52" s="7">
        <v>18</v>
      </c>
      <c r="O52" s="7">
        <v>10</v>
      </c>
      <c r="P52" s="7">
        <v>11</v>
      </c>
      <c r="Q52" s="7">
        <v>72</v>
      </c>
      <c r="R52" s="7">
        <v>47</v>
      </c>
      <c r="S52" s="8">
        <v>46</v>
      </c>
    </row>
  </sheetData>
  <sheetProtection/>
  <mergeCells count="62">
    <mergeCell ref="C7:D7"/>
    <mergeCell ref="B39:B50"/>
    <mergeCell ref="A2:B4"/>
    <mergeCell ref="C9:D9"/>
    <mergeCell ref="A11:A51"/>
    <mergeCell ref="C2:D4"/>
    <mergeCell ref="C8:D8"/>
    <mergeCell ref="A52:D52"/>
    <mergeCell ref="A5:A10"/>
    <mergeCell ref="B20:B38"/>
    <mergeCell ref="C5:C6"/>
    <mergeCell ref="B5:B9"/>
    <mergeCell ref="Q2:S3"/>
    <mergeCell ref="E3:G3"/>
    <mergeCell ref="H3:J3"/>
    <mergeCell ref="K3:M3"/>
    <mergeCell ref="N3:P3"/>
    <mergeCell ref="E2:J2"/>
    <mergeCell ref="K2:P2"/>
    <mergeCell ref="C13:D13"/>
    <mergeCell ref="C14:D14"/>
    <mergeCell ref="C19:D19"/>
    <mergeCell ref="C16:D16"/>
    <mergeCell ref="C15:D15"/>
    <mergeCell ref="B51:D51"/>
    <mergeCell ref="B10:D10"/>
    <mergeCell ref="C20:D20"/>
    <mergeCell ref="C21:D21"/>
    <mergeCell ref="C22:D22"/>
    <mergeCell ref="C23:D23"/>
    <mergeCell ref="C24:D24"/>
    <mergeCell ref="C17:D17"/>
    <mergeCell ref="C18:D18"/>
    <mergeCell ref="C11:D11"/>
    <mergeCell ref="C12:D12"/>
    <mergeCell ref="C36:D36"/>
    <mergeCell ref="C25:D25"/>
    <mergeCell ref="C26:D26"/>
    <mergeCell ref="C27:D27"/>
    <mergeCell ref="C28:D28"/>
    <mergeCell ref="C29:D29"/>
    <mergeCell ref="C30:D30"/>
    <mergeCell ref="C42:D42"/>
    <mergeCell ref="C43:D43"/>
    <mergeCell ref="C45:D45"/>
    <mergeCell ref="C46:D46"/>
    <mergeCell ref="C47:D47"/>
    <mergeCell ref="C31:D31"/>
    <mergeCell ref="C32:D32"/>
    <mergeCell ref="C33:D33"/>
    <mergeCell ref="C34:D34"/>
    <mergeCell ref="C35:D35"/>
    <mergeCell ref="C48:D48"/>
    <mergeCell ref="C49:D49"/>
    <mergeCell ref="C37:D37"/>
    <mergeCell ref="B11:B16"/>
    <mergeCell ref="B17:B18"/>
    <mergeCell ref="C50:D50"/>
    <mergeCell ref="C38:D38"/>
    <mergeCell ref="C39:D39"/>
    <mergeCell ref="C40:D40"/>
    <mergeCell ref="C41:D4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7" r:id="rId1"/>
  <headerFooter>
    <oddHeader>&amp;C&amp;"HY신명조,굵게"&amp;20 &amp;"굴림체,굵게"2013~2014학년도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0"/>
  <sheetViews>
    <sheetView view="pageBreakPreview" zoomScale="85" zoomScaleSheetLayoutView="85" workbookViewId="0" topLeftCell="B10">
      <selection activeCell="L41" sqref="L41"/>
    </sheetView>
  </sheetViews>
  <sheetFormatPr defaultColWidth="8.88671875" defaultRowHeight="13.5"/>
  <cols>
    <col min="1" max="4" width="4.77734375" style="12" customWidth="1"/>
    <col min="5" max="5" width="10.77734375" style="12" customWidth="1"/>
    <col min="6" max="11" width="8.77734375" style="12" customWidth="1"/>
    <col min="12" max="12" width="24.3359375" style="12" customWidth="1"/>
    <col min="13" max="16384" width="8.88671875" style="12" customWidth="1"/>
  </cols>
  <sheetData>
    <row r="1" spans="1:12" ht="23.25" customHeight="1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customHeight="1">
      <c r="A2" s="56" t="s">
        <v>13</v>
      </c>
      <c r="B2" s="56" t="s">
        <v>14</v>
      </c>
      <c r="C2" s="57" t="s">
        <v>15</v>
      </c>
      <c r="D2" s="57" t="s">
        <v>16</v>
      </c>
      <c r="E2" s="57" t="s">
        <v>23</v>
      </c>
      <c r="F2" s="59" t="s">
        <v>39</v>
      </c>
      <c r="G2" s="59"/>
      <c r="H2" s="59"/>
      <c r="I2" s="59" t="s">
        <v>164</v>
      </c>
      <c r="J2" s="59"/>
      <c r="K2" s="59"/>
      <c r="L2" s="56" t="s">
        <v>21</v>
      </c>
    </row>
    <row r="3" spans="1:12" ht="15.75" customHeight="1">
      <c r="A3" s="56"/>
      <c r="B3" s="56"/>
      <c r="C3" s="57"/>
      <c r="D3" s="57"/>
      <c r="E3" s="57"/>
      <c r="F3" s="56" t="s">
        <v>0</v>
      </c>
      <c r="G3" s="56"/>
      <c r="H3" s="56"/>
      <c r="I3" s="56" t="s">
        <v>0</v>
      </c>
      <c r="J3" s="56"/>
      <c r="K3" s="56"/>
      <c r="L3" s="56"/>
    </row>
    <row r="4" spans="1:12" ht="15.75" customHeight="1">
      <c r="A4" s="56"/>
      <c r="B4" s="56"/>
      <c r="C4" s="57"/>
      <c r="D4" s="57"/>
      <c r="E4" s="57"/>
      <c r="F4" s="56" t="s">
        <v>17</v>
      </c>
      <c r="G4" s="56" t="s">
        <v>18</v>
      </c>
      <c r="H4" s="56"/>
      <c r="I4" s="56" t="s">
        <v>17</v>
      </c>
      <c r="J4" s="56" t="s">
        <v>18</v>
      </c>
      <c r="K4" s="56"/>
      <c r="L4" s="56"/>
    </row>
    <row r="5" spans="1:12" ht="15.75" customHeight="1">
      <c r="A5" s="56"/>
      <c r="B5" s="56"/>
      <c r="C5" s="57"/>
      <c r="D5" s="57"/>
      <c r="E5" s="57"/>
      <c r="F5" s="56"/>
      <c r="G5" s="13" t="s">
        <v>19</v>
      </c>
      <c r="H5" s="13" t="s">
        <v>20</v>
      </c>
      <c r="I5" s="56"/>
      <c r="J5" s="13" t="s">
        <v>19</v>
      </c>
      <c r="K5" s="13" t="s">
        <v>20</v>
      </c>
      <c r="L5" s="56"/>
    </row>
    <row r="6" spans="1:12" ht="15.75" customHeight="1">
      <c r="A6" s="56">
        <v>1</v>
      </c>
      <c r="B6" s="56">
        <v>1</v>
      </c>
      <c r="C6" s="56" t="s">
        <v>22</v>
      </c>
      <c r="D6" s="56"/>
      <c r="E6" s="56"/>
      <c r="F6" s="56" t="s">
        <v>94</v>
      </c>
      <c r="G6" s="56"/>
      <c r="H6" s="56"/>
      <c r="I6" s="56" t="s">
        <v>217</v>
      </c>
      <c r="J6" s="56"/>
      <c r="K6" s="56"/>
      <c r="L6" s="13"/>
    </row>
    <row r="7" spans="1:12" ht="15.75" customHeight="1">
      <c r="A7" s="56"/>
      <c r="B7" s="56"/>
      <c r="C7" s="56"/>
      <c r="D7" s="56"/>
      <c r="E7" s="56"/>
      <c r="F7" s="13">
        <v>1</v>
      </c>
      <c r="G7" s="13">
        <v>1</v>
      </c>
      <c r="H7" s="13">
        <v>0</v>
      </c>
      <c r="I7" s="13">
        <v>1</v>
      </c>
      <c r="J7" s="13">
        <v>1</v>
      </c>
      <c r="K7" s="13">
        <v>0</v>
      </c>
      <c r="L7" s="13"/>
    </row>
    <row r="8" spans="1:12" ht="15.75" customHeight="1">
      <c r="A8" s="56"/>
      <c r="B8" s="56"/>
      <c r="C8" s="56"/>
      <c r="D8" s="56"/>
      <c r="E8" s="56"/>
      <c r="F8" s="56" t="s">
        <v>49</v>
      </c>
      <c r="G8" s="56"/>
      <c r="H8" s="56"/>
      <c r="I8" s="56" t="s">
        <v>271</v>
      </c>
      <c r="J8" s="56"/>
      <c r="K8" s="56"/>
      <c r="L8" s="13" t="s">
        <v>274</v>
      </c>
    </row>
    <row r="9" spans="1:12" ht="15.75" customHeight="1">
      <c r="A9" s="56"/>
      <c r="B9" s="56"/>
      <c r="C9" s="56"/>
      <c r="D9" s="56"/>
      <c r="E9" s="56"/>
      <c r="F9" s="13">
        <v>2</v>
      </c>
      <c r="G9" s="13">
        <v>2</v>
      </c>
      <c r="H9" s="13">
        <v>0</v>
      </c>
      <c r="I9" s="13">
        <v>2</v>
      </c>
      <c r="J9" s="13">
        <v>2</v>
      </c>
      <c r="K9" s="13">
        <v>0</v>
      </c>
      <c r="L9" s="13"/>
    </row>
    <row r="10" spans="1:12" ht="15.75" customHeight="1">
      <c r="A10" s="56"/>
      <c r="B10" s="56"/>
      <c r="C10" s="56"/>
      <c r="D10" s="56"/>
      <c r="E10" s="56"/>
      <c r="F10" s="56" t="s">
        <v>51</v>
      </c>
      <c r="G10" s="56"/>
      <c r="H10" s="56"/>
      <c r="I10" s="56" t="s">
        <v>51</v>
      </c>
      <c r="J10" s="56"/>
      <c r="K10" s="56"/>
      <c r="L10" s="13"/>
    </row>
    <row r="11" spans="1:12" ht="15.75" customHeight="1">
      <c r="A11" s="56"/>
      <c r="B11" s="56"/>
      <c r="C11" s="56"/>
      <c r="D11" s="56"/>
      <c r="E11" s="56"/>
      <c r="F11" s="13">
        <v>2</v>
      </c>
      <c r="G11" s="13">
        <v>2</v>
      </c>
      <c r="H11" s="13">
        <v>0</v>
      </c>
      <c r="I11" s="13">
        <v>2</v>
      </c>
      <c r="J11" s="13">
        <v>2</v>
      </c>
      <c r="K11" s="13">
        <v>0</v>
      </c>
      <c r="L11" s="13"/>
    </row>
    <row r="12" spans="1:12" ht="15.75" customHeight="1">
      <c r="A12" s="56"/>
      <c r="B12" s="56"/>
      <c r="C12" s="56" t="s">
        <v>10</v>
      </c>
      <c r="D12" s="56"/>
      <c r="E12" s="56"/>
      <c r="F12" s="13">
        <f>SUM(F11,F9,F7)</f>
        <v>5</v>
      </c>
      <c r="G12" s="13">
        <f>SUM(G11,G9,G7)</f>
        <v>5</v>
      </c>
      <c r="H12" s="13">
        <v>0</v>
      </c>
      <c r="I12" s="13">
        <v>5</v>
      </c>
      <c r="J12" s="13">
        <v>5</v>
      </c>
      <c r="K12" s="13">
        <v>0</v>
      </c>
      <c r="L12" s="13"/>
    </row>
    <row r="13" spans="1:12" ht="15.75" customHeight="1">
      <c r="A13" s="56"/>
      <c r="B13" s="56"/>
      <c r="C13" s="56" t="s">
        <v>11</v>
      </c>
      <c r="D13" s="56"/>
      <c r="E13" s="56"/>
      <c r="F13" s="56" t="s">
        <v>52</v>
      </c>
      <c r="G13" s="56"/>
      <c r="H13" s="56"/>
      <c r="I13" s="56"/>
      <c r="J13" s="56"/>
      <c r="K13" s="56"/>
      <c r="L13" s="13" t="s">
        <v>166</v>
      </c>
    </row>
    <row r="14" spans="1:12" ht="15.75" customHeight="1">
      <c r="A14" s="56"/>
      <c r="B14" s="56"/>
      <c r="C14" s="56"/>
      <c r="D14" s="56"/>
      <c r="E14" s="56"/>
      <c r="F14" s="13">
        <v>3</v>
      </c>
      <c r="G14" s="13">
        <v>2</v>
      </c>
      <c r="H14" s="13">
        <v>2</v>
      </c>
      <c r="I14" s="13"/>
      <c r="J14" s="13"/>
      <c r="K14" s="13"/>
      <c r="L14" s="13"/>
    </row>
    <row r="15" spans="1:12" ht="15.75" customHeight="1">
      <c r="A15" s="56"/>
      <c r="B15" s="56"/>
      <c r="C15" s="56"/>
      <c r="D15" s="56"/>
      <c r="E15" s="56"/>
      <c r="F15" s="56" t="s">
        <v>129</v>
      </c>
      <c r="G15" s="56"/>
      <c r="H15" s="56"/>
      <c r="I15" s="56" t="s">
        <v>129</v>
      </c>
      <c r="J15" s="56"/>
      <c r="K15" s="56"/>
      <c r="L15" s="13"/>
    </row>
    <row r="16" spans="1:12" ht="15.75" customHeight="1">
      <c r="A16" s="56"/>
      <c r="B16" s="56"/>
      <c r="C16" s="56"/>
      <c r="D16" s="56"/>
      <c r="E16" s="56"/>
      <c r="F16" s="13">
        <v>3</v>
      </c>
      <c r="G16" s="13">
        <v>2</v>
      </c>
      <c r="H16" s="13">
        <v>2</v>
      </c>
      <c r="I16" s="13">
        <v>3</v>
      </c>
      <c r="J16" s="13">
        <v>2</v>
      </c>
      <c r="K16" s="13">
        <v>2</v>
      </c>
      <c r="L16" s="13"/>
    </row>
    <row r="17" spans="1:12" ht="15.75" customHeight="1">
      <c r="A17" s="56"/>
      <c r="B17" s="56"/>
      <c r="C17" s="56"/>
      <c r="D17" s="56"/>
      <c r="E17" s="56"/>
      <c r="F17" s="56" t="s">
        <v>53</v>
      </c>
      <c r="G17" s="56"/>
      <c r="H17" s="56"/>
      <c r="I17" s="56" t="s">
        <v>167</v>
      </c>
      <c r="J17" s="56"/>
      <c r="K17" s="56"/>
      <c r="L17" s="13"/>
    </row>
    <row r="18" spans="1:12" ht="15.75" customHeight="1">
      <c r="A18" s="56"/>
      <c r="B18" s="56"/>
      <c r="C18" s="56"/>
      <c r="D18" s="56"/>
      <c r="E18" s="56"/>
      <c r="F18" s="13">
        <v>3</v>
      </c>
      <c r="G18" s="13">
        <v>2</v>
      </c>
      <c r="H18" s="13">
        <v>2</v>
      </c>
      <c r="I18" s="13">
        <v>3</v>
      </c>
      <c r="J18" s="13">
        <v>2</v>
      </c>
      <c r="K18" s="13">
        <v>2</v>
      </c>
      <c r="L18" s="13"/>
    </row>
    <row r="19" spans="1:12" ht="15.75" customHeight="1">
      <c r="A19" s="56"/>
      <c r="B19" s="56"/>
      <c r="C19" s="56"/>
      <c r="D19" s="56"/>
      <c r="E19" s="56"/>
      <c r="F19" s="56" t="s">
        <v>54</v>
      </c>
      <c r="G19" s="56"/>
      <c r="H19" s="56"/>
      <c r="I19" s="56" t="s">
        <v>148</v>
      </c>
      <c r="J19" s="56"/>
      <c r="K19" s="56"/>
      <c r="L19" s="13"/>
    </row>
    <row r="20" spans="1:12" ht="15.75" customHeight="1">
      <c r="A20" s="56"/>
      <c r="B20" s="56"/>
      <c r="C20" s="56"/>
      <c r="D20" s="56"/>
      <c r="E20" s="56"/>
      <c r="F20" s="13">
        <v>3</v>
      </c>
      <c r="G20" s="13">
        <v>2</v>
      </c>
      <c r="H20" s="13">
        <v>2</v>
      </c>
      <c r="I20" s="13">
        <v>3</v>
      </c>
      <c r="J20" s="13">
        <v>2</v>
      </c>
      <c r="K20" s="13">
        <v>2</v>
      </c>
      <c r="L20" s="13"/>
    </row>
    <row r="21" spans="1:12" ht="15.75" customHeight="1">
      <c r="A21" s="56"/>
      <c r="B21" s="56"/>
      <c r="C21" s="56"/>
      <c r="D21" s="56"/>
      <c r="E21" s="56"/>
      <c r="F21" s="56" t="s">
        <v>55</v>
      </c>
      <c r="G21" s="56"/>
      <c r="H21" s="56"/>
      <c r="I21" s="56" t="s">
        <v>168</v>
      </c>
      <c r="J21" s="56"/>
      <c r="K21" s="56"/>
      <c r="L21" s="13"/>
    </row>
    <row r="22" spans="1:12" ht="15.75" customHeight="1">
      <c r="A22" s="56"/>
      <c r="B22" s="56"/>
      <c r="C22" s="56"/>
      <c r="D22" s="56"/>
      <c r="E22" s="56"/>
      <c r="F22" s="13">
        <v>2</v>
      </c>
      <c r="G22" s="13">
        <v>2</v>
      </c>
      <c r="H22" s="13">
        <v>0</v>
      </c>
      <c r="I22" s="13">
        <v>2</v>
      </c>
      <c r="J22" s="13">
        <v>2</v>
      </c>
      <c r="K22" s="13">
        <v>0</v>
      </c>
      <c r="L22" s="13"/>
    </row>
    <row r="23" spans="1:12" ht="15.75" customHeight="1">
      <c r="A23" s="56"/>
      <c r="B23" s="56"/>
      <c r="C23" s="56"/>
      <c r="D23" s="56"/>
      <c r="E23" s="56"/>
      <c r="F23" s="56" t="s">
        <v>56</v>
      </c>
      <c r="G23" s="56"/>
      <c r="H23" s="56"/>
      <c r="I23" s="56"/>
      <c r="J23" s="56"/>
      <c r="K23" s="56"/>
      <c r="L23" s="13" t="s">
        <v>150</v>
      </c>
    </row>
    <row r="24" spans="1:12" ht="15.75" customHeight="1">
      <c r="A24" s="56"/>
      <c r="B24" s="56"/>
      <c r="C24" s="56"/>
      <c r="D24" s="56"/>
      <c r="E24" s="56"/>
      <c r="F24" s="13">
        <v>2</v>
      </c>
      <c r="G24" s="13">
        <v>1</v>
      </c>
      <c r="H24" s="13">
        <v>2</v>
      </c>
      <c r="I24" s="13"/>
      <c r="J24" s="13"/>
      <c r="K24" s="13"/>
      <c r="L24" s="13" t="s">
        <v>169</v>
      </c>
    </row>
    <row r="25" spans="1:12" ht="15.75" customHeight="1">
      <c r="A25" s="56"/>
      <c r="B25" s="56"/>
      <c r="C25" s="56"/>
      <c r="D25" s="56"/>
      <c r="E25" s="56"/>
      <c r="F25" s="56"/>
      <c r="G25" s="56"/>
      <c r="H25" s="56"/>
      <c r="I25" s="56" t="s">
        <v>58</v>
      </c>
      <c r="J25" s="56"/>
      <c r="K25" s="56"/>
      <c r="L25" s="13" t="s">
        <v>150</v>
      </c>
    </row>
    <row r="26" spans="1:12" ht="15.75" customHeight="1">
      <c r="A26" s="56"/>
      <c r="B26" s="56"/>
      <c r="C26" s="56"/>
      <c r="D26" s="56"/>
      <c r="E26" s="56"/>
      <c r="F26" s="13"/>
      <c r="G26" s="13"/>
      <c r="H26" s="13"/>
      <c r="I26" s="13">
        <v>3</v>
      </c>
      <c r="J26" s="13">
        <v>2</v>
      </c>
      <c r="K26" s="13">
        <v>2</v>
      </c>
      <c r="L26" s="13" t="s">
        <v>149</v>
      </c>
    </row>
    <row r="27" spans="1:12" ht="15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13"/>
    </row>
    <row r="28" spans="1:12" ht="15.75" customHeight="1">
      <c r="A28" s="56"/>
      <c r="B28" s="56"/>
      <c r="C28" s="56"/>
      <c r="D28" s="56"/>
      <c r="E28" s="56"/>
      <c r="F28" s="13"/>
      <c r="G28" s="13"/>
      <c r="H28" s="13"/>
      <c r="I28" s="13"/>
      <c r="J28" s="13"/>
      <c r="K28" s="13"/>
      <c r="L28" s="13"/>
    </row>
    <row r="29" spans="1:12" ht="15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13"/>
    </row>
    <row r="30" spans="1:12" ht="15.75" customHeight="1">
      <c r="A30" s="56"/>
      <c r="B30" s="56"/>
      <c r="C30" s="56"/>
      <c r="D30" s="56"/>
      <c r="E30" s="56"/>
      <c r="F30" s="13"/>
      <c r="G30" s="13"/>
      <c r="H30" s="13"/>
      <c r="I30" s="13"/>
      <c r="J30" s="13"/>
      <c r="K30" s="13"/>
      <c r="L30" s="13"/>
    </row>
    <row r="31" spans="1:12" ht="15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13"/>
    </row>
    <row r="32" spans="1:12" ht="15.75" customHeight="1">
      <c r="A32" s="56"/>
      <c r="B32" s="56"/>
      <c r="C32" s="56"/>
      <c r="D32" s="56"/>
      <c r="E32" s="56"/>
      <c r="F32" s="13"/>
      <c r="G32" s="13"/>
      <c r="H32" s="13"/>
      <c r="I32" s="13"/>
      <c r="J32" s="13"/>
      <c r="K32" s="13"/>
      <c r="L32" s="13"/>
    </row>
    <row r="33" spans="1:12" ht="15.75" customHeight="1">
      <c r="A33" s="56"/>
      <c r="B33" s="56"/>
      <c r="C33" s="56" t="s">
        <v>12</v>
      </c>
      <c r="D33" s="56"/>
      <c r="E33" s="56"/>
      <c r="F33" s="13">
        <f aca="true" t="shared" si="0" ref="F33:K33">SUM(F14,F16,F18,F20,F22,F24,F26,F28,F30,F32)</f>
        <v>16</v>
      </c>
      <c r="G33" s="13">
        <f t="shared" si="0"/>
        <v>11</v>
      </c>
      <c r="H33" s="13">
        <f t="shared" si="0"/>
        <v>10</v>
      </c>
      <c r="I33" s="13">
        <f t="shared" si="0"/>
        <v>14</v>
      </c>
      <c r="J33" s="13">
        <f t="shared" si="0"/>
        <v>10</v>
      </c>
      <c r="K33" s="13">
        <f t="shared" si="0"/>
        <v>8</v>
      </c>
      <c r="L33" s="13"/>
    </row>
    <row r="34" spans="1:12" ht="15.75" customHeight="1">
      <c r="A34" s="56"/>
      <c r="B34" s="56" t="s">
        <v>24</v>
      </c>
      <c r="C34" s="56"/>
      <c r="D34" s="56"/>
      <c r="E34" s="56"/>
      <c r="F34" s="13">
        <f aca="true" t="shared" si="1" ref="F34:K34">SUM(F33,F12)</f>
        <v>21</v>
      </c>
      <c r="G34" s="13">
        <f t="shared" si="1"/>
        <v>16</v>
      </c>
      <c r="H34" s="13">
        <f t="shared" si="1"/>
        <v>10</v>
      </c>
      <c r="I34" s="13">
        <f t="shared" si="1"/>
        <v>19</v>
      </c>
      <c r="J34" s="13">
        <f t="shared" si="1"/>
        <v>15</v>
      </c>
      <c r="K34" s="13">
        <f t="shared" si="1"/>
        <v>8</v>
      </c>
      <c r="L34" s="13"/>
    </row>
    <row r="35" spans="1:12" ht="15.75" customHeight="1">
      <c r="A35" s="56"/>
      <c r="B35" s="56">
        <v>2</v>
      </c>
      <c r="C35" s="56" t="s">
        <v>22</v>
      </c>
      <c r="D35" s="56"/>
      <c r="E35" s="56"/>
      <c r="F35" s="56" t="s">
        <v>99</v>
      </c>
      <c r="G35" s="56"/>
      <c r="H35" s="56"/>
      <c r="I35" s="56" t="s">
        <v>218</v>
      </c>
      <c r="J35" s="56"/>
      <c r="K35" s="56"/>
      <c r="L35" s="13"/>
    </row>
    <row r="36" spans="1:12" ht="15.75" customHeight="1">
      <c r="A36" s="56"/>
      <c r="B36" s="56"/>
      <c r="C36" s="56"/>
      <c r="D36" s="56"/>
      <c r="E36" s="56"/>
      <c r="F36" s="13">
        <v>1</v>
      </c>
      <c r="G36" s="13">
        <v>1</v>
      </c>
      <c r="H36" s="13">
        <v>0</v>
      </c>
      <c r="I36" s="13">
        <v>1</v>
      </c>
      <c r="J36" s="13">
        <v>1</v>
      </c>
      <c r="K36" s="13">
        <v>0</v>
      </c>
      <c r="L36" s="13"/>
    </row>
    <row r="37" spans="1:12" ht="15.75" customHeight="1">
      <c r="A37" s="56"/>
      <c r="B37" s="56"/>
      <c r="C37" s="56"/>
      <c r="D37" s="56"/>
      <c r="E37" s="56"/>
      <c r="F37" s="56" t="s">
        <v>48</v>
      </c>
      <c r="G37" s="56"/>
      <c r="H37" s="56"/>
      <c r="I37" s="56" t="s">
        <v>272</v>
      </c>
      <c r="J37" s="56"/>
      <c r="K37" s="56"/>
      <c r="L37" s="13" t="s">
        <v>274</v>
      </c>
    </row>
    <row r="38" spans="1:12" ht="15.75" customHeight="1">
      <c r="A38" s="56"/>
      <c r="B38" s="56"/>
      <c r="C38" s="56"/>
      <c r="D38" s="56"/>
      <c r="E38" s="56"/>
      <c r="F38" s="13">
        <v>2</v>
      </c>
      <c r="G38" s="13">
        <v>2</v>
      </c>
      <c r="H38" s="13">
        <v>0</v>
      </c>
      <c r="I38" s="13">
        <v>2</v>
      </c>
      <c r="J38" s="13">
        <v>2</v>
      </c>
      <c r="K38" s="13">
        <v>0</v>
      </c>
      <c r="L38" s="13"/>
    </row>
    <row r="39" spans="1:12" ht="15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13"/>
    </row>
    <row r="40" spans="1:12" ht="15.75" customHeight="1">
      <c r="A40" s="56"/>
      <c r="B40" s="56"/>
      <c r="C40" s="56"/>
      <c r="D40" s="56"/>
      <c r="E40" s="56"/>
      <c r="F40" s="13"/>
      <c r="G40" s="13"/>
      <c r="H40" s="13"/>
      <c r="I40" s="13"/>
      <c r="J40" s="13"/>
      <c r="K40" s="13"/>
      <c r="L40" s="13"/>
    </row>
    <row r="41" spans="1:12" ht="15.75" customHeight="1">
      <c r="A41" s="56"/>
      <c r="B41" s="56"/>
      <c r="C41" s="56" t="s">
        <v>10</v>
      </c>
      <c r="D41" s="56"/>
      <c r="E41" s="56"/>
      <c r="F41" s="13">
        <f aca="true" t="shared" si="2" ref="F41:K41">F36+F38+F40</f>
        <v>3</v>
      </c>
      <c r="G41" s="13">
        <f t="shared" si="2"/>
        <v>3</v>
      </c>
      <c r="H41" s="13">
        <f t="shared" si="2"/>
        <v>0</v>
      </c>
      <c r="I41" s="13">
        <f t="shared" si="2"/>
        <v>3</v>
      </c>
      <c r="J41" s="13">
        <f t="shared" si="2"/>
        <v>3</v>
      </c>
      <c r="K41" s="13">
        <f t="shared" si="2"/>
        <v>0</v>
      </c>
      <c r="L41" s="13"/>
    </row>
    <row r="42" spans="1:12" ht="15.75" customHeight="1">
      <c r="A42" s="56"/>
      <c r="B42" s="56"/>
      <c r="C42" s="56" t="s">
        <v>11</v>
      </c>
      <c r="D42" s="56"/>
      <c r="E42" s="56"/>
      <c r="F42" s="56" t="s">
        <v>57</v>
      </c>
      <c r="G42" s="56"/>
      <c r="H42" s="56"/>
      <c r="I42" s="56" t="s">
        <v>57</v>
      </c>
      <c r="J42" s="56"/>
      <c r="K42" s="56"/>
      <c r="L42" s="13"/>
    </row>
    <row r="43" spans="1:12" ht="15.75" customHeight="1">
      <c r="A43" s="56"/>
      <c r="B43" s="56"/>
      <c r="C43" s="56"/>
      <c r="D43" s="56"/>
      <c r="E43" s="56"/>
      <c r="F43" s="13">
        <v>3</v>
      </c>
      <c r="G43" s="13">
        <v>2</v>
      </c>
      <c r="H43" s="13">
        <v>2</v>
      </c>
      <c r="I43" s="13">
        <v>3</v>
      </c>
      <c r="J43" s="13">
        <v>2</v>
      </c>
      <c r="K43" s="13">
        <v>2</v>
      </c>
      <c r="L43" s="13"/>
    </row>
    <row r="44" spans="1:12" ht="15.75" customHeight="1">
      <c r="A44" s="56"/>
      <c r="B44" s="56"/>
      <c r="C44" s="56"/>
      <c r="D44" s="56"/>
      <c r="E44" s="56"/>
      <c r="F44" s="56" t="s">
        <v>58</v>
      </c>
      <c r="G44" s="56"/>
      <c r="H44" s="56"/>
      <c r="I44" s="56"/>
      <c r="J44" s="56"/>
      <c r="K44" s="56"/>
      <c r="L44" s="13" t="s">
        <v>150</v>
      </c>
    </row>
    <row r="45" spans="1:12" ht="15.75" customHeight="1">
      <c r="A45" s="56"/>
      <c r="B45" s="56"/>
      <c r="C45" s="56"/>
      <c r="D45" s="56"/>
      <c r="E45" s="56"/>
      <c r="F45" s="13">
        <v>3</v>
      </c>
      <c r="G45" s="13">
        <v>2</v>
      </c>
      <c r="H45" s="13">
        <v>2</v>
      </c>
      <c r="I45" s="13"/>
      <c r="J45" s="13"/>
      <c r="K45" s="13"/>
      <c r="L45" s="13" t="s">
        <v>149</v>
      </c>
    </row>
    <row r="46" spans="1:12" ht="15.75" customHeight="1">
      <c r="A46" s="56"/>
      <c r="B46" s="56"/>
      <c r="C46" s="56"/>
      <c r="D46" s="56"/>
      <c r="E46" s="56"/>
      <c r="F46" s="56" t="s">
        <v>59</v>
      </c>
      <c r="G46" s="56"/>
      <c r="H46" s="56"/>
      <c r="I46" s="56" t="s">
        <v>59</v>
      </c>
      <c r="J46" s="56"/>
      <c r="K46" s="56"/>
      <c r="L46" s="13"/>
    </row>
    <row r="47" spans="1:12" ht="15.75" customHeight="1">
      <c r="A47" s="56"/>
      <c r="B47" s="56"/>
      <c r="C47" s="56"/>
      <c r="D47" s="56"/>
      <c r="E47" s="56"/>
      <c r="F47" s="13">
        <v>3</v>
      </c>
      <c r="G47" s="13">
        <v>2</v>
      </c>
      <c r="H47" s="13">
        <v>2</v>
      </c>
      <c r="I47" s="13">
        <v>3</v>
      </c>
      <c r="J47" s="13">
        <v>2</v>
      </c>
      <c r="K47" s="13">
        <v>2</v>
      </c>
      <c r="L47" s="13"/>
    </row>
    <row r="48" spans="1:12" ht="15.75" customHeight="1">
      <c r="A48" s="56"/>
      <c r="B48" s="56"/>
      <c r="C48" s="56"/>
      <c r="D48" s="56"/>
      <c r="E48" s="56"/>
      <c r="F48" s="56" t="s">
        <v>60</v>
      </c>
      <c r="G48" s="56"/>
      <c r="H48" s="56"/>
      <c r="I48" s="56" t="s">
        <v>60</v>
      </c>
      <c r="J48" s="56"/>
      <c r="K48" s="56"/>
      <c r="L48" s="13"/>
    </row>
    <row r="49" spans="1:12" ht="15.75" customHeight="1">
      <c r="A49" s="56"/>
      <c r="B49" s="56"/>
      <c r="C49" s="56"/>
      <c r="D49" s="56"/>
      <c r="E49" s="56"/>
      <c r="F49" s="13">
        <v>3</v>
      </c>
      <c r="G49" s="13">
        <v>2</v>
      </c>
      <c r="H49" s="13">
        <v>2</v>
      </c>
      <c r="I49" s="13">
        <v>3</v>
      </c>
      <c r="J49" s="13">
        <v>2</v>
      </c>
      <c r="K49" s="13">
        <v>2</v>
      </c>
      <c r="L49" s="13"/>
    </row>
    <row r="50" spans="1:12" ht="15.75" customHeight="1">
      <c r="A50" s="56"/>
      <c r="B50" s="56"/>
      <c r="C50" s="56"/>
      <c r="D50" s="56"/>
      <c r="E50" s="56"/>
      <c r="F50" s="56" t="s">
        <v>130</v>
      </c>
      <c r="G50" s="56"/>
      <c r="H50" s="56"/>
      <c r="I50" s="56"/>
      <c r="J50" s="56"/>
      <c r="K50" s="56"/>
      <c r="L50" s="13" t="s">
        <v>166</v>
      </c>
    </row>
    <row r="51" spans="1:12" ht="15.75" customHeight="1">
      <c r="A51" s="56"/>
      <c r="B51" s="56"/>
      <c r="C51" s="56"/>
      <c r="D51" s="56"/>
      <c r="E51" s="56"/>
      <c r="F51" s="13">
        <v>3</v>
      </c>
      <c r="G51" s="13">
        <v>2</v>
      </c>
      <c r="H51" s="13">
        <v>2</v>
      </c>
      <c r="I51" s="13"/>
      <c r="J51" s="13"/>
      <c r="K51" s="13"/>
      <c r="L51" s="13"/>
    </row>
    <row r="52" spans="1:12" ht="15.75" customHeight="1">
      <c r="A52" s="56"/>
      <c r="B52" s="56"/>
      <c r="C52" s="56"/>
      <c r="D52" s="56"/>
      <c r="E52" s="56"/>
      <c r="F52" s="56" t="s">
        <v>131</v>
      </c>
      <c r="G52" s="56"/>
      <c r="H52" s="56"/>
      <c r="I52" s="56" t="s">
        <v>131</v>
      </c>
      <c r="J52" s="56"/>
      <c r="K52" s="56"/>
      <c r="L52" s="13"/>
    </row>
    <row r="53" spans="1:12" ht="15.75" customHeight="1">
      <c r="A53" s="56"/>
      <c r="B53" s="56"/>
      <c r="C53" s="56"/>
      <c r="D53" s="56"/>
      <c r="E53" s="56"/>
      <c r="F53" s="13">
        <v>3</v>
      </c>
      <c r="G53" s="13">
        <v>2</v>
      </c>
      <c r="H53" s="13">
        <v>2</v>
      </c>
      <c r="I53" s="13">
        <v>3</v>
      </c>
      <c r="J53" s="13">
        <v>2</v>
      </c>
      <c r="K53" s="13">
        <v>2</v>
      </c>
      <c r="L53" s="13"/>
    </row>
    <row r="54" spans="1:12" ht="15.75" customHeight="1">
      <c r="A54" s="56"/>
      <c r="B54" s="56"/>
      <c r="C54" s="56"/>
      <c r="D54" s="56"/>
      <c r="E54" s="56"/>
      <c r="F54" s="56" t="s">
        <v>61</v>
      </c>
      <c r="G54" s="62"/>
      <c r="H54" s="62"/>
      <c r="I54" s="56" t="s">
        <v>61</v>
      </c>
      <c r="J54" s="62"/>
      <c r="K54" s="62"/>
      <c r="L54" s="13"/>
    </row>
    <row r="55" spans="1:12" ht="15.75" customHeight="1">
      <c r="A55" s="56"/>
      <c r="B55" s="56"/>
      <c r="C55" s="56"/>
      <c r="D55" s="56"/>
      <c r="E55" s="56"/>
      <c r="F55" s="13">
        <v>2</v>
      </c>
      <c r="G55" s="13">
        <v>2</v>
      </c>
      <c r="H55" s="13">
        <v>0</v>
      </c>
      <c r="I55" s="13">
        <v>2</v>
      </c>
      <c r="J55" s="13">
        <v>2</v>
      </c>
      <c r="K55" s="13">
        <v>0</v>
      </c>
      <c r="L55" s="13"/>
    </row>
    <row r="56" spans="1:12" ht="15.75" customHeight="1">
      <c r="A56" s="56"/>
      <c r="B56" s="56"/>
      <c r="C56" s="56"/>
      <c r="D56" s="56"/>
      <c r="E56" s="56"/>
      <c r="F56" s="56"/>
      <c r="G56" s="62"/>
      <c r="H56" s="62"/>
      <c r="I56" s="56" t="s">
        <v>56</v>
      </c>
      <c r="J56" s="56"/>
      <c r="K56" s="56"/>
      <c r="L56" s="13" t="s">
        <v>150</v>
      </c>
    </row>
    <row r="57" spans="1:12" ht="15.75" customHeight="1">
      <c r="A57" s="56"/>
      <c r="B57" s="56"/>
      <c r="C57" s="56"/>
      <c r="D57" s="56"/>
      <c r="E57" s="56"/>
      <c r="F57" s="13"/>
      <c r="G57" s="13"/>
      <c r="H57" s="13"/>
      <c r="I57" s="13">
        <v>2</v>
      </c>
      <c r="J57" s="13">
        <v>1</v>
      </c>
      <c r="K57" s="13">
        <v>2</v>
      </c>
      <c r="L57" s="13" t="s">
        <v>169</v>
      </c>
    </row>
    <row r="58" spans="1:12" ht="15.75" customHeight="1">
      <c r="A58" s="56"/>
      <c r="B58" s="56"/>
      <c r="C58" s="56"/>
      <c r="D58" s="56"/>
      <c r="E58" s="56"/>
      <c r="F58" s="56"/>
      <c r="G58" s="62"/>
      <c r="H58" s="62"/>
      <c r="I58" s="56" t="s">
        <v>170</v>
      </c>
      <c r="J58" s="56"/>
      <c r="K58" s="56"/>
      <c r="L58" s="13" t="s">
        <v>153</v>
      </c>
    </row>
    <row r="59" spans="1:12" ht="15.75" customHeight="1">
      <c r="A59" s="56"/>
      <c r="B59" s="56"/>
      <c r="C59" s="56"/>
      <c r="D59" s="56"/>
      <c r="E59" s="56"/>
      <c r="F59" s="13"/>
      <c r="G59" s="13"/>
      <c r="H59" s="13"/>
      <c r="I59" s="13">
        <v>3</v>
      </c>
      <c r="J59" s="13">
        <v>2</v>
      </c>
      <c r="K59" s="13">
        <v>2</v>
      </c>
      <c r="L59" s="13"/>
    </row>
    <row r="60" spans="1:12" ht="15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13"/>
    </row>
    <row r="61" spans="1:12" ht="15.75" customHeight="1">
      <c r="A61" s="56"/>
      <c r="B61" s="56"/>
      <c r="C61" s="56"/>
      <c r="D61" s="56"/>
      <c r="E61" s="56"/>
      <c r="F61" s="13"/>
      <c r="G61" s="13"/>
      <c r="H61" s="13"/>
      <c r="I61" s="13"/>
      <c r="J61" s="13"/>
      <c r="K61" s="13"/>
      <c r="L61" s="13"/>
    </row>
    <row r="62" spans="1:12" ht="15.75" customHeight="1">
      <c r="A62" s="56"/>
      <c r="B62" s="56"/>
      <c r="C62" s="56" t="s">
        <v>12</v>
      </c>
      <c r="D62" s="56"/>
      <c r="E62" s="56"/>
      <c r="F62" s="13">
        <f aca="true" t="shared" si="3" ref="F62:K62">SUM(F43,F45,F47,F49,F51,F53,F55,F57,F59,F61)</f>
        <v>20</v>
      </c>
      <c r="G62" s="13">
        <f t="shared" si="3"/>
        <v>14</v>
      </c>
      <c r="H62" s="13">
        <f t="shared" si="3"/>
        <v>12</v>
      </c>
      <c r="I62" s="13">
        <f t="shared" si="3"/>
        <v>19</v>
      </c>
      <c r="J62" s="13">
        <f t="shared" si="3"/>
        <v>13</v>
      </c>
      <c r="K62" s="13">
        <f t="shared" si="3"/>
        <v>12</v>
      </c>
      <c r="L62" s="13"/>
    </row>
    <row r="63" spans="1:12" ht="15.75" customHeight="1">
      <c r="A63" s="56"/>
      <c r="B63" s="56" t="s">
        <v>24</v>
      </c>
      <c r="C63" s="56"/>
      <c r="D63" s="56"/>
      <c r="E63" s="56"/>
      <c r="F63" s="13">
        <f aca="true" t="shared" si="4" ref="F63:K63">SUM(F62,F41)</f>
        <v>23</v>
      </c>
      <c r="G63" s="13">
        <f t="shared" si="4"/>
        <v>17</v>
      </c>
      <c r="H63" s="13">
        <f t="shared" si="4"/>
        <v>12</v>
      </c>
      <c r="I63" s="13">
        <f t="shared" si="4"/>
        <v>22</v>
      </c>
      <c r="J63" s="13">
        <f t="shared" si="4"/>
        <v>16</v>
      </c>
      <c r="K63" s="13">
        <f t="shared" si="4"/>
        <v>12</v>
      </c>
      <c r="L63" s="13"/>
    </row>
    <row r="64" spans="1:12" ht="15.75" customHeight="1">
      <c r="A64" s="56">
        <v>2</v>
      </c>
      <c r="B64" s="56">
        <v>1</v>
      </c>
      <c r="C64" s="57" t="s">
        <v>44</v>
      </c>
      <c r="D64" s="56"/>
      <c r="E64" s="56"/>
      <c r="F64" s="56" t="s">
        <v>46</v>
      </c>
      <c r="G64" s="56"/>
      <c r="H64" s="56"/>
      <c r="I64" s="56" t="s">
        <v>46</v>
      </c>
      <c r="J64" s="56"/>
      <c r="K64" s="56"/>
      <c r="L64" s="13"/>
    </row>
    <row r="65" spans="1:12" ht="15.75" customHeight="1">
      <c r="A65" s="56"/>
      <c r="B65" s="56"/>
      <c r="C65" s="56"/>
      <c r="D65" s="56"/>
      <c r="E65" s="56"/>
      <c r="F65" s="13">
        <v>2</v>
      </c>
      <c r="G65" s="13">
        <v>2</v>
      </c>
      <c r="H65" s="13"/>
      <c r="I65" s="13">
        <v>2</v>
      </c>
      <c r="J65" s="13">
        <v>2</v>
      </c>
      <c r="K65" s="13"/>
      <c r="L65" s="13"/>
    </row>
    <row r="66" spans="1:12" ht="15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13"/>
    </row>
    <row r="67" spans="1:12" ht="15.75" customHeight="1">
      <c r="A67" s="56"/>
      <c r="B67" s="56"/>
      <c r="C67" s="56"/>
      <c r="D67" s="56"/>
      <c r="E67" s="56"/>
      <c r="F67" s="13"/>
      <c r="G67" s="13"/>
      <c r="H67" s="13"/>
      <c r="I67" s="13"/>
      <c r="J67" s="13"/>
      <c r="K67" s="13"/>
      <c r="L67" s="13"/>
    </row>
    <row r="68" spans="1:12" ht="15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13"/>
    </row>
    <row r="69" spans="1:12" ht="15.75" customHeight="1">
      <c r="A69" s="56"/>
      <c r="B69" s="56"/>
      <c r="C69" s="56"/>
      <c r="D69" s="56"/>
      <c r="E69" s="56"/>
      <c r="F69" s="13"/>
      <c r="G69" s="13"/>
      <c r="H69" s="13"/>
      <c r="I69" s="13"/>
      <c r="J69" s="13"/>
      <c r="K69" s="13"/>
      <c r="L69" s="13"/>
    </row>
    <row r="70" spans="1:12" ht="15.75" customHeight="1">
      <c r="A70" s="56"/>
      <c r="B70" s="56"/>
      <c r="C70" s="56" t="s">
        <v>45</v>
      </c>
      <c r="D70" s="56"/>
      <c r="E70" s="56"/>
      <c r="F70" s="13">
        <f aca="true" t="shared" si="5" ref="F70:K70">F65+F67+F69</f>
        <v>2</v>
      </c>
      <c r="G70" s="13">
        <f t="shared" si="5"/>
        <v>2</v>
      </c>
      <c r="H70" s="13">
        <f t="shared" si="5"/>
        <v>0</v>
      </c>
      <c r="I70" s="13">
        <f t="shared" si="5"/>
        <v>2</v>
      </c>
      <c r="J70" s="13">
        <f t="shared" si="5"/>
        <v>2</v>
      </c>
      <c r="K70" s="13">
        <f t="shared" si="5"/>
        <v>0</v>
      </c>
      <c r="L70" s="13"/>
    </row>
    <row r="71" spans="1:12" ht="15.75" customHeight="1">
      <c r="A71" s="56"/>
      <c r="B71" s="56"/>
      <c r="C71" s="56" t="s">
        <v>11</v>
      </c>
      <c r="D71" s="56"/>
      <c r="E71" s="56"/>
      <c r="F71" s="56" t="s">
        <v>132</v>
      </c>
      <c r="G71" s="56"/>
      <c r="H71" s="56"/>
      <c r="I71" s="56" t="s">
        <v>132</v>
      </c>
      <c r="J71" s="56"/>
      <c r="K71" s="56"/>
      <c r="L71" s="13"/>
    </row>
    <row r="72" spans="1:12" ht="15.75" customHeight="1">
      <c r="A72" s="56"/>
      <c r="B72" s="56"/>
      <c r="C72" s="56"/>
      <c r="D72" s="56"/>
      <c r="E72" s="56"/>
      <c r="F72" s="13">
        <v>3</v>
      </c>
      <c r="G72" s="13">
        <v>2</v>
      </c>
      <c r="H72" s="13">
        <v>2</v>
      </c>
      <c r="I72" s="13">
        <v>3</v>
      </c>
      <c r="J72" s="13">
        <v>2</v>
      </c>
      <c r="K72" s="13">
        <v>2</v>
      </c>
      <c r="L72" s="13"/>
    </row>
    <row r="73" spans="1:12" ht="15.75" customHeight="1">
      <c r="A73" s="56"/>
      <c r="B73" s="56"/>
      <c r="C73" s="56"/>
      <c r="D73" s="56"/>
      <c r="E73" s="56"/>
      <c r="F73" s="56" t="s">
        <v>119</v>
      </c>
      <c r="G73" s="56"/>
      <c r="H73" s="56"/>
      <c r="I73" s="56"/>
      <c r="J73" s="56"/>
      <c r="K73" s="56"/>
      <c r="L73" s="13" t="s">
        <v>166</v>
      </c>
    </row>
    <row r="74" spans="1:12" ht="15.75" customHeight="1">
      <c r="A74" s="56"/>
      <c r="B74" s="56"/>
      <c r="C74" s="56"/>
      <c r="D74" s="56"/>
      <c r="E74" s="56"/>
      <c r="F74" s="13">
        <v>3</v>
      </c>
      <c r="G74" s="13">
        <v>2</v>
      </c>
      <c r="H74" s="13">
        <v>2</v>
      </c>
      <c r="I74" s="13"/>
      <c r="J74" s="13"/>
      <c r="K74" s="13"/>
      <c r="L74" s="13"/>
    </row>
    <row r="75" spans="1:12" ht="15.75" customHeight="1">
      <c r="A75" s="56"/>
      <c r="B75" s="56"/>
      <c r="C75" s="56"/>
      <c r="D75" s="56"/>
      <c r="E75" s="56"/>
      <c r="F75" s="56" t="s">
        <v>133</v>
      </c>
      <c r="G75" s="56"/>
      <c r="H75" s="56"/>
      <c r="I75" s="56" t="s">
        <v>133</v>
      </c>
      <c r="J75" s="56"/>
      <c r="K75" s="56"/>
      <c r="L75" s="13"/>
    </row>
    <row r="76" spans="1:12" ht="15.75" customHeight="1">
      <c r="A76" s="56"/>
      <c r="B76" s="56"/>
      <c r="C76" s="56"/>
      <c r="D76" s="56"/>
      <c r="E76" s="56"/>
      <c r="F76" s="13">
        <v>3</v>
      </c>
      <c r="G76" s="13">
        <v>2</v>
      </c>
      <c r="H76" s="13">
        <v>2</v>
      </c>
      <c r="I76" s="13">
        <v>3</v>
      </c>
      <c r="J76" s="13">
        <v>2</v>
      </c>
      <c r="K76" s="13">
        <v>2</v>
      </c>
      <c r="L76" s="13"/>
    </row>
    <row r="77" spans="1:12" ht="15.75" customHeight="1">
      <c r="A77" s="56"/>
      <c r="B77" s="56"/>
      <c r="C77" s="56"/>
      <c r="D77" s="56"/>
      <c r="E77" s="56"/>
      <c r="F77" s="56" t="s">
        <v>134</v>
      </c>
      <c r="G77" s="56"/>
      <c r="H77" s="56"/>
      <c r="I77" s="56"/>
      <c r="J77" s="56"/>
      <c r="K77" s="56"/>
      <c r="L77" s="13" t="s">
        <v>147</v>
      </c>
    </row>
    <row r="78" spans="1:12" ht="15.75" customHeight="1">
      <c r="A78" s="56"/>
      <c r="B78" s="56"/>
      <c r="C78" s="56"/>
      <c r="D78" s="56"/>
      <c r="E78" s="56"/>
      <c r="F78" s="13">
        <v>3</v>
      </c>
      <c r="G78" s="13">
        <v>2</v>
      </c>
      <c r="H78" s="13">
        <v>2</v>
      </c>
      <c r="I78" s="13"/>
      <c r="J78" s="13"/>
      <c r="K78" s="13"/>
      <c r="L78" s="13"/>
    </row>
    <row r="79" spans="1:12" ht="15.75" customHeight="1">
      <c r="A79" s="56"/>
      <c r="B79" s="56"/>
      <c r="C79" s="56"/>
      <c r="D79" s="56"/>
      <c r="E79" s="56"/>
      <c r="F79" s="56"/>
      <c r="G79" s="56"/>
      <c r="H79" s="56"/>
      <c r="I79" s="56" t="s">
        <v>172</v>
      </c>
      <c r="J79" s="56"/>
      <c r="K79" s="56"/>
      <c r="L79" s="13" t="s">
        <v>153</v>
      </c>
    </row>
    <row r="80" spans="1:12" ht="15.75" customHeight="1">
      <c r="A80" s="56"/>
      <c r="B80" s="56"/>
      <c r="C80" s="56"/>
      <c r="D80" s="56"/>
      <c r="E80" s="56"/>
      <c r="F80" s="13"/>
      <c r="G80" s="13"/>
      <c r="H80" s="13"/>
      <c r="I80" s="13">
        <v>3</v>
      </c>
      <c r="J80" s="13">
        <v>2</v>
      </c>
      <c r="K80" s="13">
        <v>2</v>
      </c>
      <c r="L80" s="13"/>
    </row>
    <row r="81" spans="1:12" ht="15.75" customHeight="1">
      <c r="A81" s="56"/>
      <c r="B81" s="56"/>
      <c r="C81" s="56"/>
      <c r="D81" s="56"/>
      <c r="E81" s="56"/>
      <c r="F81" s="56" t="s">
        <v>135</v>
      </c>
      <c r="G81" s="56"/>
      <c r="H81" s="56"/>
      <c r="I81" s="56"/>
      <c r="J81" s="56"/>
      <c r="K81" s="56"/>
      <c r="L81" s="13" t="s">
        <v>147</v>
      </c>
    </row>
    <row r="82" spans="1:12" ht="15.75" customHeight="1">
      <c r="A82" s="56"/>
      <c r="B82" s="56"/>
      <c r="C82" s="56"/>
      <c r="D82" s="56"/>
      <c r="E82" s="56"/>
      <c r="F82" s="13">
        <v>3</v>
      </c>
      <c r="G82" s="13">
        <v>2</v>
      </c>
      <c r="H82" s="13">
        <v>2</v>
      </c>
      <c r="I82" s="13"/>
      <c r="J82" s="13"/>
      <c r="K82" s="13"/>
      <c r="L82" s="13"/>
    </row>
    <row r="83" spans="1:12" ht="15.75" customHeight="1">
      <c r="A83" s="56"/>
      <c r="B83" s="56"/>
      <c r="C83" s="56"/>
      <c r="D83" s="56"/>
      <c r="E83" s="56"/>
      <c r="F83" s="56" t="s">
        <v>62</v>
      </c>
      <c r="G83" s="56"/>
      <c r="H83" s="56"/>
      <c r="I83" s="56" t="s">
        <v>62</v>
      </c>
      <c r="J83" s="56"/>
      <c r="K83" s="56"/>
      <c r="L83" s="13"/>
    </row>
    <row r="84" spans="1:12" ht="15.75" customHeight="1">
      <c r="A84" s="56"/>
      <c r="B84" s="56"/>
      <c r="C84" s="56"/>
      <c r="D84" s="56"/>
      <c r="E84" s="56"/>
      <c r="F84" s="13">
        <v>3</v>
      </c>
      <c r="G84" s="13">
        <v>2</v>
      </c>
      <c r="H84" s="13">
        <v>2</v>
      </c>
      <c r="I84" s="13">
        <v>3</v>
      </c>
      <c r="J84" s="13">
        <v>2</v>
      </c>
      <c r="K84" s="13">
        <v>2</v>
      </c>
      <c r="L84" s="13"/>
    </row>
    <row r="85" spans="1:12" ht="15.75" customHeight="1">
      <c r="A85" s="56"/>
      <c r="B85" s="56"/>
      <c r="C85" s="56"/>
      <c r="D85" s="56"/>
      <c r="E85" s="56"/>
      <c r="F85" s="56" t="s">
        <v>63</v>
      </c>
      <c r="G85" s="56"/>
      <c r="H85" s="56"/>
      <c r="I85" s="56" t="s">
        <v>63</v>
      </c>
      <c r="J85" s="56"/>
      <c r="K85" s="56"/>
      <c r="L85" s="13"/>
    </row>
    <row r="86" spans="1:12" ht="15.75" customHeight="1">
      <c r="A86" s="56"/>
      <c r="B86" s="56"/>
      <c r="C86" s="56"/>
      <c r="D86" s="56"/>
      <c r="E86" s="56"/>
      <c r="F86" s="13">
        <v>2</v>
      </c>
      <c r="G86" s="13">
        <v>1</v>
      </c>
      <c r="H86" s="13">
        <v>2</v>
      </c>
      <c r="I86" s="13">
        <v>2</v>
      </c>
      <c r="J86" s="13">
        <v>1</v>
      </c>
      <c r="K86" s="13">
        <v>2</v>
      </c>
      <c r="L86" s="13"/>
    </row>
    <row r="87" spans="1:12" ht="15.75" customHeight="1">
      <c r="A87" s="56"/>
      <c r="B87" s="56"/>
      <c r="C87" s="56"/>
      <c r="D87" s="56"/>
      <c r="E87" s="56"/>
      <c r="F87" s="56"/>
      <c r="G87" s="56"/>
      <c r="H87" s="56"/>
      <c r="I87" s="56" t="s">
        <v>173</v>
      </c>
      <c r="J87" s="56"/>
      <c r="K87" s="56"/>
      <c r="L87" s="13" t="s">
        <v>153</v>
      </c>
    </row>
    <row r="88" spans="1:12" ht="15.75" customHeight="1">
      <c r="A88" s="56"/>
      <c r="B88" s="56"/>
      <c r="C88" s="56"/>
      <c r="D88" s="56"/>
      <c r="E88" s="56"/>
      <c r="F88" s="13"/>
      <c r="G88" s="13"/>
      <c r="H88" s="13"/>
      <c r="I88" s="13">
        <v>3</v>
      </c>
      <c r="J88" s="13">
        <v>2</v>
      </c>
      <c r="K88" s="13">
        <v>2</v>
      </c>
      <c r="L88" s="13"/>
    </row>
    <row r="89" spans="1:12" ht="15.75" customHeight="1">
      <c r="A89" s="56"/>
      <c r="B89" s="56"/>
      <c r="C89" s="56"/>
      <c r="D89" s="56"/>
      <c r="E89" s="56"/>
      <c r="F89" s="56"/>
      <c r="G89" s="56"/>
      <c r="H89" s="56"/>
      <c r="I89" s="56" t="s">
        <v>171</v>
      </c>
      <c r="J89" s="56"/>
      <c r="K89" s="56"/>
      <c r="L89" s="13" t="s">
        <v>153</v>
      </c>
    </row>
    <row r="90" spans="1:12" ht="15.75" customHeight="1">
      <c r="A90" s="56"/>
      <c r="B90" s="56"/>
      <c r="C90" s="56"/>
      <c r="D90" s="56"/>
      <c r="E90" s="56"/>
      <c r="F90" s="13"/>
      <c r="G90" s="13"/>
      <c r="H90" s="13"/>
      <c r="I90" s="13">
        <v>3</v>
      </c>
      <c r="J90" s="13">
        <v>2</v>
      </c>
      <c r="K90" s="13">
        <v>2</v>
      </c>
      <c r="L90" s="13"/>
    </row>
    <row r="91" spans="1:12" ht="15.75" customHeight="1">
      <c r="A91" s="56"/>
      <c r="B91" s="56"/>
      <c r="C91" s="56"/>
      <c r="D91" s="56"/>
      <c r="E91" s="56"/>
      <c r="F91" s="56" t="s">
        <v>109</v>
      </c>
      <c r="G91" s="56"/>
      <c r="H91" s="56"/>
      <c r="I91" s="56" t="s">
        <v>258</v>
      </c>
      <c r="J91" s="56"/>
      <c r="K91" s="56"/>
      <c r="L91" s="13"/>
    </row>
    <row r="92" spans="1:12" ht="15.75" customHeight="1">
      <c r="A92" s="56"/>
      <c r="B92" s="56"/>
      <c r="C92" s="56"/>
      <c r="D92" s="56"/>
      <c r="E92" s="56"/>
      <c r="F92" s="13">
        <v>1</v>
      </c>
      <c r="G92" s="13">
        <v>1</v>
      </c>
      <c r="H92" s="13">
        <v>1</v>
      </c>
      <c r="I92" s="13">
        <v>1</v>
      </c>
      <c r="J92" s="13">
        <v>1</v>
      </c>
      <c r="K92" s="13">
        <v>1</v>
      </c>
      <c r="L92" s="13"/>
    </row>
    <row r="93" spans="1:12" ht="15.75" customHeight="1">
      <c r="A93" s="56"/>
      <c r="B93" s="56"/>
      <c r="C93" s="56" t="s">
        <v>12</v>
      </c>
      <c r="D93" s="56"/>
      <c r="E93" s="56"/>
      <c r="F93" s="13">
        <f aca="true" t="shared" si="6" ref="F93:K93">SUM(F92,F90,F88,F86,F84,F82,F80,F78,F76,F74,F72)</f>
        <v>21</v>
      </c>
      <c r="G93" s="13">
        <f t="shared" si="6"/>
        <v>14</v>
      </c>
      <c r="H93" s="13">
        <f t="shared" si="6"/>
        <v>15</v>
      </c>
      <c r="I93" s="13">
        <f t="shared" si="6"/>
        <v>21</v>
      </c>
      <c r="J93" s="13">
        <f t="shared" si="6"/>
        <v>14</v>
      </c>
      <c r="K93" s="13">
        <f t="shared" si="6"/>
        <v>15</v>
      </c>
      <c r="L93" s="13"/>
    </row>
    <row r="94" spans="1:12" ht="15.75" customHeight="1">
      <c r="A94" s="56"/>
      <c r="B94" s="56" t="s">
        <v>24</v>
      </c>
      <c r="C94" s="56"/>
      <c r="D94" s="56"/>
      <c r="E94" s="56"/>
      <c r="F94" s="13">
        <f aca="true" t="shared" si="7" ref="F94:K94">SUM(F93,F70)</f>
        <v>23</v>
      </c>
      <c r="G94" s="13">
        <f t="shared" si="7"/>
        <v>16</v>
      </c>
      <c r="H94" s="13">
        <f t="shared" si="7"/>
        <v>15</v>
      </c>
      <c r="I94" s="13">
        <f t="shared" si="7"/>
        <v>23</v>
      </c>
      <c r="J94" s="13">
        <f t="shared" si="7"/>
        <v>16</v>
      </c>
      <c r="K94" s="13">
        <f t="shared" si="7"/>
        <v>15</v>
      </c>
      <c r="L94" s="13"/>
    </row>
    <row r="95" spans="1:12" ht="15.75" customHeight="1">
      <c r="A95" s="56"/>
      <c r="B95" s="56">
        <v>2</v>
      </c>
      <c r="C95" s="57" t="s">
        <v>38</v>
      </c>
      <c r="D95" s="56"/>
      <c r="E95" s="56"/>
      <c r="F95" s="56" t="s">
        <v>47</v>
      </c>
      <c r="G95" s="56"/>
      <c r="H95" s="56"/>
      <c r="I95" s="56" t="s">
        <v>47</v>
      </c>
      <c r="J95" s="56"/>
      <c r="K95" s="56"/>
      <c r="L95" s="13"/>
    </row>
    <row r="96" spans="1:12" ht="15.75" customHeight="1">
      <c r="A96" s="56"/>
      <c r="B96" s="56"/>
      <c r="C96" s="56"/>
      <c r="D96" s="56"/>
      <c r="E96" s="56"/>
      <c r="F96" s="13">
        <v>2</v>
      </c>
      <c r="G96" s="13">
        <v>2</v>
      </c>
      <c r="H96" s="13">
        <v>0</v>
      </c>
      <c r="I96" s="13">
        <v>2</v>
      </c>
      <c r="J96" s="13">
        <v>2</v>
      </c>
      <c r="K96" s="13">
        <v>0</v>
      </c>
      <c r="L96" s="13"/>
    </row>
    <row r="97" spans="1:12" ht="15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13"/>
    </row>
    <row r="98" spans="1:12" ht="15.75" customHeight="1">
      <c r="A98" s="56"/>
      <c r="B98" s="56"/>
      <c r="C98" s="56"/>
      <c r="D98" s="56"/>
      <c r="E98" s="56"/>
      <c r="F98" s="13"/>
      <c r="G98" s="13"/>
      <c r="H98" s="13"/>
      <c r="I98" s="13"/>
      <c r="J98" s="13"/>
      <c r="K98" s="13"/>
      <c r="L98" s="13"/>
    </row>
    <row r="99" spans="1:12" ht="15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13"/>
    </row>
    <row r="100" spans="1:12" ht="15.75" customHeight="1">
      <c r="A100" s="56"/>
      <c r="B100" s="56"/>
      <c r="C100" s="56"/>
      <c r="D100" s="56"/>
      <c r="E100" s="56"/>
      <c r="F100" s="13"/>
      <c r="G100" s="13"/>
      <c r="H100" s="13"/>
      <c r="I100" s="13"/>
      <c r="J100" s="13"/>
      <c r="K100" s="13"/>
      <c r="L100" s="13"/>
    </row>
    <row r="101" spans="1:12" ht="15.75" customHeight="1">
      <c r="A101" s="56"/>
      <c r="B101" s="56"/>
      <c r="C101" s="56" t="s">
        <v>45</v>
      </c>
      <c r="D101" s="56"/>
      <c r="E101" s="56"/>
      <c r="F101" s="13">
        <f aca="true" t="shared" si="8" ref="F101:K101">F96+F98+F100</f>
        <v>2</v>
      </c>
      <c r="G101" s="13">
        <f t="shared" si="8"/>
        <v>2</v>
      </c>
      <c r="H101" s="13">
        <f t="shared" si="8"/>
        <v>0</v>
      </c>
      <c r="I101" s="13">
        <f t="shared" si="8"/>
        <v>2</v>
      </c>
      <c r="J101" s="13">
        <f t="shared" si="8"/>
        <v>2</v>
      </c>
      <c r="K101" s="13">
        <f t="shared" si="8"/>
        <v>0</v>
      </c>
      <c r="L101" s="13"/>
    </row>
    <row r="102" spans="1:12" ht="15.75" customHeight="1">
      <c r="A102" s="56"/>
      <c r="B102" s="56"/>
      <c r="C102" s="56" t="s">
        <v>11</v>
      </c>
      <c r="D102" s="56"/>
      <c r="E102" s="56"/>
      <c r="F102" s="56" t="s">
        <v>136</v>
      </c>
      <c r="G102" s="56"/>
      <c r="H102" s="56"/>
      <c r="I102" s="56" t="s">
        <v>136</v>
      </c>
      <c r="J102" s="56"/>
      <c r="K102" s="56"/>
      <c r="L102" s="13"/>
    </row>
    <row r="103" spans="1:12" ht="15.75" customHeight="1">
      <c r="A103" s="56"/>
      <c r="B103" s="56"/>
      <c r="C103" s="56"/>
      <c r="D103" s="56"/>
      <c r="E103" s="56"/>
      <c r="F103" s="13">
        <v>3</v>
      </c>
      <c r="G103" s="13">
        <v>2</v>
      </c>
      <c r="H103" s="13">
        <v>2</v>
      </c>
      <c r="I103" s="13">
        <v>3</v>
      </c>
      <c r="J103" s="13">
        <v>2</v>
      </c>
      <c r="K103" s="13">
        <v>2</v>
      </c>
      <c r="L103" s="13"/>
    </row>
    <row r="104" spans="1:12" ht="15.75" customHeight="1">
      <c r="A104" s="56"/>
      <c r="B104" s="56"/>
      <c r="C104" s="56"/>
      <c r="D104" s="56"/>
      <c r="E104" s="56"/>
      <c r="F104" s="56" t="s">
        <v>118</v>
      </c>
      <c r="G104" s="56"/>
      <c r="H104" s="56"/>
      <c r="I104" s="56"/>
      <c r="J104" s="56"/>
      <c r="K104" s="56"/>
      <c r="L104" s="13" t="s">
        <v>147</v>
      </c>
    </row>
    <row r="105" spans="1:12" ht="15.75" customHeight="1">
      <c r="A105" s="56"/>
      <c r="B105" s="56"/>
      <c r="C105" s="56"/>
      <c r="D105" s="56"/>
      <c r="E105" s="56"/>
      <c r="F105" s="13">
        <v>3</v>
      </c>
      <c r="G105" s="13">
        <v>2</v>
      </c>
      <c r="H105" s="13">
        <v>2</v>
      </c>
      <c r="I105" s="13"/>
      <c r="J105" s="13"/>
      <c r="K105" s="13"/>
      <c r="L105" s="13"/>
    </row>
    <row r="106" spans="1:12" ht="15.75" customHeight="1">
      <c r="A106" s="56"/>
      <c r="B106" s="56"/>
      <c r="C106" s="56"/>
      <c r="D106" s="56"/>
      <c r="E106" s="56"/>
      <c r="F106" s="56" t="s">
        <v>137</v>
      </c>
      <c r="G106" s="56"/>
      <c r="H106" s="56"/>
      <c r="I106" s="56" t="s">
        <v>137</v>
      </c>
      <c r="J106" s="56"/>
      <c r="K106" s="56"/>
      <c r="L106" s="13"/>
    </row>
    <row r="107" spans="1:12" ht="15.75" customHeight="1">
      <c r="A107" s="56"/>
      <c r="B107" s="56"/>
      <c r="C107" s="56"/>
      <c r="D107" s="56"/>
      <c r="E107" s="56"/>
      <c r="F107" s="13">
        <v>3</v>
      </c>
      <c r="G107" s="13">
        <v>2</v>
      </c>
      <c r="H107" s="13">
        <v>2</v>
      </c>
      <c r="I107" s="13">
        <v>3</v>
      </c>
      <c r="J107" s="13">
        <v>2</v>
      </c>
      <c r="K107" s="13">
        <v>2</v>
      </c>
      <c r="L107" s="13"/>
    </row>
    <row r="108" spans="1:12" ht="15.75" customHeight="1">
      <c r="A108" s="56"/>
      <c r="B108" s="56"/>
      <c r="C108" s="56"/>
      <c r="D108" s="56"/>
      <c r="E108" s="56"/>
      <c r="F108" s="56" t="s">
        <v>138</v>
      </c>
      <c r="G108" s="56"/>
      <c r="H108" s="56"/>
      <c r="I108" s="56"/>
      <c r="J108" s="56"/>
      <c r="K108" s="56"/>
      <c r="L108" s="13" t="s">
        <v>147</v>
      </c>
    </row>
    <row r="109" spans="1:12" ht="15.75" customHeight="1">
      <c r="A109" s="56"/>
      <c r="B109" s="56"/>
      <c r="C109" s="56"/>
      <c r="D109" s="56"/>
      <c r="E109" s="56"/>
      <c r="F109" s="13">
        <v>3</v>
      </c>
      <c r="G109" s="13">
        <v>2</v>
      </c>
      <c r="H109" s="13">
        <v>2</v>
      </c>
      <c r="I109" s="13"/>
      <c r="J109" s="13"/>
      <c r="K109" s="13"/>
      <c r="L109" s="13"/>
    </row>
    <row r="110" spans="1:12" ht="15.75" customHeight="1">
      <c r="A110" s="56"/>
      <c r="B110" s="56"/>
      <c r="C110" s="56"/>
      <c r="D110" s="56"/>
      <c r="E110" s="56"/>
      <c r="F110" s="56" t="s">
        <v>64</v>
      </c>
      <c r="G110" s="56"/>
      <c r="H110" s="56"/>
      <c r="I110" s="56"/>
      <c r="J110" s="56"/>
      <c r="K110" s="56"/>
      <c r="L110" s="13" t="s">
        <v>147</v>
      </c>
    </row>
    <row r="111" spans="1:12" ht="15.75" customHeight="1">
      <c r="A111" s="56"/>
      <c r="B111" s="56"/>
      <c r="C111" s="56"/>
      <c r="D111" s="56"/>
      <c r="E111" s="56"/>
      <c r="F111" s="13">
        <v>2</v>
      </c>
      <c r="G111" s="13">
        <v>1</v>
      </c>
      <c r="H111" s="13">
        <v>2</v>
      </c>
      <c r="I111" s="13"/>
      <c r="J111" s="13"/>
      <c r="K111" s="13"/>
      <c r="L111" s="13"/>
    </row>
    <row r="112" spans="1:12" ht="15.75" customHeight="1">
      <c r="A112" s="56"/>
      <c r="B112" s="56"/>
      <c r="C112" s="56"/>
      <c r="D112" s="56"/>
      <c r="E112" s="56"/>
      <c r="F112" s="56" t="s">
        <v>65</v>
      </c>
      <c r="G112" s="56"/>
      <c r="H112" s="56"/>
      <c r="I112" s="56" t="s">
        <v>65</v>
      </c>
      <c r="J112" s="56"/>
      <c r="K112" s="56"/>
      <c r="L112" s="13" t="s">
        <v>160</v>
      </c>
    </row>
    <row r="113" spans="1:12" ht="15.75" customHeight="1">
      <c r="A113" s="56"/>
      <c r="B113" s="56"/>
      <c r="C113" s="56"/>
      <c r="D113" s="56"/>
      <c r="E113" s="56"/>
      <c r="F113" s="13">
        <v>3</v>
      </c>
      <c r="G113" s="13">
        <v>0</v>
      </c>
      <c r="H113" s="13">
        <v>0</v>
      </c>
      <c r="I113" s="13">
        <v>3</v>
      </c>
      <c r="J113" s="13">
        <v>0</v>
      </c>
      <c r="K113" s="13">
        <v>0</v>
      </c>
      <c r="L113" s="13"/>
    </row>
    <row r="114" spans="1:12" ht="15.75" customHeight="1">
      <c r="A114" s="56"/>
      <c r="B114" s="56"/>
      <c r="C114" s="56"/>
      <c r="D114" s="56"/>
      <c r="E114" s="56"/>
      <c r="F114" s="56" t="s">
        <v>116</v>
      </c>
      <c r="G114" s="56"/>
      <c r="H114" s="56"/>
      <c r="I114" s="56" t="s">
        <v>269</v>
      </c>
      <c r="J114" s="56"/>
      <c r="K114" s="56"/>
      <c r="L114" s="13"/>
    </row>
    <row r="115" spans="1:12" ht="15.75" customHeight="1">
      <c r="A115" s="56"/>
      <c r="B115" s="56"/>
      <c r="C115" s="56"/>
      <c r="D115" s="56"/>
      <c r="E115" s="56"/>
      <c r="F115" s="13">
        <v>1</v>
      </c>
      <c r="G115" s="13">
        <v>1</v>
      </c>
      <c r="H115" s="13">
        <v>1</v>
      </c>
      <c r="I115" s="13">
        <v>1</v>
      </c>
      <c r="J115" s="13">
        <v>1</v>
      </c>
      <c r="K115" s="13">
        <v>1</v>
      </c>
      <c r="L115" s="13"/>
    </row>
    <row r="116" spans="1:12" ht="15.75" customHeight="1">
      <c r="A116" s="56"/>
      <c r="B116" s="56"/>
      <c r="C116" s="56"/>
      <c r="D116" s="56"/>
      <c r="E116" s="56"/>
      <c r="F116" s="56"/>
      <c r="G116" s="56"/>
      <c r="H116" s="56"/>
      <c r="I116" s="56" t="s">
        <v>174</v>
      </c>
      <c r="J116" s="56"/>
      <c r="K116" s="56"/>
      <c r="L116" s="13" t="s">
        <v>153</v>
      </c>
    </row>
    <row r="117" spans="1:12" ht="15.75" customHeight="1">
      <c r="A117" s="56"/>
      <c r="B117" s="56"/>
      <c r="C117" s="56"/>
      <c r="D117" s="56"/>
      <c r="E117" s="56"/>
      <c r="F117" s="13"/>
      <c r="G117" s="13"/>
      <c r="H117" s="13"/>
      <c r="I117" s="13">
        <v>3</v>
      </c>
      <c r="J117" s="13">
        <v>2</v>
      </c>
      <c r="K117" s="13">
        <v>2</v>
      </c>
      <c r="L117" s="13"/>
    </row>
    <row r="118" spans="1:12" ht="15.75" customHeight="1">
      <c r="A118" s="56"/>
      <c r="B118" s="56"/>
      <c r="C118" s="56"/>
      <c r="D118" s="56"/>
      <c r="E118" s="56"/>
      <c r="F118" s="56"/>
      <c r="G118" s="56"/>
      <c r="H118" s="56"/>
      <c r="I118" s="56" t="s">
        <v>176</v>
      </c>
      <c r="J118" s="56"/>
      <c r="K118" s="56"/>
      <c r="L118" s="13" t="s">
        <v>153</v>
      </c>
    </row>
    <row r="119" spans="1:12" ht="15.75" customHeight="1">
      <c r="A119" s="56"/>
      <c r="B119" s="56"/>
      <c r="C119" s="56"/>
      <c r="D119" s="56"/>
      <c r="E119" s="56"/>
      <c r="F119" s="13"/>
      <c r="G119" s="13"/>
      <c r="H119" s="13"/>
      <c r="I119" s="13">
        <v>2</v>
      </c>
      <c r="J119" s="13">
        <v>1</v>
      </c>
      <c r="K119" s="13">
        <v>2</v>
      </c>
      <c r="L119" s="13"/>
    </row>
    <row r="120" spans="1:12" ht="15.75" customHeight="1">
      <c r="A120" s="56"/>
      <c r="B120" s="56"/>
      <c r="C120" s="56"/>
      <c r="D120" s="56"/>
      <c r="E120" s="56"/>
      <c r="F120" s="56"/>
      <c r="G120" s="56"/>
      <c r="H120" s="56"/>
      <c r="I120" s="56" t="s">
        <v>175</v>
      </c>
      <c r="J120" s="56"/>
      <c r="K120" s="56"/>
      <c r="L120" s="13" t="s">
        <v>159</v>
      </c>
    </row>
    <row r="121" spans="1:12" ht="15.75" customHeight="1">
      <c r="A121" s="56"/>
      <c r="B121" s="56"/>
      <c r="C121" s="56"/>
      <c r="D121" s="56"/>
      <c r="E121" s="56"/>
      <c r="F121" s="13"/>
      <c r="G121" s="13"/>
      <c r="H121" s="13"/>
      <c r="I121" s="13">
        <v>3</v>
      </c>
      <c r="J121" s="13">
        <v>2</v>
      </c>
      <c r="K121" s="13">
        <v>2</v>
      </c>
      <c r="L121" s="13"/>
    </row>
    <row r="122" spans="1:12" ht="15.75" customHeight="1">
      <c r="A122" s="56"/>
      <c r="B122" s="56"/>
      <c r="C122" s="56" t="s">
        <v>12</v>
      </c>
      <c r="D122" s="56"/>
      <c r="E122" s="56"/>
      <c r="F122" s="13">
        <f aca="true" t="shared" si="9" ref="F122:K122">SUM(F121,F119,F117,F115,F113,F111,F109,F107,F105,F103)</f>
        <v>18</v>
      </c>
      <c r="G122" s="13">
        <f t="shared" si="9"/>
        <v>10</v>
      </c>
      <c r="H122" s="13">
        <f t="shared" si="9"/>
        <v>11</v>
      </c>
      <c r="I122" s="13">
        <f t="shared" si="9"/>
        <v>18</v>
      </c>
      <c r="J122" s="13">
        <f t="shared" si="9"/>
        <v>10</v>
      </c>
      <c r="K122" s="13">
        <f t="shared" si="9"/>
        <v>11</v>
      </c>
      <c r="L122" s="13"/>
    </row>
    <row r="123" spans="1:12" ht="15.75" customHeight="1">
      <c r="A123" s="56"/>
      <c r="B123" s="56" t="s">
        <v>24</v>
      </c>
      <c r="C123" s="56"/>
      <c r="D123" s="56"/>
      <c r="E123" s="56"/>
      <c r="F123" s="13">
        <f aca="true" t="shared" si="10" ref="F123:K123">SUM(F122,F101)</f>
        <v>20</v>
      </c>
      <c r="G123" s="13">
        <f t="shared" si="10"/>
        <v>12</v>
      </c>
      <c r="H123" s="13">
        <f t="shared" si="10"/>
        <v>11</v>
      </c>
      <c r="I123" s="13">
        <f t="shared" si="10"/>
        <v>20</v>
      </c>
      <c r="J123" s="13">
        <f t="shared" si="10"/>
        <v>12</v>
      </c>
      <c r="K123" s="13">
        <f t="shared" si="10"/>
        <v>11</v>
      </c>
      <c r="L123" s="13"/>
    </row>
    <row r="124" spans="1:12" ht="15.75" customHeight="1">
      <c r="A124" s="56" t="s">
        <v>25</v>
      </c>
      <c r="B124" s="56"/>
      <c r="C124" s="56"/>
      <c r="D124" s="56"/>
      <c r="E124" s="56"/>
      <c r="F124" s="13">
        <f aca="true" t="shared" si="11" ref="F124:K124">SUM(F123,F94,F63,F34)</f>
        <v>87</v>
      </c>
      <c r="G124" s="13">
        <f t="shared" si="11"/>
        <v>61</v>
      </c>
      <c r="H124" s="13">
        <f t="shared" si="11"/>
        <v>48</v>
      </c>
      <c r="I124" s="13">
        <f t="shared" si="11"/>
        <v>84</v>
      </c>
      <c r="J124" s="13">
        <f t="shared" si="11"/>
        <v>59</v>
      </c>
      <c r="K124" s="13">
        <f t="shared" si="11"/>
        <v>46</v>
      </c>
      <c r="L124" s="13"/>
    </row>
    <row r="125" spans="1:12" ht="15.75" customHeight="1">
      <c r="A125" s="56" t="s">
        <v>165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13"/>
    </row>
    <row r="126" spans="1:12" ht="15.75" customHeight="1">
      <c r="A126" s="56" t="s">
        <v>26</v>
      </c>
      <c r="B126" s="56"/>
      <c r="C126" s="56" t="s">
        <v>28</v>
      </c>
      <c r="D126" s="56"/>
      <c r="E126" s="56"/>
      <c r="F126" s="56" t="s">
        <v>29</v>
      </c>
      <c r="G126" s="56"/>
      <c r="H126" s="56"/>
      <c r="I126" s="56" t="s">
        <v>30</v>
      </c>
      <c r="J126" s="56"/>
      <c r="K126" s="56"/>
      <c r="L126" s="13" t="s">
        <v>31</v>
      </c>
    </row>
    <row r="127" spans="1:12" ht="15.75" customHeight="1">
      <c r="A127" s="56"/>
      <c r="B127" s="56"/>
      <c r="C127" s="56">
        <v>18</v>
      </c>
      <c r="D127" s="56"/>
      <c r="E127" s="56"/>
      <c r="F127" s="56">
        <v>39</v>
      </c>
      <c r="G127" s="56"/>
      <c r="H127" s="56"/>
      <c r="I127" s="56">
        <v>17</v>
      </c>
      <c r="J127" s="56"/>
      <c r="K127" s="56"/>
      <c r="L127" s="15">
        <v>74</v>
      </c>
    </row>
    <row r="128" spans="1:12" ht="15.75" customHeight="1">
      <c r="A128" s="56" t="s">
        <v>27</v>
      </c>
      <c r="B128" s="56"/>
      <c r="C128" s="56" t="s">
        <v>36</v>
      </c>
      <c r="D128" s="56"/>
      <c r="E128" s="56"/>
      <c r="F128" s="56" t="s">
        <v>37</v>
      </c>
      <c r="G128" s="56"/>
      <c r="H128" s="56"/>
      <c r="I128" s="56" t="s">
        <v>41</v>
      </c>
      <c r="J128" s="56"/>
      <c r="K128" s="56"/>
      <c r="L128" s="16" t="s">
        <v>42</v>
      </c>
    </row>
    <row r="129" spans="1:12" ht="15.75" customHeight="1">
      <c r="A129" s="56"/>
      <c r="B129" s="56"/>
      <c r="C129" s="56">
        <v>8</v>
      </c>
      <c r="D129" s="56"/>
      <c r="E129" s="56"/>
      <c r="F129" s="56">
        <v>4</v>
      </c>
      <c r="G129" s="56"/>
      <c r="H129" s="56"/>
      <c r="I129" s="56">
        <v>12</v>
      </c>
      <c r="J129" s="56"/>
      <c r="K129" s="56"/>
      <c r="L129" s="15">
        <v>86</v>
      </c>
    </row>
    <row r="130" spans="1:12" ht="15" customHeight="1">
      <c r="A130" s="55" t="s">
        <v>43</v>
      </c>
      <c r="B130" s="55"/>
      <c r="C130" s="55"/>
      <c r="D130" s="55"/>
      <c r="E130" s="55"/>
      <c r="F130" s="55">
        <v>8</v>
      </c>
      <c r="G130" s="55"/>
      <c r="H130" s="55"/>
      <c r="I130" s="55" t="s">
        <v>40</v>
      </c>
      <c r="J130" s="55"/>
      <c r="K130" s="55"/>
      <c r="L130" s="14">
        <v>34</v>
      </c>
    </row>
  </sheetData>
  <sheetProtection/>
  <mergeCells count="272">
    <mergeCell ref="D89:D90"/>
    <mergeCell ref="I87:K87"/>
    <mergeCell ref="F87:H87"/>
    <mergeCell ref="E87:E88"/>
    <mergeCell ref="D87:D88"/>
    <mergeCell ref="I118:K118"/>
    <mergeCell ref="F118:H118"/>
    <mergeCell ref="E118:E119"/>
    <mergeCell ref="D118:D119"/>
    <mergeCell ref="F106:H106"/>
    <mergeCell ref="A1:L1"/>
    <mergeCell ref="A125:K125"/>
    <mergeCell ref="A128:B129"/>
    <mergeCell ref="A130:E130"/>
    <mergeCell ref="C129:E129"/>
    <mergeCell ref="F129:H129"/>
    <mergeCell ref="I129:K129"/>
    <mergeCell ref="D27:D28"/>
    <mergeCell ref="E27:E28"/>
    <mergeCell ref="F27:H27"/>
    <mergeCell ref="I31:K31"/>
    <mergeCell ref="C64:C69"/>
    <mergeCell ref="D64:D65"/>
    <mergeCell ref="E64:E65"/>
    <mergeCell ref="D39:D40"/>
    <mergeCell ref="D48:D49"/>
    <mergeCell ref="D31:D32"/>
    <mergeCell ref="D44:D45"/>
    <mergeCell ref="D56:D57"/>
    <mergeCell ref="F35:H35"/>
    <mergeCell ref="I106:K106"/>
    <mergeCell ref="D85:D86"/>
    <mergeCell ref="E85:E86"/>
    <mergeCell ref="F85:H85"/>
    <mergeCell ref="C93:E93"/>
    <mergeCell ref="B94:E94"/>
    <mergeCell ref="B95:B122"/>
    <mergeCell ref="C95:C100"/>
    <mergeCell ref="D95:D96"/>
    <mergeCell ref="C71:C92"/>
    <mergeCell ref="E71:E72"/>
    <mergeCell ref="F50:H50"/>
    <mergeCell ref="E50:E51"/>
    <mergeCell ref="D50:D51"/>
    <mergeCell ref="B63:E63"/>
    <mergeCell ref="D54:D55"/>
    <mergeCell ref="E54:E55"/>
    <mergeCell ref="C70:E70"/>
    <mergeCell ref="E68:E69"/>
    <mergeCell ref="B35:B62"/>
    <mergeCell ref="F39:H39"/>
    <mergeCell ref="C13:C32"/>
    <mergeCell ref="D29:D30"/>
    <mergeCell ref="D19:D20"/>
    <mergeCell ref="F2:H2"/>
    <mergeCell ref="G4:H4"/>
    <mergeCell ref="F4:F5"/>
    <mergeCell ref="D10:D11"/>
    <mergeCell ref="E8:E9"/>
    <mergeCell ref="F8:H8"/>
    <mergeCell ref="I8:K8"/>
    <mergeCell ref="E10:E11"/>
    <mergeCell ref="F10:H10"/>
    <mergeCell ref="C12:E12"/>
    <mergeCell ref="C6:C11"/>
    <mergeCell ref="C35:C40"/>
    <mergeCell ref="D35:D36"/>
    <mergeCell ref="D25:D26"/>
    <mergeCell ref="E25:E26"/>
    <mergeCell ref="F25:H25"/>
    <mergeCell ref="L2:L5"/>
    <mergeCell ref="F6:H6"/>
    <mergeCell ref="I6:K6"/>
    <mergeCell ref="E6:E7"/>
    <mergeCell ref="I3:K3"/>
    <mergeCell ref="I4:I5"/>
    <mergeCell ref="J4:K4"/>
    <mergeCell ref="A2:A5"/>
    <mergeCell ref="B2:B5"/>
    <mergeCell ref="C2:C5"/>
    <mergeCell ref="E2:E5"/>
    <mergeCell ref="F3:H3"/>
    <mergeCell ref="I10:K10"/>
    <mergeCell ref="I2:K2"/>
    <mergeCell ref="D2:D5"/>
    <mergeCell ref="D6:D7"/>
    <mergeCell ref="D8:D9"/>
    <mergeCell ref="I13:K13"/>
    <mergeCell ref="D15:D16"/>
    <mergeCell ref="E15:E16"/>
    <mergeCell ref="F15:H15"/>
    <mergeCell ref="I15:K15"/>
    <mergeCell ref="I17:K17"/>
    <mergeCell ref="F13:H13"/>
    <mergeCell ref="D13:D14"/>
    <mergeCell ref="E13:E14"/>
    <mergeCell ref="I19:K19"/>
    <mergeCell ref="D17:D18"/>
    <mergeCell ref="E17:E18"/>
    <mergeCell ref="F17:H17"/>
    <mergeCell ref="E21:E22"/>
    <mergeCell ref="F21:H21"/>
    <mergeCell ref="I21:K21"/>
    <mergeCell ref="D21:D22"/>
    <mergeCell ref="E19:E20"/>
    <mergeCell ref="F19:H19"/>
    <mergeCell ref="I23:K23"/>
    <mergeCell ref="E29:E30"/>
    <mergeCell ref="F29:H29"/>
    <mergeCell ref="I25:K25"/>
    <mergeCell ref="I27:K27"/>
    <mergeCell ref="I29:K29"/>
    <mergeCell ref="F48:H48"/>
    <mergeCell ref="D23:D24"/>
    <mergeCell ref="E23:E24"/>
    <mergeCell ref="F23:H23"/>
    <mergeCell ref="E31:E32"/>
    <mergeCell ref="F31:H31"/>
    <mergeCell ref="C41:E41"/>
    <mergeCell ref="C42:C61"/>
    <mergeCell ref="D42:D43"/>
    <mergeCell ref="E39:E40"/>
    <mergeCell ref="I35:K35"/>
    <mergeCell ref="D37:D38"/>
    <mergeCell ref="E37:E38"/>
    <mergeCell ref="F37:H37"/>
    <mergeCell ref="I37:K37"/>
    <mergeCell ref="E35:E36"/>
    <mergeCell ref="I39:K39"/>
    <mergeCell ref="F42:H42"/>
    <mergeCell ref="I42:K42"/>
    <mergeCell ref="F44:H44"/>
    <mergeCell ref="I44:K44"/>
    <mergeCell ref="E46:E47"/>
    <mergeCell ref="F46:H46"/>
    <mergeCell ref="I46:K46"/>
    <mergeCell ref="E42:E43"/>
    <mergeCell ref="E44:E45"/>
    <mergeCell ref="I48:K48"/>
    <mergeCell ref="F52:H52"/>
    <mergeCell ref="I52:K52"/>
    <mergeCell ref="I50:K50"/>
    <mergeCell ref="E56:E57"/>
    <mergeCell ref="F56:H56"/>
    <mergeCell ref="I56:K56"/>
    <mergeCell ref="F54:H54"/>
    <mergeCell ref="I54:K54"/>
    <mergeCell ref="E48:E49"/>
    <mergeCell ref="F58:H58"/>
    <mergeCell ref="I58:K58"/>
    <mergeCell ref="D60:D61"/>
    <mergeCell ref="E60:E61"/>
    <mergeCell ref="F60:H60"/>
    <mergeCell ref="I60:K60"/>
    <mergeCell ref="C62:E62"/>
    <mergeCell ref="C33:E33"/>
    <mergeCell ref="B34:E34"/>
    <mergeCell ref="B6:B33"/>
    <mergeCell ref="A6:A63"/>
    <mergeCell ref="D58:D59"/>
    <mergeCell ref="E58:E59"/>
    <mergeCell ref="D52:D53"/>
    <mergeCell ref="E52:E53"/>
    <mergeCell ref="D46:D47"/>
    <mergeCell ref="I64:K64"/>
    <mergeCell ref="D66:D67"/>
    <mergeCell ref="E66:E67"/>
    <mergeCell ref="F66:H66"/>
    <mergeCell ref="I66:K66"/>
    <mergeCell ref="F64:H64"/>
    <mergeCell ref="F68:H68"/>
    <mergeCell ref="I68:K68"/>
    <mergeCell ref="I71:K71"/>
    <mergeCell ref="D73:D74"/>
    <mergeCell ref="E73:E74"/>
    <mergeCell ref="F73:H73"/>
    <mergeCell ref="I73:K73"/>
    <mergeCell ref="D71:D72"/>
    <mergeCell ref="F71:H71"/>
    <mergeCell ref="D68:D69"/>
    <mergeCell ref="I75:K75"/>
    <mergeCell ref="D77:D78"/>
    <mergeCell ref="E77:E78"/>
    <mergeCell ref="F77:H77"/>
    <mergeCell ref="I77:K77"/>
    <mergeCell ref="D75:D76"/>
    <mergeCell ref="E75:E76"/>
    <mergeCell ref="F75:H75"/>
    <mergeCell ref="D79:D80"/>
    <mergeCell ref="E79:E80"/>
    <mergeCell ref="F79:H79"/>
    <mergeCell ref="I79:K79"/>
    <mergeCell ref="D83:D84"/>
    <mergeCell ref="E83:E84"/>
    <mergeCell ref="F83:H83"/>
    <mergeCell ref="I83:K83"/>
    <mergeCell ref="D81:D82"/>
    <mergeCell ref="E81:E82"/>
    <mergeCell ref="F81:H81"/>
    <mergeCell ref="I85:K85"/>
    <mergeCell ref="D91:D92"/>
    <mergeCell ref="E91:E92"/>
    <mergeCell ref="F91:H91"/>
    <mergeCell ref="I91:K91"/>
    <mergeCell ref="I81:K81"/>
    <mergeCell ref="F89:H89"/>
    <mergeCell ref="I89:K89"/>
    <mergeCell ref="E89:E90"/>
    <mergeCell ref="E95:E96"/>
    <mergeCell ref="D97:D98"/>
    <mergeCell ref="E97:E98"/>
    <mergeCell ref="C101:E101"/>
    <mergeCell ref="F95:H95"/>
    <mergeCell ref="I95:K95"/>
    <mergeCell ref="F97:H97"/>
    <mergeCell ref="I97:K97"/>
    <mergeCell ref="D99:D100"/>
    <mergeCell ref="E99:E100"/>
    <mergeCell ref="F99:H99"/>
    <mergeCell ref="I99:K99"/>
    <mergeCell ref="E102:E103"/>
    <mergeCell ref="F102:H102"/>
    <mergeCell ref="I102:K102"/>
    <mergeCell ref="D104:D105"/>
    <mergeCell ref="E104:E105"/>
    <mergeCell ref="F104:H104"/>
    <mergeCell ref="I104:K104"/>
    <mergeCell ref="D102:D103"/>
    <mergeCell ref="D108:D109"/>
    <mergeCell ref="E108:E109"/>
    <mergeCell ref="F108:H108"/>
    <mergeCell ref="I108:K108"/>
    <mergeCell ref="D110:D111"/>
    <mergeCell ref="E110:E111"/>
    <mergeCell ref="F110:H110"/>
    <mergeCell ref="I110:K110"/>
    <mergeCell ref="F112:H112"/>
    <mergeCell ref="I112:K112"/>
    <mergeCell ref="D114:D115"/>
    <mergeCell ref="E114:E115"/>
    <mergeCell ref="F114:H114"/>
    <mergeCell ref="I114:K114"/>
    <mergeCell ref="C122:E122"/>
    <mergeCell ref="B123:E123"/>
    <mergeCell ref="A124:E124"/>
    <mergeCell ref="A126:B127"/>
    <mergeCell ref="D120:D121"/>
    <mergeCell ref="D112:D113"/>
    <mergeCell ref="E112:E113"/>
    <mergeCell ref="C102:C121"/>
    <mergeCell ref="D106:D107"/>
    <mergeCell ref="E106:E107"/>
    <mergeCell ref="C127:E127"/>
    <mergeCell ref="F126:H126"/>
    <mergeCell ref="C126:E126"/>
    <mergeCell ref="I128:K128"/>
    <mergeCell ref="F127:H127"/>
    <mergeCell ref="I116:K116"/>
    <mergeCell ref="D116:D117"/>
    <mergeCell ref="E116:E117"/>
    <mergeCell ref="F116:H116"/>
    <mergeCell ref="I127:K127"/>
    <mergeCell ref="A64:A123"/>
    <mergeCell ref="B64:B93"/>
    <mergeCell ref="I130:K130"/>
    <mergeCell ref="F130:H130"/>
    <mergeCell ref="I126:K126"/>
    <mergeCell ref="C128:E128"/>
    <mergeCell ref="E120:E121"/>
    <mergeCell ref="F120:H120"/>
    <mergeCell ref="I120:K120"/>
    <mergeCell ref="F128:H128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scale="70" r:id="rId1"/>
  <headerFooter alignWithMargins="0">
    <oddHeader>&amp;L&amp;12붙임.  라&amp;C&amp;"굴림체,굵게"&amp;20신구교과목대비표
</oddHead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B53"/>
  <sheetViews>
    <sheetView tabSelected="1" view="pageBreakPreview" zoomScaleSheetLayoutView="100" workbookViewId="0" topLeftCell="A13">
      <selection activeCell="C35" sqref="C35:D35"/>
    </sheetView>
  </sheetViews>
  <sheetFormatPr defaultColWidth="8.88671875" defaultRowHeight="13.5"/>
  <cols>
    <col min="1" max="2" width="4.77734375" style="1" customWidth="1"/>
    <col min="3" max="3" width="3.77734375" style="1" customWidth="1"/>
    <col min="4" max="4" width="12.88671875" style="1" customWidth="1"/>
    <col min="5" max="19" width="4.77734375" style="1" customWidth="1"/>
    <col min="20" max="16384" width="8.88671875" style="1" customWidth="1"/>
  </cols>
  <sheetData>
    <row r="1" spans="1:54" s="2" customFormat="1" ht="15.75" customHeight="1" thickBot="1">
      <c r="A1" s="1" t="s">
        <v>50</v>
      </c>
      <c r="B1" s="1"/>
      <c r="C1" s="1"/>
      <c r="D1" s="1"/>
      <c r="E1" s="1" t="s">
        <v>142</v>
      </c>
      <c r="F1" s="1"/>
      <c r="G1" s="1"/>
      <c r="H1" s="1"/>
      <c r="I1" s="1"/>
      <c r="J1" s="1"/>
      <c r="K1" s="1"/>
      <c r="L1" s="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s="3" customFormat="1" ht="15.75" customHeight="1">
      <c r="A2" s="40" t="s">
        <v>2</v>
      </c>
      <c r="B2" s="30"/>
      <c r="C2" s="30" t="s">
        <v>3</v>
      </c>
      <c r="D2" s="30"/>
      <c r="E2" s="30" t="s">
        <v>4</v>
      </c>
      <c r="F2" s="30"/>
      <c r="G2" s="30"/>
      <c r="H2" s="30"/>
      <c r="I2" s="30"/>
      <c r="J2" s="30"/>
      <c r="K2" s="30" t="s">
        <v>5</v>
      </c>
      <c r="L2" s="31"/>
      <c r="M2" s="30"/>
      <c r="N2" s="30"/>
      <c r="O2" s="30"/>
      <c r="P2" s="30"/>
      <c r="Q2" s="30" t="s">
        <v>6</v>
      </c>
      <c r="R2" s="30"/>
      <c r="S2" s="37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s="3" customFormat="1" ht="15.75" customHeight="1">
      <c r="A3" s="41"/>
      <c r="B3" s="27"/>
      <c r="C3" s="27"/>
      <c r="D3" s="27"/>
      <c r="E3" s="27" t="s">
        <v>7</v>
      </c>
      <c r="F3" s="27"/>
      <c r="G3" s="27"/>
      <c r="H3" s="27" t="s">
        <v>8</v>
      </c>
      <c r="I3" s="27"/>
      <c r="J3" s="27"/>
      <c r="K3" s="27" t="s">
        <v>7</v>
      </c>
      <c r="L3" s="39"/>
      <c r="M3" s="27"/>
      <c r="N3" s="27" t="s">
        <v>8</v>
      </c>
      <c r="O3" s="27"/>
      <c r="P3" s="27"/>
      <c r="Q3" s="27"/>
      <c r="R3" s="27"/>
      <c r="S3" s="38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5" customFormat="1" ht="15.75" customHeight="1">
      <c r="A4" s="41"/>
      <c r="B4" s="27"/>
      <c r="C4" s="27"/>
      <c r="D4" s="27"/>
      <c r="E4" s="3" t="s">
        <v>17</v>
      </c>
      <c r="F4" s="3" t="s">
        <v>19</v>
      </c>
      <c r="G4" s="3" t="s">
        <v>20</v>
      </c>
      <c r="H4" s="3" t="s">
        <v>17</v>
      </c>
      <c r="I4" s="3" t="s">
        <v>19</v>
      </c>
      <c r="J4" s="3" t="s">
        <v>20</v>
      </c>
      <c r="K4" s="3" t="s">
        <v>17</v>
      </c>
      <c r="L4" s="3" t="s">
        <v>19</v>
      </c>
      <c r="M4" s="3" t="s">
        <v>20</v>
      </c>
      <c r="N4" s="3" t="s">
        <v>17</v>
      </c>
      <c r="O4" s="3" t="s">
        <v>19</v>
      </c>
      <c r="P4" s="3" t="s">
        <v>20</v>
      </c>
      <c r="Q4" s="3" t="s">
        <v>17</v>
      </c>
      <c r="R4" s="3" t="s">
        <v>19</v>
      </c>
      <c r="S4" s="4" t="s">
        <v>20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 s="5" customFormat="1" ht="15.75" customHeight="1">
      <c r="A5" s="41" t="s">
        <v>1</v>
      </c>
      <c r="B5" s="27" t="s">
        <v>22</v>
      </c>
      <c r="C5" s="27" t="s">
        <v>66</v>
      </c>
      <c r="D5" s="3" t="s">
        <v>214</v>
      </c>
      <c r="E5" s="5">
        <v>1</v>
      </c>
      <c r="F5" s="5">
        <v>1</v>
      </c>
      <c r="G5" s="5">
        <v>0</v>
      </c>
      <c r="N5" s="18"/>
      <c r="O5" s="3"/>
      <c r="P5" s="3"/>
      <c r="Q5" s="3">
        <v>1</v>
      </c>
      <c r="R5" s="3">
        <v>1</v>
      </c>
      <c r="S5" s="4">
        <v>0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s="5" customFormat="1" ht="15.75" customHeight="1">
      <c r="A6" s="41"/>
      <c r="B6" s="27"/>
      <c r="C6" s="27"/>
      <c r="D6" s="3" t="s">
        <v>215</v>
      </c>
      <c r="H6" s="5">
        <v>1</v>
      </c>
      <c r="I6" s="5">
        <v>1</v>
      </c>
      <c r="J6" s="5">
        <v>0</v>
      </c>
      <c r="P6" s="18"/>
      <c r="Q6" s="3">
        <v>1</v>
      </c>
      <c r="R6" s="3">
        <v>1</v>
      </c>
      <c r="S6" s="4">
        <v>0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19" ht="15.75" customHeight="1">
      <c r="A7" s="41"/>
      <c r="B7" s="27"/>
      <c r="C7" s="27" t="s">
        <v>276</v>
      </c>
      <c r="D7" s="27"/>
      <c r="E7" s="5">
        <v>2</v>
      </c>
      <c r="F7" s="5">
        <v>2</v>
      </c>
      <c r="G7" s="5">
        <v>0</v>
      </c>
      <c r="H7" s="5"/>
      <c r="I7" s="5"/>
      <c r="J7" s="5"/>
      <c r="K7" s="5"/>
      <c r="L7" s="5"/>
      <c r="M7" s="5"/>
      <c r="N7" s="5"/>
      <c r="O7" s="5"/>
      <c r="P7" s="5"/>
      <c r="Q7" s="3">
        <v>2</v>
      </c>
      <c r="R7" s="3">
        <v>2</v>
      </c>
      <c r="S7" s="4">
        <v>0</v>
      </c>
    </row>
    <row r="8" spans="1:19" ht="15.75" customHeight="1">
      <c r="A8" s="41"/>
      <c r="B8" s="27"/>
      <c r="C8" s="27" t="s">
        <v>270</v>
      </c>
      <c r="D8" s="27"/>
      <c r="E8" s="5">
        <v>2</v>
      </c>
      <c r="F8" s="5">
        <v>2</v>
      </c>
      <c r="G8" s="5">
        <v>0</v>
      </c>
      <c r="H8" s="5"/>
      <c r="I8" s="5"/>
      <c r="J8" s="5"/>
      <c r="K8" s="5"/>
      <c r="L8" s="5"/>
      <c r="M8" s="5"/>
      <c r="N8" s="5"/>
      <c r="O8" s="5"/>
      <c r="P8" s="5"/>
      <c r="Q8" s="3">
        <v>2</v>
      </c>
      <c r="R8" s="3">
        <v>2</v>
      </c>
      <c r="S8" s="4">
        <v>0</v>
      </c>
    </row>
    <row r="9" spans="1:19" ht="15.75" customHeight="1">
      <c r="A9" s="41"/>
      <c r="B9" s="27"/>
      <c r="C9" s="27" t="s">
        <v>272</v>
      </c>
      <c r="D9" s="27"/>
      <c r="E9" s="5"/>
      <c r="F9" s="5"/>
      <c r="G9" s="5"/>
      <c r="H9" s="5">
        <v>2</v>
      </c>
      <c r="I9" s="5">
        <v>2</v>
      </c>
      <c r="J9" s="5">
        <v>0</v>
      </c>
      <c r="K9" s="5"/>
      <c r="L9" s="5"/>
      <c r="M9" s="5"/>
      <c r="N9" s="5"/>
      <c r="O9" s="5"/>
      <c r="P9" s="5"/>
      <c r="Q9" s="3">
        <v>2</v>
      </c>
      <c r="R9" s="3">
        <v>2</v>
      </c>
      <c r="S9" s="4">
        <v>0</v>
      </c>
    </row>
    <row r="10" spans="1:19" ht="15.75" customHeight="1">
      <c r="A10" s="41"/>
      <c r="B10" s="27" t="s">
        <v>67</v>
      </c>
      <c r="C10" s="27"/>
      <c r="D10" s="27"/>
      <c r="E10" s="3">
        <f aca="true" t="shared" si="0" ref="E10:P10">SUM(E5:E9)</f>
        <v>5</v>
      </c>
      <c r="F10" s="3">
        <f t="shared" si="0"/>
        <v>5</v>
      </c>
      <c r="G10" s="3">
        <f t="shared" si="0"/>
        <v>0</v>
      </c>
      <c r="H10" s="3">
        <f>SUM(H5:H9)</f>
        <v>3</v>
      </c>
      <c r="I10" s="3">
        <f>SUM(I5:I9)</f>
        <v>3</v>
      </c>
      <c r="J10" s="3">
        <f>SUM(J5:J9)</f>
        <v>0</v>
      </c>
      <c r="K10" s="3">
        <f>SUM(K5:K9)</f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>E10+H10+K10+N10</f>
        <v>8</v>
      </c>
      <c r="R10" s="3">
        <f>F10+I10+L10+O10</f>
        <v>8</v>
      </c>
      <c r="S10" s="4">
        <f>G10+J10+M10+P10</f>
        <v>0</v>
      </c>
    </row>
    <row r="11" spans="1:19" ht="15.75" customHeight="1">
      <c r="A11" s="41" t="s">
        <v>11</v>
      </c>
      <c r="B11" s="28" t="s">
        <v>32</v>
      </c>
      <c r="C11" s="63" t="s">
        <v>243</v>
      </c>
      <c r="D11" s="63"/>
      <c r="E11" s="5">
        <v>3</v>
      </c>
      <c r="F11" s="5">
        <v>2</v>
      </c>
      <c r="G11" s="5">
        <v>2</v>
      </c>
      <c r="H11" s="5"/>
      <c r="I11" s="5"/>
      <c r="J11" s="5"/>
      <c r="K11" s="5"/>
      <c r="L11" s="5"/>
      <c r="M11" s="5"/>
      <c r="N11" s="5"/>
      <c r="O11" s="5"/>
      <c r="P11" s="5"/>
      <c r="Q11" s="5">
        <v>3</v>
      </c>
      <c r="R11" s="5">
        <v>2</v>
      </c>
      <c r="S11" s="17">
        <v>2</v>
      </c>
    </row>
    <row r="12" spans="1:19" ht="15.75" customHeight="1">
      <c r="A12" s="41"/>
      <c r="B12" s="29"/>
      <c r="C12" s="63" t="s">
        <v>239</v>
      </c>
      <c r="D12" s="63"/>
      <c r="E12" s="5">
        <v>3</v>
      </c>
      <c r="F12" s="5">
        <v>2</v>
      </c>
      <c r="G12" s="5">
        <v>2</v>
      </c>
      <c r="H12" s="5"/>
      <c r="I12" s="5"/>
      <c r="J12" s="5"/>
      <c r="K12" s="5"/>
      <c r="L12" s="5"/>
      <c r="M12" s="5"/>
      <c r="N12" s="5"/>
      <c r="O12" s="5"/>
      <c r="P12" s="5"/>
      <c r="Q12" s="5">
        <v>3</v>
      </c>
      <c r="R12" s="5">
        <v>2</v>
      </c>
      <c r="S12" s="17">
        <v>2</v>
      </c>
    </row>
    <row r="13" spans="1:19" ht="15.75" customHeight="1">
      <c r="A13" s="41"/>
      <c r="B13" s="29"/>
      <c r="C13" s="27" t="s">
        <v>267</v>
      </c>
      <c r="D13" s="27"/>
      <c r="E13" s="5">
        <v>2</v>
      </c>
      <c r="F13" s="5">
        <v>1</v>
      </c>
      <c r="G13" s="5">
        <v>2</v>
      </c>
      <c r="H13" s="5"/>
      <c r="I13" s="5"/>
      <c r="J13" s="5"/>
      <c r="K13" s="5"/>
      <c r="L13" s="5"/>
      <c r="M13" s="5"/>
      <c r="N13" s="5"/>
      <c r="O13" s="5"/>
      <c r="P13" s="5"/>
      <c r="Q13" s="5">
        <v>2</v>
      </c>
      <c r="R13" s="5">
        <v>1</v>
      </c>
      <c r="S13" s="17">
        <v>2</v>
      </c>
    </row>
    <row r="14" spans="1:19" ht="15.75" customHeight="1">
      <c r="A14" s="41"/>
      <c r="B14" s="29"/>
      <c r="C14" s="27" t="s">
        <v>139</v>
      </c>
      <c r="D14" s="27"/>
      <c r="E14" s="5">
        <v>2</v>
      </c>
      <c r="F14" s="5">
        <v>1</v>
      </c>
      <c r="G14" s="5">
        <v>2</v>
      </c>
      <c r="H14" s="5"/>
      <c r="I14" s="5"/>
      <c r="J14" s="5"/>
      <c r="K14" s="5"/>
      <c r="L14" s="5"/>
      <c r="M14" s="5"/>
      <c r="N14" s="5"/>
      <c r="O14" s="5"/>
      <c r="P14" s="5"/>
      <c r="Q14" s="5">
        <v>2</v>
      </c>
      <c r="R14" s="5">
        <v>1</v>
      </c>
      <c r="S14" s="17">
        <v>2</v>
      </c>
    </row>
    <row r="15" spans="1:19" ht="15.75" customHeight="1">
      <c r="A15" s="41"/>
      <c r="B15" s="29"/>
      <c r="C15" s="27" t="s">
        <v>140</v>
      </c>
      <c r="D15" s="27"/>
      <c r="E15" s="5">
        <v>2</v>
      </c>
      <c r="F15" s="5">
        <v>1</v>
      </c>
      <c r="G15" s="5">
        <v>2</v>
      </c>
      <c r="H15" s="5"/>
      <c r="I15" s="5"/>
      <c r="J15" s="5"/>
      <c r="K15" s="5"/>
      <c r="L15" s="5"/>
      <c r="M15" s="5"/>
      <c r="N15" s="5"/>
      <c r="O15" s="5"/>
      <c r="P15" s="5"/>
      <c r="Q15" s="5">
        <v>2</v>
      </c>
      <c r="R15" s="5">
        <v>1</v>
      </c>
      <c r="S15" s="17">
        <v>2</v>
      </c>
    </row>
    <row r="16" spans="1:19" ht="15.75" customHeight="1">
      <c r="A16" s="41"/>
      <c r="B16" s="29"/>
      <c r="C16" s="65" t="s">
        <v>244</v>
      </c>
      <c r="D16" s="26"/>
      <c r="E16" s="5">
        <v>2</v>
      </c>
      <c r="F16" s="5">
        <v>1</v>
      </c>
      <c r="G16" s="5">
        <v>2</v>
      </c>
      <c r="H16" s="5"/>
      <c r="I16" s="5"/>
      <c r="J16" s="5"/>
      <c r="K16" s="5"/>
      <c r="L16" s="5"/>
      <c r="M16" s="5"/>
      <c r="N16" s="5"/>
      <c r="O16" s="5"/>
      <c r="P16" s="5"/>
      <c r="Q16" s="5">
        <v>2</v>
      </c>
      <c r="R16" s="5">
        <v>1</v>
      </c>
      <c r="S16" s="17">
        <v>2</v>
      </c>
    </row>
    <row r="17" spans="1:19" ht="15.75" customHeight="1">
      <c r="A17" s="41"/>
      <c r="B17" s="29"/>
      <c r="C17" s="63" t="s">
        <v>238</v>
      </c>
      <c r="D17" s="63"/>
      <c r="E17" s="5">
        <v>2</v>
      </c>
      <c r="F17" s="5">
        <v>1</v>
      </c>
      <c r="G17" s="5">
        <v>2</v>
      </c>
      <c r="H17" s="5"/>
      <c r="I17" s="5"/>
      <c r="J17" s="5"/>
      <c r="K17" s="5"/>
      <c r="L17" s="5"/>
      <c r="M17" s="5"/>
      <c r="N17" s="5"/>
      <c r="O17" s="5"/>
      <c r="P17" s="5"/>
      <c r="Q17" s="5">
        <v>2</v>
      </c>
      <c r="R17" s="5">
        <v>1</v>
      </c>
      <c r="S17" s="17">
        <v>2</v>
      </c>
    </row>
    <row r="18" spans="1:19" ht="15.75" customHeight="1">
      <c r="A18" s="41"/>
      <c r="B18" s="29" t="s">
        <v>279</v>
      </c>
      <c r="C18" s="25" t="s">
        <v>282</v>
      </c>
      <c r="D18" s="26"/>
      <c r="E18" s="5"/>
      <c r="F18" s="5"/>
      <c r="G18" s="5"/>
      <c r="H18" s="5"/>
      <c r="I18" s="5"/>
      <c r="J18" s="5"/>
      <c r="K18" s="5">
        <v>1</v>
      </c>
      <c r="L18" s="5">
        <v>1</v>
      </c>
      <c r="M18" s="5">
        <v>1</v>
      </c>
      <c r="N18" s="5"/>
      <c r="O18" s="5"/>
      <c r="P18" s="5"/>
      <c r="Q18" s="3">
        <v>1</v>
      </c>
      <c r="R18" s="3">
        <v>1</v>
      </c>
      <c r="S18" s="4">
        <v>1</v>
      </c>
    </row>
    <row r="19" spans="1:19" ht="15.75" customHeight="1">
      <c r="A19" s="41"/>
      <c r="B19" s="29"/>
      <c r="C19" s="25" t="s">
        <v>283</v>
      </c>
      <c r="D19" s="26"/>
      <c r="E19" s="5"/>
      <c r="F19" s="5"/>
      <c r="G19" s="5"/>
      <c r="H19" s="5"/>
      <c r="I19" s="5"/>
      <c r="J19" s="5"/>
      <c r="K19" s="5"/>
      <c r="L19" s="5"/>
      <c r="M19" s="5"/>
      <c r="N19" s="5">
        <v>1</v>
      </c>
      <c r="O19" s="5">
        <v>1</v>
      </c>
      <c r="P19" s="5">
        <v>1</v>
      </c>
      <c r="Q19" s="3">
        <v>1</v>
      </c>
      <c r="R19" s="3">
        <v>1</v>
      </c>
      <c r="S19" s="4">
        <v>1</v>
      </c>
    </row>
    <row r="20" spans="1:19" ht="15.75" customHeight="1">
      <c r="A20" s="41"/>
      <c r="B20" s="22"/>
      <c r="C20" s="32"/>
      <c r="D20" s="3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</row>
    <row r="21" spans="1:19" ht="15.75" customHeight="1">
      <c r="A21" s="41"/>
      <c r="B21" s="27" t="s">
        <v>33</v>
      </c>
      <c r="C21" s="27" t="s">
        <v>261</v>
      </c>
      <c r="D21" s="27"/>
      <c r="E21" s="5"/>
      <c r="F21" s="5"/>
      <c r="G21" s="5"/>
      <c r="H21" s="5">
        <v>3</v>
      </c>
      <c r="I21" s="5">
        <v>2</v>
      </c>
      <c r="J21" s="5">
        <v>2</v>
      </c>
      <c r="K21" s="5"/>
      <c r="L21" s="5"/>
      <c r="M21" s="5"/>
      <c r="N21" s="5"/>
      <c r="O21" s="5"/>
      <c r="P21" s="5"/>
      <c r="Q21" s="5">
        <v>3</v>
      </c>
      <c r="R21" s="5">
        <v>2</v>
      </c>
      <c r="S21" s="17">
        <v>2</v>
      </c>
    </row>
    <row r="22" spans="1:19" ht="15.75" customHeight="1">
      <c r="A22" s="41"/>
      <c r="B22" s="27"/>
      <c r="C22" s="63" t="s">
        <v>242</v>
      </c>
      <c r="D22" s="63"/>
      <c r="E22" s="5"/>
      <c r="F22" s="5"/>
      <c r="G22" s="5"/>
      <c r="H22" s="5">
        <v>3</v>
      </c>
      <c r="I22" s="5">
        <v>2</v>
      </c>
      <c r="J22" s="5">
        <v>2</v>
      </c>
      <c r="K22" s="5"/>
      <c r="L22" s="5"/>
      <c r="M22" s="5"/>
      <c r="N22" s="5"/>
      <c r="O22" s="5"/>
      <c r="P22" s="5"/>
      <c r="Q22" s="5">
        <v>3</v>
      </c>
      <c r="R22" s="5">
        <v>2</v>
      </c>
      <c r="S22" s="17">
        <v>2</v>
      </c>
    </row>
    <row r="23" spans="1:19" ht="15.75" customHeight="1">
      <c r="A23" s="41"/>
      <c r="B23" s="27"/>
      <c r="C23" s="27" t="s">
        <v>266</v>
      </c>
      <c r="D23" s="27"/>
      <c r="E23" s="5"/>
      <c r="F23" s="5"/>
      <c r="G23" s="5"/>
      <c r="H23" s="5">
        <v>2</v>
      </c>
      <c r="I23" s="5">
        <v>1</v>
      </c>
      <c r="J23" s="5">
        <v>2</v>
      </c>
      <c r="K23" s="5"/>
      <c r="L23" s="5"/>
      <c r="M23" s="5"/>
      <c r="N23" s="5"/>
      <c r="O23" s="5"/>
      <c r="P23" s="5"/>
      <c r="Q23" s="5">
        <v>2</v>
      </c>
      <c r="R23" s="5">
        <v>1</v>
      </c>
      <c r="S23" s="17">
        <v>2</v>
      </c>
    </row>
    <row r="24" spans="1:19" ht="15.75" customHeight="1">
      <c r="A24" s="41"/>
      <c r="B24" s="27"/>
      <c r="C24" s="27" t="s">
        <v>141</v>
      </c>
      <c r="D24" s="27"/>
      <c r="E24" s="5"/>
      <c r="F24" s="5"/>
      <c r="G24" s="5"/>
      <c r="H24" s="5">
        <v>2</v>
      </c>
      <c r="I24" s="5">
        <v>1</v>
      </c>
      <c r="J24" s="5">
        <v>2</v>
      </c>
      <c r="K24" s="5"/>
      <c r="L24" s="5"/>
      <c r="M24" s="5"/>
      <c r="N24" s="5"/>
      <c r="O24" s="5"/>
      <c r="P24" s="5"/>
      <c r="Q24" s="5">
        <v>2</v>
      </c>
      <c r="R24" s="5">
        <v>1</v>
      </c>
      <c r="S24" s="17">
        <v>2</v>
      </c>
    </row>
    <row r="25" spans="1:19" ht="15.75" customHeight="1">
      <c r="A25" s="41"/>
      <c r="B25" s="27"/>
      <c r="C25" s="27" t="s">
        <v>219</v>
      </c>
      <c r="D25" s="27"/>
      <c r="E25" s="5"/>
      <c r="F25" s="5"/>
      <c r="G25" s="5"/>
      <c r="H25" s="5">
        <v>3</v>
      </c>
      <c r="I25" s="5">
        <v>2</v>
      </c>
      <c r="J25" s="5">
        <v>2</v>
      </c>
      <c r="K25" s="5"/>
      <c r="L25" s="5"/>
      <c r="M25" s="5"/>
      <c r="N25" s="5"/>
      <c r="O25" s="5"/>
      <c r="P25" s="5"/>
      <c r="Q25" s="5">
        <v>3</v>
      </c>
      <c r="R25" s="5">
        <v>2</v>
      </c>
      <c r="S25" s="17">
        <v>2</v>
      </c>
    </row>
    <row r="26" spans="1:19" ht="15.75" customHeight="1">
      <c r="A26" s="41"/>
      <c r="B26" s="27"/>
      <c r="C26" s="27" t="s">
        <v>146</v>
      </c>
      <c r="D26" s="27"/>
      <c r="E26" s="5"/>
      <c r="F26" s="5"/>
      <c r="G26" s="5"/>
      <c r="H26" s="5">
        <v>3</v>
      </c>
      <c r="I26" s="5">
        <v>2</v>
      </c>
      <c r="J26" s="5">
        <v>2</v>
      </c>
      <c r="K26" s="5"/>
      <c r="L26" s="5"/>
      <c r="M26" s="5"/>
      <c r="N26" s="5"/>
      <c r="O26" s="5"/>
      <c r="P26" s="5"/>
      <c r="Q26" s="5">
        <v>3</v>
      </c>
      <c r="R26" s="5">
        <v>2</v>
      </c>
      <c r="S26" s="17">
        <v>2</v>
      </c>
    </row>
    <row r="27" spans="1:19" ht="15.75" customHeight="1">
      <c r="A27" s="41"/>
      <c r="B27" s="27"/>
      <c r="C27" s="64" t="s">
        <v>264</v>
      </c>
      <c r="D27" s="60"/>
      <c r="E27" s="5"/>
      <c r="F27" s="5"/>
      <c r="G27" s="5"/>
      <c r="H27" s="5">
        <v>2</v>
      </c>
      <c r="I27" s="5">
        <v>1</v>
      </c>
      <c r="J27" s="5">
        <v>2</v>
      </c>
      <c r="K27" s="5"/>
      <c r="L27" s="5"/>
      <c r="M27" s="5"/>
      <c r="N27" s="5"/>
      <c r="O27" s="5"/>
      <c r="P27" s="5"/>
      <c r="Q27" s="5">
        <v>2</v>
      </c>
      <c r="R27" s="5">
        <v>1</v>
      </c>
      <c r="S27" s="17">
        <v>2</v>
      </c>
    </row>
    <row r="28" spans="1:19" ht="15.75" customHeight="1">
      <c r="A28" s="41"/>
      <c r="B28" s="27"/>
      <c r="C28" s="27" t="s">
        <v>262</v>
      </c>
      <c r="D28" s="27"/>
      <c r="E28" s="5"/>
      <c r="F28" s="5"/>
      <c r="G28" s="5"/>
      <c r="H28" s="5"/>
      <c r="I28" s="5"/>
      <c r="J28" s="5"/>
      <c r="K28" s="5">
        <v>2</v>
      </c>
      <c r="L28" s="5">
        <v>1</v>
      </c>
      <c r="M28" s="5">
        <v>2</v>
      </c>
      <c r="N28" s="5"/>
      <c r="O28" s="5"/>
      <c r="P28" s="5"/>
      <c r="Q28" s="5">
        <v>2</v>
      </c>
      <c r="R28" s="5">
        <v>1</v>
      </c>
      <c r="S28" s="17">
        <v>2</v>
      </c>
    </row>
    <row r="29" spans="1:19" ht="15.75" customHeight="1">
      <c r="A29" s="41"/>
      <c r="B29" s="27"/>
      <c r="C29" s="60" t="s">
        <v>263</v>
      </c>
      <c r="D29" s="60"/>
      <c r="E29" s="5"/>
      <c r="F29" s="5"/>
      <c r="G29" s="5"/>
      <c r="H29" s="5"/>
      <c r="I29" s="5"/>
      <c r="J29" s="5"/>
      <c r="K29" s="5">
        <v>3</v>
      </c>
      <c r="L29" s="5">
        <v>2</v>
      </c>
      <c r="M29" s="5">
        <v>2</v>
      </c>
      <c r="N29" s="5"/>
      <c r="O29" s="5"/>
      <c r="P29" s="5"/>
      <c r="Q29" s="5">
        <v>3</v>
      </c>
      <c r="R29" s="5">
        <v>2</v>
      </c>
      <c r="S29" s="17">
        <v>2</v>
      </c>
    </row>
    <row r="30" spans="1:19" ht="15.75" customHeight="1">
      <c r="A30" s="41"/>
      <c r="B30" s="27"/>
      <c r="C30" s="60" t="s">
        <v>235</v>
      </c>
      <c r="D30" s="60"/>
      <c r="E30" s="5"/>
      <c r="F30" s="5"/>
      <c r="G30" s="5"/>
      <c r="H30" s="5"/>
      <c r="I30" s="5"/>
      <c r="J30" s="5"/>
      <c r="K30" s="5">
        <v>3</v>
      </c>
      <c r="L30" s="5">
        <v>2</v>
      </c>
      <c r="M30" s="5">
        <v>2</v>
      </c>
      <c r="N30" s="5"/>
      <c r="O30" s="5"/>
      <c r="P30" s="5"/>
      <c r="Q30" s="5">
        <v>3</v>
      </c>
      <c r="R30" s="5">
        <v>2</v>
      </c>
      <c r="S30" s="17">
        <v>2</v>
      </c>
    </row>
    <row r="31" spans="1:19" ht="15.75" customHeight="1">
      <c r="A31" s="41"/>
      <c r="B31" s="27"/>
      <c r="C31" s="27" t="s">
        <v>265</v>
      </c>
      <c r="D31" s="27"/>
      <c r="E31" s="5"/>
      <c r="F31" s="5"/>
      <c r="G31" s="5"/>
      <c r="H31" s="5"/>
      <c r="I31" s="5"/>
      <c r="J31" s="5"/>
      <c r="K31" s="5">
        <v>3</v>
      </c>
      <c r="L31" s="5">
        <v>2</v>
      </c>
      <c r="M31" s="5">
        <v>2</v>
      </c>
      <c r="N31" s="5"/>
      <c r="O31" s="5"/>
      <c r="P31" s="5"/>
      <c r="Q31" s="5">
        <v>3</v>
      </c>
      <c r="R31" s="5">
        <v>2</v>
      </c>
      <c r="S31" s="17">
        <v>2</v>
      </c>
    </row>
    <row r="32" spans="1:19" ht="15.75" customHeight="1">
      <c r="A32" s="41"/>
      <c r="B32" s="27"/>
      <c r="C32" s="27" t="s">
        <v>143</v>
      </c>
      <c r="D32" s="27"/>
      <c r="E32" s="5"/>
      <c r="F32" s="5"/>
      <c r="G32" s="5"/>
      <c r="H32" s="5"/>
      <c r="I32" s="5"/>
      <c r="J32" s="5"/>
      <c r="K32" s="5">
        <v>2</v>
      </c>
      <c r="L32" s="5">
        <v>1</v>
      </c>
      <c r="M32" s="5">
        <v>2</v>
      </c>
      <c r="N32" s="5"/>
      <c r="O32" s="5"/>
      <c r="P32" s="5"/>
      <c r="Q32" s="5">
        <v>2</v>
      </c>
      <c r="R32" s="5">
        <v>1</v>
      </c>
      <c r="S32" s="17">
        <v>2</v>
      </c>
    </row>
    <row r="33" spans="1:19" ht="15.75" customHeight="1">
      <c r="A33" s="41"/>
      <c r="B33" s="27"/>
      <c r="C33" s="64" t="s">
        <v>246</v>
      </c>
      <c r="D33" s="27"/>
      <c r="E33" s="5"/>
      <c r="F33" s="5"/>
      <c r="G33" s="5"/>
      <c r="H33" s="5"/>
      <c r="I33" s="5"/>
      <c r="J33" s="5"/>
      <c r="K33" s="5">
        <v>2</v>
      </c>
      <c r="L33" s="5">
        <v>1</v>
      </c>
      <c r="M33" s="5">
        <v>2</v>
      </c>
      <c r="N33" s="5"/>
      <c r="O33" s="5"/>
      <c r="P33" s="5"/>
      <c r="Q33" s="5">
        <v>2</v>
      </c>
      <c r="R33" s="5">
        <v>1</v>
      </c>
      <c r="S33" s="17">
        <v>2</v>
      </c>
    </row>
    <row r="34" spans="1:19" ht="15.75" customHeight="1">
      <c r="A34" s="41"/>
      <c r="B34" s="27"/>
      <c r="C34" s="60" t="s">
        <v>256</v>
      </c>
      <c r="D34" s="60"/>
      <c r="E34" s="5"/>
      <c r="F34" s="5"/>
      <c r="G34" s="5"/>
      <c r="H34" s="5"/>
      <c r="I34" s="5"/>
      <c r="J34" s="5"/>
      <c r="K34" s="5">
        <v>3</v>
      </c>
      <c r="L34" s="5">
        <v>2</v>
      </c>
      <c r="M34" s="5">
        <v>2</v>
      </c>
      <c r="N34" s="5"/>
      <c r="O34" s="5"/>
      <c r="P34" s="5"/>
      <c r="Q34" s="5">
        <v>3</v>
      </c>
      <c r="R34" s="5">
        <v>2</v>
      </c>
      <c r="S34" s="17">
        <v>2</v>
      </c>
    </row>
    <row r="35" spans="1:19" ht="15.75" customHeight="1">
      <c r="A35" s="41"/>
      <c r="B35" s="27"/>
      <c r="C35" s="27"/>
      <c r="D35" s="2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7"/>
    </row>
    <row r="36" spans="1:19" ht="15.75" customHeight="1">
      <c r="A36" s="41"/>
      <c r="B36" s="27"/>
      <c r="C36" s="27"/>
      <c r="D36" s="2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"/>
      <c r="R36" s="3"/>
      <c r="S36" s="4"/>
    </row>
    <row r="37" spans="1:19" ht="15.75" customHeight="1">
      <c r="A37" s="41"/>
      <c r="B37" s="27"/>
      <c r="C37" s="27"/>
      <c r="D37" s="2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"/>
      <c r="R37" s="3"/>
      <c r="S37" s="4"/>
    </row>
    <row r="38" spans="1:19" ht="15.75" customHeight="1">
      <c r="A38" s="41"/>
      <c r="B38" s="27"/>
      <c r="C38" s="27"/>
      <c r="D38" s="2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"/>
      <c r="R38" s="3"/>
      <c r="S38" s="4"/>
    </row>
    <row r="39" spans="1:19" ht="15.75" customHeight="1">
      <c r="A39" s="41"/>
      <c r="B39" s="27"/>
      <c r="C39" s="27"/>
      <c r="D39" s="2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"/>
      <c r="R39" s="3"/>
      <c r="S39" s="4"/>
    </row>
    <row r="40" spans="1:19" ht="29.25" customHeight="1">
      <c r="A40" s="41"/>
      <c r="B40" s="27" t="s">
        <v>34</v>
      </c>
      <c r="C40" s="27" t="s">
        <v>255</v>
      </c>
      <c r="D40" s="27"/>
      <c r="E40" s="5"/>
      <c r="F40" s="5"/>
      <c r="G40" s="5"/>
      <c r="H40" s="5"/>
      <c r="I40" s="5"/>
      <c r="J40" s="5"/>
      <c r="K40" s="5"/>
      <c r="L40" s="5"/>
      <c r="M40" s="5"/>
      <c r="N40" s="5">
        <v>2</v>
      </c>
      <c r="O40" s="5">
        <v>1</v>
      </c>
      <c r="P40" s="5">
        <v>2</v>
      </c>
      <c r="Q40" s="5">
        <v>2</v>
      </c>
      <c r="R40" s="5">
        <v>1</v>
      </c>
      <c r="S40" s="17">
        <v>2</v>
      </c>
    </row>
    <row r="41" spans="1:19" ht="15.75" customHeight="1">
      <c r="A41" s="41"/>
      <c r="B41" s="27"/>
      <c r="C41" s="27" t="s">
        <v>144</v>
      </c>
      <c r="D41" s="27"/>
      <c r="E41" s="5"/>
      <c r="F41" s="5"/>
      <c r="G41" s="5"/>
      <c r="H41" s="5"/>
      <c r="I41" s="5"/>
      <c r="J41" s="5"/>
      <c r="K41" s="5"/>
      <c r="L41" s="5"/>
      <c r="M41" s="5"/>
      <c r="N41" s="5">
        <v>2</v>
      </c>
      <c r="O41" s="5">
        <v>1</v>
      </c>
      <c r="P41" s="5">
        <v>2</v>
      </c>
      <c r="Q41" s="5">
        <v>2</v>
      </c>
      <c r="R41" s="5">
        <v>1</v>
      </c>
      <c r="S41" s="17">
        <v>2</v>
      </c>
    </row>
    <row r="42" spans="1:19" ht="15.75" customHeight="1">
      <c r="A42" s="41"/>
      <c r="B42" s="27"/>
      <c r="C42" s="63" t="s">
        <v>240</v>
      </c>
      <c r="D42" s="63"/>
      <c r="E42" s="5"/>
      <c r="F42" s="5"/>
      <c r="G42" s="5"/>
      <c r="H42" s="5"/>
      <c r="I42" s="5"/>
      <c r="J42" s="5"/>
      <c r="K42" s="5"/>
      <c r="L42" s="5"/>
      <c r="M42" s="5"/>
      <c r="N42" s="5">
        <v>2</v>
      </c>
      <c r="O42" s="5">
        <v>1</v>
      </c>
      <c r="P42" s="5">
        <v>2</v>
      </c>
      <c r="Q42" s="5">
        <v>2</v>
      </c>
      <c r="R42" s="5">
        <v>1</v>
      </c>
      <c r="S42" s="17">
        <v>2</v>
      </c>
    </row>
    <row r="43" spans="1:19" ht="15.75" customHeight="1">
      <c r="A43" s="41"/>
      <c r="B43" s="27"/>
      <c r="C43" s="60" t="s">
        <v>234</v>
      </c>
      <c r="D43" s="60"/>
      <c r="E43" s="5"/>
      <c r="F43" s="5"/>
      <c r="G43" s="5"/>
      <c r="H43" s="5"/>
      <c r="I43" s="5"/>
      <c r="J43" s="5"/>
      <c r="K43" s="5"/>
      <c r="L43" s="5"/>
      <c r="M43" s="5"/>
      <c r="N43" s="5">
        <v>2</v>
      </c>
      <c r="O43" s="5">
        <v>1</v>
      </c>
      <c r="P43" s="5">
        <v>2</v>
      </c>
      <c r="Q43" s="5">
        <v>2</v>
      </c>
      <c r="R43" s="5">
        <v>1</v>
      </c>
      <c r="S43" s="17">
        <v>2</v>
      </c>
    </row>
    <row r="44" spans="1:19" ht="15.75" customHeight="1">
      <c r="A44" s="41"/>
      <c r="B44" s="27"/>
      <c r="C44" s="27" t="s">
        <v>145</v>
      </c>
      <c r="D44" s="27"/>
      <c r="E44" s="5"/>
      <c r="F44" s="5"/>
      <c r="G44" s="5"/>
      <c r="H44" s="5"/>
      <c r="I44" s="5"/>
      <c r="J44" s="5"/>
      <c r="K44" s="5"/>
      <c r="L44" s="5"/>
      <c r="M44" s="5"/>
      <c r="N44" s="5">
        <v>3</v>
      </c>
      <c r="O44" s="5">
        <v>2</v>
      </c>
      <c r="P44" s="5">
        <v>2</v>
      </c>
      <c r="Q44" s="5">
        <v>3</v>
      </c>
      <c r="R44" s="5">
        <v>2</v>
      </c>
      <c r="S44" s="17">
        <v>2</v>
      </c>
    </row>
    <row r="45" spans="1:19" ht="15.75" customHeight="1">
      <c r="A45" s="41"/>
      <c r="B45" s="27"/>
      <c r="C45" s="27" t="s">
        <v>232</v>
      </c>
      <c r="D45" s="27"/>
      <c r="E45" s="5"/>
      <c r="F45" s="5"/>
      <c r="G45" s="5"/>
      <c r="H45" s="5"/>
      <c r="I45" s="5"/>
      <c r="J45" s="5"/>
      <c r="K45" s="5"/>
      <c r="L45" s="5"/>
      <c r="M45" s="5"/>
      <c r="N45" s="5">
        <v>3</v>
      </c>
      <c r="O45" s="5">
        <v>2</v>
      </c>
      <c r="P45" s="5">
        <v>2</v>
      </c>
      <c r="Q45" s="5">
        <v>3</v>
      </c>
      <c r="R45" s="5">
        <v>2</v>
      </c>
      <c r="S45" s="17">
        <v>2</v>
      </c>
    </row>
    <row r="46" spans="1:19" ht="15.75" customHeight="1">
      <c r="A46" s="41"/>
      <c r="B46" s="27"/>
      <c r="C46" s="60" t="s">
        <v>233</v>
      </c>
      <c r="D46" s="60"/>
      <c r="E46" s="5"/>
      <c r="F46" s="5"/>
      <c r="G46" s="5"/>
      <c r="H46" s="5"/>
      <c r="I46" s="5"/>
      <c r="J46" s="5"/>
      <c r="K46" s="5"/>
      <c r="L46" s="5"/>
      <c r="M46" s="5"/>
      <c r="N46" s="5">
        <v>3</v>
      </c>
      <c r="O46" s="5">
        <v>2</v>
      </c>
      <c r="P46" s="5">
        <v>2</v>
      </c>
      <c r="Q46" s="5">
        <v>2</v>
      </c>
      <c r="R46" s="5">
        <v>2</v>
      </c>
      <c r="S46" s="17">
        <v>2</v>
      </c>
    </row>
    <row r="47" spans="1:19" ht="15.75" customHeight="1">
      <c r="A47" s="41"/>
      <c r="B47" s="27"/>
      <c r="C47" s="27" t="s">
        <v>241</v>
      </c>
      <c r="D47" s="27"/>
      <c r="E47" s="5"/>
      <c r="F47" s="5"/>
      <c r="G47" s="5"/>
      <c r="H47" s="5"/>
      <c r="I47" s="5"/>
      <c r="J47" s="5"/>
      <c r="K47" s="5"/>
      <c r="L47" s="5"/>
      <c r="M47" s="5"/>
      <c r="N47" s="5">
        <v>3</v>
      </c>
      <c r="O47" s="5">
        <v>2</v>
      </c>
      <c r="P47" s="5">
        <v>2</v>
      </c>
      <c r="Q47" s="5">
        <v>3</v>
      </c>
      <c r="R47" s="5">
        <v>2</v>
      </c>
      <c r="S47" s="17">
        <v>2</v>
      </c>
    </row>
    <row r="48" spans="1:19" ht="15.75" customHeight="1">
      <c r="A48" s="41"/>
      <c r="B48" s="27"/>
      <c r="C48" s="27"/>
      <c r="D48" s="2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"/>
      <c r="R48" s="3"/>
      <c r="S48" s="4"/>
    </row>
    <row r="49" spans="1:19" ht="15.75" customHeight="1">
      <c r="A49" s="41"/>
      <c r="B49" s="27"/>
      <c r="C49" s="27"/>
      <c r="D49" s="2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"/>
      <c r="R49" s="3"/>
      <c r="S49" s="4"/>
    </row>
    <row r="50" spans="1:19" ht="15.75" customHeight="1">
      <c r="A50" s="41"/>
      <c r="B50" s="27"/>
      <c r="C50" s="27"/>
      <c r="D50" s="2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"/>
      <c r="R50" s="3"/>
      <c r="S50" s="4"/>
    </row>
    <row r="51" spans="1:19" ht="15.75" customHeight="1">
      <c r="A51" s="41"/>
      <c r="B51" s="27" t="s">
        <v>12</v>
      </c>
      <c r="C51" s="27"/>
      <c r="D51" s="27"/>
      <c r="E51" s="3">
        <f>SUM(E11:E50)</f>
        <v>16</v>
      </c>
      <c r="F51" s="3">
        <f aca="true" t="shared" si="1" ref="F51:P51">SUM(F11:F50)</f>
        <v>9</v>
      </c>
      <c r="G51" s="3">
        <f t="shared" si="1"/>
        <v>14</v>
      </c>
      <c r="H51" s="3">
        <f t="shared" si="1"/>
        <v>18</v>
      </c>
      <c r="I51" s="3">
        <f t="shared" si="1"/>
        <v>11</v>
      </c>
      <c r="J51" s="3">
        <f t="shared" si="1"/>
        <v>14</v>
      </c>
      <c r="K51" s="3">
        <f>SUM(K11:K50)</f>
        <v>19</v>
      </c>
      <c r="L51" s="3">
        <f t="shared" si="1"/>
        <v>12</v>
      </c>
      <c r="M51" s="3">
        <f t="shared" si="1"/>
        <v>15</v>
      </c>
      <c r="N51" s="3">
        <f t="shared" si="1"/>
        <v>21</v>
      </c>
      <c r="O51" s="3">
        <f t="shared" si="1"/>
        <v>13</v>
      </c>
      <c r="P51" s="3">
        <f t="shared" si="1"/>
        <v>17</v>
      </c>
      <c r="Q51" s="3">
        <f>E51+H51+K51+N51</f>
        <v>74</v>
      </c>
      <c r="R51" s="3">
        <f>F51+I51+L51+O51</f>
        <v>45</v>
      </c>
      <c r="S51" s="4">
        <f>G51+J51+M51+P51</f>
        <v>60</v>
      </c>
    </row>
    <row r="52" spans="1:19" ht="15.75" customHeight="1" thickBot="1">
      <c r="A52" s="49" t="s">
        <v>9</v>
      </c>
      <c r="B52" s="50"/>
      <c r="C52" s="50"/>
      <c r="D52" s="50"/>
      <c r="E52" s="7">
        <v>16</v>
      </c>
      <c r="F52" s="7">
        <v>9</v>
      </c>
      <c r="G52" s="7">
        <v>14</v>
      </c>
      <c r="H52" s="7">
        <v>18</v>
      </c>
      <c r="I52" s="7">
        <v>11</v>
      </c>
      <c r="J52" s="7">
        <v>14</v>
      </c>
      <c r="K52" s="7">
        <v>19</v>
      </c>
      <c r="L52" s="7">
        <v>12</v>
      </c>
      <c r="M52" s="7">
        <v>15</v>
      </c>
      <c r="N52" s="7">
        <v>21</v>
      </c>
      <c r="O52" s="7">
        <v>13</v>
      </c>
      <c r="P52" s="7">
        <v>17</v>
      </c>
      <c r="Q52" s="7">
        <v>74</v>
      </c>
      <c r="R52" s="7">
        <v>45</v>
      </c>
      <c r="S52" s="8">
        <v>60</v>
      </c>
    </row>
    <row r="53" spans="1:19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</sheetData>
  <sheetProtection/>
  <mergeCells count="63">
    <mergeCell ref="E2:J2"/>
    <mergeCell ref="B21:B39"/>
    <mergeCell ref="Q2:S3"/>
    <mergeCell ref="E3:G3"/>
    <mergeCell ref="H3:J3"/>
    <mergeCell ref="K3:M3"/>
    <mergeCell ref="N3:P3"/>
    <mergeCell ref="K2:P2"/>
    <mergeCell ref="A2:B4"/>
    <mergeCell ref="C2:D4"/>
    <mergeCell ref="A52:D52"/>
    <mergeCell ref="A5:A10"/>
    <mergeCell ref="B10:D10"/>
    <mergeCell ref="A11:A51"/>
    <mergeCell ref="B51:D51"/>
    <mergeCell ref="B40:B50"/>
    <mergeCell ref="B5:B9"/>
    <mergeCell ref="C5:C6"/>
    <mergeCell ref="C7:D7"/>
    <mergeCell ref="C8:D8"/>
    <mergeCell ref="C9:D9"/>
    <mergeCell ref="C11:D11"/>
    <mergeCell ref="C20:D20"/>
    <mergeCell ref="C17:D17"/>
    <mergeCell ref="C15:D15"/>
    <mergeCell ref="C14:D14"/>
    <mergeCell ref="C13:D13"/>
    <mergeCell ref="C12:D12"/>
    <mergeCell ref="C21:D21"/>
    <mergeCell ref="C22:D22"/>
    <mergeCell ref="C23:D23"/>
    <mergeCell ref="C24:D24"/>
    <mergeCell ref="C25:D25"/>
    <mergeCell ref="C16:D16"/>
    <mergeCell ref="C18:D18"/>
    <mergeCell ref="C19:D19"/>
    <mergeCell ref="C37:D37"/>
    <mergeCell ref="C26:D26"/>
    <mergeCell ref="C27:D27"/>
    <mergeCell ref="C28:D28"/>
    <mergeCell ref="C29:D29"/>
    <mergeCell ref="C30:D30"/>
    <mergeCell ref="C31:D31"/>
    <mergeCell ref="C43:D43"/>
    <mergeCell ref="C44:D44"/>
    <mergeCell ref="C45:D45"/>
    <mergeCell ref="C46:D46"/>
    <mergeCell ref="C47:D47"/>
    <mergeCell ref="C32:D32"/>
    <mergeCell ref="C33:D33"/>
    <mergeCell ref="C34:D34"/>
    <mergeCell ref="C35:D35"/>
    <mergeCell ref="C36:D36"/>
    <mergeCell ref="C48:D48"/>
    <mergeCell ref="C49:D49"/>
    <mergeCell ref="C38:D38"/>
    <mergeCell ref="B11:B17"/>
    <mergeCell ref="B18:B19"/>
    <mergeCell ref="C50:D50"/>
    <mergeCell ref="C39:D39"/>
    <mergeCell ref="C40:D40"/>
    <mergeCell ref="C41:D41"/>
    <mergeCell ref="C42:D4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7" r:id="rId1"/>
  <headerFooter>
    <oddHeader>&amp;C&amp;"HY신명조,굵게"&amp;20 &amp;"굴림체,굵게"2013~2014학년도 교육과정구성표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6"/>
  <sheetViews>
    <sheetView view="pageBreakPreview" zoomScale="85" zoomScaleSheetLayoutView="85" zoomScalePageLayoutView="0" workbookViewId="0" topLeftCell="A1">
      <selection activeCell="L41" sqref="L41"/>
    </sheetView>
  </sheetViews>
  <sheetFormatPr defaultColWidth="8.88671875" defaultRowHeight="13.5"/>
  <cols>
    <col min="1" max="4" width="4.77734375" style="12" customWidth="1"/>
    <col min="5" max="5" width="10.77734375" style="12" customWidth="1"/>
    <col min="6" max="11" width="8.77734375" style="12" customWidth="1"/>
    <col min="12" max="12" width="24.3359375" style="12" customWidth="1"/>
    <col min="13" max="16384" width="8.88671875" style="12" customWidth="1"/>
  </cols>
  <sheetData>
    <row r="1" spans="1:12" ht="23.25" customHeight="1">
      <c r="A1" s="58" t="s">
        <v>90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customHeight="1">
      <c r="A2" s="56" t="s">
        <v>13</v>
      </c>
      <c r="B2" s="56" t="s">
        <v>14</v>
      </c>
      <c r="C2" s="57" t="s">
        <v>15</v>
      </c>
      <c r="D2" s="57" t="s">
        <v>16</v>
      </c>
      <c r="E2" s="57" t="s">
        <v>23</v>
      </c>
      <c r="F2" s="59" t="s">
        <v>177</v>
      </c>
      <c r="G2" s="59"/>
      <c r="H2" s="59"/>
      <c r="I2" s="59" t="s">
        <v>164</v>
      </c>
      <c r="J2" s="59"/>
      <c r="K2" s="59"/>
      <c r="L2" s="56" t="s">
        <v>21</v>
      </c>
    </row>
    <row r="3" spans="1:12" ht="15.75" customHeight="1">
      <c r="A3" s="56"/>
      <c r="B3" s="56"/>
      <c r="C3" s="57"/>
      <c r="D3" s="57"/>
      <c r="E3" s="57"/>
      <c r="F3" s="56" t="s">
        <v>0</v>
      </c>
      <c r="G3" s="56"/>
      <c r="H3" s="56"/>
      <c r="I3" s="56" t="s">
        <v>0</v>
      </c>
      <c r="J3" s="56"/>
      <c r="K3" s="56"/>
      <c r="L3" s="56"/>
    </row>
    <row r="4" spans="1:12" ht="15.75" customHeight="1">
      <c r="A4" s="56"/>
      <c r="B4" s="56"/>
      <c r="C4" s="57"/>
      <c r="D4" s="57"/>
      <c r="E4" s="57"/>
      <c r="F4" s="56" t="s">
        <v>17</v>
      </c>
      <c r="G4" s="56" t="s">
        <v>18</v>
      </c>
      <c r="H4" s="56"/>
      <c r="I4" s="56" t="s">
        <v>17</v>
      </c>
      <c r="J4" s="56" t="s">
        <v>18</v>
      </c>
      <c r="K4" s="56"/>
      <c r="L4" s="56"/>
    </row>
    <row r="5" spans="1:12" ht="15.75" customHeight="1">
      <c r="A5" s="56"/>
      <c r="B5" s="56"/>
      <c r="C5" s="57"/>
      <c r="D5" s="57"/>
      <c r="E5" s="57"/>
      <c r="F5" s="56"/>
      <c r="G5" s="13" t="s">
        <v>19</v>
      </c>
      <c r="H5" s="13" t="s">
        <v>20</v>
      </c>
      <c r="I5" s="56"/>
      <c r="J5" s="13" t="s">
        <v>19</v>
      </c>
      <c r="K5" s="13" t="s">
        <v>20</v>
      </c>
      <c r="L5" s="56"/>
    </row>
    <row r="6" spans="1:12" ht="15.75" customHeight="1">
      <c r="A6" s="56">
        <v>1</v>
      </c>
      <c r="B6" s="56">
        <v>1</v>
      </c>
      <c r="C6" s="56" t="s">
        <v>22</v>
      </c>
      <c r="D6" s="56"/>
      <c r="E6" s="56"/>
      <c r="F6" s="56" t="s">
        <v>94</v>
      </c>
      <c r="G6" s="56"/>
      <c r="H6" s="56"/>
      <c r="I6" s="56" t="s">
        <v>217</v>
      </c>
      <c r="J6" s="56"/>
      <c r="K6" s="56"/>
      <c r="L6" s="13"/>
    </row>
    <row r="7" spans="1:12" ht="15.75" customHeight="1">
      <c r="A7" s="56"/>
      <c r="B7" s="56"/>
      <c r="C7" s="56"/>
      <c r="D7" s="56"/>
      <c r="E7" s="56"/>
      <c r="F7" s="13">
        <v>1</v>
      </c>
      <c r="G7" s="13">
        <v>1</v>
      </c>
      <c r="H7" s="13">
        <v>0</v>
      </c>
      <c r="I7" s="13">
        <v>1</v>
      </c>
      <c r="J7" s="13">
        <v>1</v>
      </c>
      <c r="K7" s="13">
        <v>0</v>
      </c>
      <c r="L7" s="13"/>
    </row>
    <row r="8" spans="1:12" ht="15.75" customHeight="1">
      <c r="A8" s="56"/>
      <c r="B8" s="56"/>
      <c r="C8" s="56"/>
      <c r="D8" s="56"/>
      <c r="E8" s="56"/>
      <c r="F8" s="56" t="s">
        <v>49</v>
      </c>
      <c r="G8" s="56"/>
      <c r="H8" s="56"/>
      <c r="I8" s="56" t="s">
        <v>271</v>
      </c>
      <c r="J8" s="56"/>
      <c r="K8" s="56"/>
      <c r="L8" s="13" t="s">
        <v>277</v>
      </c>
    </row>
    <row r="9" spans="1:12" ht="15.75" customHeight="1">
      <c r="A9" s="56"/>
      <c r="B9" s="56"/>
      <c r="C9" s="56"/>
      <c r="D9" s="56"/>
      <c r="E9" s="56"/>
      <c r="F9" s="13">
        <v>2</v>
      </c>
      <c r="G9" s="13">
        <v>2</v>
      </c>
      <c r="H9" s="13">
        <v>0</v>
      </c>
      <c r="I9" s="13">
        <v>2</v>
      </c>
      <c r="J9" s="13">
        <v>2</v>
      </c>
      <c r="K9" s="13">
        <v>0</v>
      </c>
      <c r="L9" s="13"/>
    </row>
    <row r="10" spans="1:12" ht="15.75" customHeight="1">
      <c r="A10" s="56"/>
      <c r="B10" s="56"/>
      <c r="C10" s="56"/>
      <c r="D10" s="56"/>
      <c r="E10" s="56"/>
      <c r="F10" s="56" t="s">
        <v>51</v>
      </c>
      <c r="G10" s="56"/>
      <c r="H10" s="56"/>
      <c r="I10" s="56" t="s">
        <v>51</v>
      </c>
      <c r="J10" s="56"/>
      <c r="K10" s="56"/>
      <c r="L10" s="13"/>
    </row>
    <row r="11" spans="1:12" ht="15.75" customHeight="1">
      <c r="A11" s="56"/>
      <c r="B11" s="56"/>
      <c r="C11" s="56"/>
      <c r="D11" s="56"/>
      <c r="E11" s="56"/>
      <c r="F11" s="13">
        <v>2</v>
      </c>
      <c r="G11" s="13">
        <v>2</v>
      </c>
      <c r="H11" s="13">
        <v>0</v>
      </c>
      <c r="I11" s="13">
        <v>2</v>
      </c>
      <c r="J11" s="13">
        <v>2</v>
      </c>
      <c r="K11" s="13">
        <v>0</v>
      </c>
      <c r="L11" s="13"/>
    </row>
    <row r="12" spans="1:12" ht="15.75" customHeight="1">
      <c r="A12" s="56"/>
      <c r="B12" s="56"/>
      <c r="C12" s="56" t="s">
        <v>10</v>
      </c>
      <c r="D12" s="56"/>
      <c r="E12" s="56"/>
      <c r="F12" s="13">
        <f>SUM(F11,F9,F7)</f>
        <v>5</v>
      </c>
      <c r="G12" s="13">
        <f>SUM(G11,G9,G7)</f>
        <v>5</v>
      </c>
      <c r="H12" s="13">
        <v>0</v>
      </c>
      <c r="I12" s="13">
        <f>SUM(I11,I9,I7)</f>
        <v>5</v>
      </c>
      <c r="J12" s="13">
        <f>SUM(J11,J9,J7)</f>
        <v>5</v>
      </c>
      <c r="K12" s="13">
        <v>0</v>
      </c>
      <c r="L12" s="13"/>
    </row>
    <row r="13" spans="1:12" ht="15.75" customHeight="1">
      <c r="A13" s="56"/>
      <c r="B13" s="56"/>
      <c r="C13" s="56" t="s">
        <v>11</v>
      </c>
      <c r="D13" s="56"/>
      <c r="E13" s="56"/>
      <c r="F13" s="56" t="s">
        <v>95</v>
      </c>
      <c r="G13" s="56"/>
      <c r="H13" s="56"/>
      <c r="I13" s="66" t="s">
        <v>254</v>
      </c>
      <c r="J13" s="56"/>
      <c r="K13" s="56"/>
      <c r="L13" s="13"/>
    </row>
    <row r="14" spans="1:12" ht="15.75" customHeight="1">
      <c r="A14" s="56"/>
      <c r="B14" s="56"/>
      <c r="C14" s="56"/>
      <c r="D14" s="56"/>
      <c r="E14" s="56"/>
      <c r="F14" s="13">
        <v>3</v>
      </c>
      <c r="G14" s="13">
        <v>2</v>
      </c>
      <c r="H14" s="13">
        <v>2</v>
      </c>
      <c r="I14" s="13">
        <v>3</v>
      </c>
      <c r="J14" s="13">
        <v>2</v>
      </c>
      <c r="K14" s="13">
        <v>2</v>
      </c>
      <c r="L14" s="13"/>
    </row>
    <row r="15" spans="1:12" ht="15.75" customHeight="1">
      <c r="A15" s="56"/>
      <c r="B15" s="56"/>
      <c r="C15" s="56"/>
      <c r="D15" s="56"/>
      <c r="E15" s="56"/>
      <c r="F15" s="56" t="s">
        <v>96</v>
      </c>
      <c r="G15" s="56"/>
      <c r="H15" s="56"/>
      <c r="I15" s="66" t="s">
        <v>239</v>
      </c>
      <c r="J15" s="67"/>
      <c r="K15" s="67"/>
      <c r="L15" s="13"/>
    </row>
    <row r="16" spans="1:12" ht="15.75" customHeight="1">
      <c r="A16" s="56"/>
      <c r="B16" s="56"/>
      <c r="C16" s="56"/>
      <c r="D16" s="56"/>
      <c r="E16" s="56"/>
      <c r="F16" s="13">
        <v>2</v>
      </c>
      <c r="G16" s="13">
        <v>1</v>
      </c>
      <c r="H16" s="13">
        <v>2</v>
      </c>
      <c r="I16" s="13">
        <v>3</v>
      </c>
      <c r="J16" s="13">
        <v>2</v>
      </c>
      <c r="K16" s="13">
        <v>2</v>
      </c>
      <c r="L16" s="13"/>
    </row>
    <row r="17" spans="1:12" ht="15.75" customHeight="1">
      <c r="A17" s="56"/>
      <c r="B17" s="56"/>
      <c r="C17" s="56"/>
      <c r="D17" s="56"/>
      <c r="E17" s="56"/>
      <c r="F17" s="56" t="s">
        <v>97</v>
      </c>
      <c r="G17" s="56"/>
      <c r="H17" s="56"/>
      <c r="I17" s="56"/>
      <c r="J17" s="56"/>
      <c r="K17" s="56"/>
      <c r="L17" s="13" t="s">
        <v>178</v>
      </c>
    </row>
    <row r="18" spans="1:12" ht="15.75" customHeight="1">
      <c r="A18" s="56"/>
      <c r="B18" s="56"/>
      <c r="C18" s="56"/>
      <c r="D18" s="56"/>
      <c r="E18" s="56"/>
      <c r="F18" s="13">
        <v>3</v>
      </c>
      <c r="G18" s="13">
        <v>2</v>
      </c>
      <c r="H18" s="13">
        <v>2</v>
      </c>
      <c r="I18" s="13"/>
      <c r="J18" s="13"/>
      <c r="K18" s="13"/>
      <c r="L18" s="13"/>
    </row>
    <row r="19" spans="1:12" ht="15.75" customHeight="1">
      <c r="A19" s="56"/>
      <c r="B19" s="56"/>
      <c r="C19" s="56"/>
      <c r="D19" s="56"/>
      <c r="E19" s="56"/>
      <c r="F19" s="56" t="s">
        <v>98</v>
      </c>
      <c r="G19" s="56"/>
      <c r="H19" s="56"/>
      <c r="I19" s="56"/>
      <c r="J19" s="56"/>
      <c r="K19" s="56"/>
      <c r="L19" s="13" t="s">
        <v>180</v>
      </c>
    </row>
    <row r="20" spans="1:12" ht="15.75" customHeight="1">
      <c r="A20" s="56"/>
      <c r="B20" s="56"/>
      <c r="C20" s="56"/>
      <c r="D20" s="56"/>
      <c r="E20" s="56"/>
      <c r="F20" s="13">
        <v>3</v>
      </c>
      <c r="G20" s="13">
        <v>2</v>
      </c>
      <c r="H20" s="13">
        <v>2</v>
      </c>
      <c r="I20" s="13"/>
      <c r="J20" s="13"/>
      <c r="K20" s="13"/>
      <c r="L20" s="13" t="s">
        <v>169</v>
      </c>
    </row>
    <row r="21" spans="1:12" ht="15.75" customHeight="1">
      <c r="A21" s="56"/>
      <c r="B21" s="56"/>
      <c r="C21" s="56"/>
      <c r="D21" s="56"/>
      <c r="E21" s="56"/>
      <c r="F21" s="56" t="s">
        <v>81</v>
      </c>
      <c r="G21" s="56"/>
      <c r="H21" s="56"/>
      <c r="I21" s="56"/>
      <c r="J21" s="56"/>
      <c r="K21" s="56"/>
      <c r="L21" s="13" t="s">
        <v>178</v>
      </c>
    </row>
    <row r="22" spans="1:12" ht="15.75" customHeight="1">
      <c r="A22" s="56"/>
      <c r="B22" s="56"/>
      <c r="C22" s="56"/>
      <c r="D22" s="56"/>
      <c r="E22" s="56"/>
      <c r="F22" s="13">
        <v>2</v>
      </c>
      <c r="G22" s="13">
        <v>1</v>
      </c>
      <c r="H22" s="13">
        <v>2</v>
      </c>
      <c r="I22" s="13"/>
      <c r="J22" s="13"/>
      <c r="K22" s="13"/>
      <c r="L22" s="13"/>
    </row>
    <row r="23" spans="1:12" ht="15.75" customHeight="1">
      <c r="A23" s="56"/>
      <c r="B23" s="56"/>
      <c r="C23" s="56"/>
      <c r="D23" s="56"/>
      <c r="E23" s="56"/>
      <c r="F23" s="56" t="s">
        <v>82</v>
      </c>
      <c r="G23" s="56"/>
      <c r="H23" s="56"/>
      <c r="I23" s="56"/>
      <c r="J23" s="56"/>
      <c r="K23" s="56"/>
      <c r="L23" s="13" t="s">
        <v>178</v>
      </c>
    </row>
    <row r="24" spans="1:12" ht="15.75" customHeight="1">
      <c r="A24" s="56"/>
      <c r="B24" s="56"/>
      <c r="C24" s="56"/>
      <c r="D24" s="56"/>
      <c r="E24" s="56"/>
      <c r="F24" s="13">
        <v>2</v>
      </c>
      <c r="G24" s="13">
        <v>1</v>
      </c>
      <c r="H24" s="13">
        <v>2</v>
      </c>
      <c r="I24" s="13"/>
      <c r="J24" s="13"/>
      <c r="K24" s="13"/>
      <c r="L24" s="13"/>
    </row>
    <row r="25" spans="1:12" ht="15.75" customHeight="1">
      <c r="A25" s="56"/>
      <c r="B25" s="56"/>
      <c r="C25" s="56"/>
      <c r="D25" s="56"/>
      <c r="E25" s="56"/>
      <c r="F25" s="56"/>
      <c r="G25" s="56"/>
      <c r="H25" s="56"/>
      <c r="I25" s="56" t="s">
        <v>181</v>
      </c>
      <c r="J25" s="56"/>
      <c r="K25" s="56"/>
      <c r="L25" s="13" t="s">
        <v>182</v>
      </c>
    </row>
    <row r="26" spans="1:12" ht="15.75" customHeight="1">
      <c r="A26" s="56"/>
      <c r="B26" s="56"/>
      <c r="C26" s="56"/>
      <c r="D26" s="56"/>
      <c r="E26" s="56"/>
      <c r="F26" s="13"/>
      <c r="G26" s="13"/>
      <c r="H26" s="13"/>
      <c r="I26" s="13">
        <v>2</v>
      </c>
      <c r="J26" s="13">
        <v>1</v>
      </c>
      <c r="K26" s="13">
        <v>2</v>
      </c>
      <c r="L26" s="13"/>
    </row>
    <row r="27" spans="1:12" ht="15.75" customHeight="1">
      <c r="A27" s="56"/>
      <c r="B27" s="56"/>
      <c r="C27" s="56"/>
      <c r="D27" s="56"/>
      <c r="E27" s="56"/>
      <c r="F27" s="56"/>
      <c r="G27" s="56"/>
      <c r="H27" s="56"/>
      <c r="I27" s="56" t="s">
        <v>183</v>
      </c>
      <c r="J27" s="56"/>
      <c r="K27" s="56"/>
      <c r="L27" s="13" t="s">
        <v>182</v>
      </c>
    </row>
    <row r="28" spans="1:12" ht="15.75" customHeight="1">
      <c r="A28" s="56"/>
      <c r="B28" s="56"/>
      <c r="C28" s="56"/>
      <c r="D28" s="56"/>
      <c r="E28" s="56"/>
      <c r="F28" s="13"/>
      <c r="G28" s="13"/>
      <c r="H28" s="13"/>
      <c r="I28" s="13">
        <v>2</v>
      </c>
      <c r="J28" s="13">
        <v>1</v>
      </c>
      <c r="K28" s="13">
        <v>2</v>
      </c>
      <c r="L28" s="13"/>
    </row>
    <row r="29" spans="1:12" ht="15.75" customHeight="1">
      <c r="A29" s="56"/>
      <c r="B29" s="56"/>
      <c r="C29" s="56"/>
      <c r="D29" s="56"/>
      <c r="E29" s="56"/>
      <c r="F29" s="56"/>
      <c r="G29" s="56"/>
      <c r="H29" s="56"/>
      <c r="I29" s="56" t="s">
        <v>184</v>
      </c>
      <c r="J29" s="56"/>
      <c r="K29" s="56"/>
      <c r="L29" s="13" t="s">
        <v>182</v>
      </c>
    </row>
    <row r="30" spans="1:12" ht="15.75" customHeight="1">
      <c r="A30" s="56"/>
      <c r="B30" s="56"/>
      <c r="C30" s="56"/>
      <c r="D30" s="56"/>
      <c r="E30" s="56"/>
      <c r="F30" s="13"/>
      <c r="G30" s="13"/>
      <c r="H30" s="13"/>
      <c r="I30" s="13">
        <v>2</v>
      </c>
      <c r="J30" s="13">
        <v>1</v>
      </c>
      <c r="K30" s="13">
        <v>2</v>
      </c>
      <c r="L30" s="13"/>
    </row>
    <row r="31" spans="1:12" ht="15.75" customHeight="1">
      <c r="A31" s="56"/>
      <c r="B31" s="56"/>
      <c r="C31" s="56"/>
      <c r="D31" s="13"/>
      <c r="E31" s="13"/>
      <c r="F31" s="13"/>
      <c r="G31" s="13"/>
      <c r="H31" s="13"/>
      <c r="I31" s="68" t="s">
        <v>244</v>
      </c>
      <c r="J31" s="69"/>
      <c r="K31" s="70"/>
      <c r="L31" s="13" t="s">
        <v>250</v>
      </c>
    </row>
    <row r="32" spans="1:12" ht="15.75" customHeight="1">
      <c r="A32" s="56"/>
      <c r="B32" s="56"/>
      <c r="C32" s="56"/>
      <c r="D32" s="13"/>
      <c r="E32" s="13"/>
      <c r="F32" s="13"/>
      <c r="G32" s="13"/>
      <c r="H32" s="13"/>
      <c r="I32" s="13">
        <v>2</v>
      </c>
      <c r="J32" s="13">
        <v>1</v>
      </c>
      <c r="K32" s="13">
        <v>2</v>
      </c>
      <c r="L32" s="13"/>
    </row>
    <row r="33" spans="1:12" ht="15.75" customHeight="1">
      <c r="A33" s="56"/>
      <c r="B33" s="56"/>
      <c r="C33" s="56"/>
      <c r="D33" s="56"/>
      <c r="E33" s="56"/>
      <c r="F33" s="56"/>
      <c r="G33" s="56"/>
      <c r="H33" s="56"/>
      <c r="I33" s="66" t="s">
        <v>251</v>
      </c>
      <c r="J33" s="66"/>
      <c r="K33" s="66"/>
      <c r="L33" s="13" t="s">
        <v>182</v>
      </c>
    </row>
    <row r="34" spans="1:12" ht="15.75" customHeight="1">
      <c r="A34" s="56"/>
      <c r="B34" s="56"/>
      <c r="C34" s="56"/>
      <c r="D34" s="56"/>
      <c r="E34" s="56"/>
      <c r="F34" s="13"/>
      <c r="G34" s="13"/>
      <c r="H34" s="13"/>
      <c r="I34" s="13">
        <v>2</v>
      </c>
      <c r="J34" s="13">
        <v>1</v>
      </c>
      <c r="K34" s="13">
        <v>2</v>
      </c>
      <c r="L34" s="13"/>
    </row>
    <row r="35" spans="1:12" ht="15.75" customHeight="1">
      <c r="A35" s="56"/>
      <c r="B35" s="56"/>
      <c r="C35" s="56" t="s">
        <v>12</v>
      </c>
      <c r="D35" s="56"/>
      <c r="E35" s="56"/>
      <c r="F35" s="13">
        <f>SUM(F14,F16,F18,F20,F22,F24,F26,F28,F30,F34)</f>
        <v>15</v>
      </c>
      <c r="G35" s="13">
        <f>SUM(G14,G16,G18,G20,G22,G24,G26,G28,G30,G34)</f>
        <v>9</v>
      </c>
      <c r="H35" s="13">
        <f>SUM(H14,H16,H18,H20,H22,H24,H26,H28,H30,H34)</f>
        <v>12</v>
      </c>
      <c r="I35" s="13">
        <f>SUM(I34,I32,I30,I28,I26,I16,I14)</f>
        <v>16</v>
      </c>
      <c r="J35" s="13">
        <f>SUM(J34,J32,J30,J28,J26,J16,J14)</f>
        <v>9</v>
      </c>
      <c r="K35" s="13">
        <f>SUM(K34,K32,K30,K28,K26,K16,K14)</f>
        <v>14</v>
      </c>
      <c r="L35" s="13"/>
    </row>
    <row r="36" spans="1:12" ht="15.75" customHeight="1">
      <c r="A36" s="56"/>
      <c r="B36" s="56" t="s">
        <v>24</v>
      </c>
      <c r="C36" s="56"/>
      <c r="D36" s="56"/>
      <c r="E36" s="56"/>
      <c r="F36" s="13">
        <f>SUM(F35,F12)</f>
        <v>20</v>
      </c>
      <c r="G36" s="13">
        <f>SUM(G35,G12)</f>
        <v>14</v>
      </c>
      <c r="H36" s="13">
        <f>SUM(H35,H12)</f>
        <v>12</v>
      </c>
      <c r="I36" s="13">
        <f>SUM(I34,I32,I30,I28,I26,I16,I14,I11,I9,I7)</f>
        <v>21</v>
      </c>
      <c r="J36" s="13">
        <f>SUM(J34,J32,J30,J28,J26,J16,J14,J11,J9,J7)</f>
        <v>14</v>
      </c>
      <c r="K36" s="13">
        <f>SUM(K34,K32,K30,K28,K26,K16,K14)</f>
        <v>14</v>
      </c>
      <c r="L36" s="13"/>
    </row>
    <row r="37" spans="1:12" ht="15.75" customHeight="1">
      <c r="A37" s="56"/>
      <c r="B37" s="56">
        <v>2</v>
      </c>
      <c r="C37" s="56" t="s">
        <v>22</v>
      </c>
      <c r="D37" s="56"/>
      <c r="E37" s="56"/>
      <c r="F37" s="56" t="s">
        <v>99</v>
      </c>
      <c r="G37" s="56"/>
      <c r="H37" s="56"/>
      <c r="I37" s="56" t="s">
        <v>218</v>
      </c>
      <c r="J37" s="56"/>
      <c r="K37" s="56"/>
      <c r="L37" s="13"/>
    </row>
    <row r="38" spans="1:12" ht="15.75" customHeight="1">
      <c r="A38" s="56"/>
      <c r="B38" s="56"/>
      <c r="C38" s="56"/>
      <c r="D38" s="56"/>
      <c r="E38" s="56"/>
      <c r="F38" s="13">
        <v>1</v>
      </c>
      <c r="G38" s="13">
        <v>1</v>
      </c>
      <c r="H38" s="13">
        <v>0</v>
      </c>
      <c r="I38" s="13">
        <v>1</v>
      </c>
      <c r="J38" s="13">
        <v>1</v>
      </c>
      <c r="K38" s="13">
        <v>0</v>
      </c>
      <c r="L38" s="13"/>
    </row>
    <row r="39" spans="1:12" ht="15.75" customHeight="1">
      <c r="A39" s="56"/>
      <c r="B39" s="56"/>
      <c r="C39" s="56"/>
      <c r="D39" s="56"/>
      <c r="E39" s="56"/>
      <c r="F39" s="56" t="s">
        <v>48</v>
      </c>
      <c r="G39" s="56"/>
      <c r="H39" s="56"/>
      <c r="I39" s="56" t="s">
        <v>278</v>
      </c>
      <c r="J39" s="56"/>
      <c r="K39" s="56"/>
      <c r="L39" s="13" t="s">
        <v>277</v>
      </c>
    </row>
    <row r="40" spans="1:12" ht="15.75" customHeight="1">
      <c r="A40" s="56"/>
      <c r="B40" s="56"/>
      <c r="C40" s="56"/>
      <c r="D40" s="56"/>
      <c r="E40" s="56"/>
      <c r="F40" s="13">
        <v>2</v>
      </c>
      <c r="G40" s="13">
        <v>2</v>
      </c>
      <c r="H40" s="13">
        <v>0</v>
      </c>
      <c r="I40" s="13">
        <v>2</v>
      </c>
      <c r="J40" s="13">
        <v>2</v>
      </c>
      <c r="K40" s="13">
        <v>0</v>
      </c>
      <c r="L40" s="13"/>
    </row>
    <row r="41" spans="1:12" ht="15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13"/>
    </row>
    <row r="42" spans="1:12" ht="15.75" customHeight="1">
      <c r="A42" s="56"/>
      <c r="B42" s="56"/>
      <c r="C42" s="56"/>
      <c r="D42" s="56"/>
      <c r="E42" s="56"/>
      <c r="F42" s="13"/>
      <c r="G42" s="13"/>
      <c r="H42" s="13"/>
      <c r="I42" s="13"/>
      <c r="J42" s="13"/>
      <c r="K42" s="13"/>
      <c r="L42" s="13"/>
    </row>
    <row r="43" spans="1:12" ht="15.75" customHeight="1">
      <c r="A43" s="56"/>
      <c r="B43" s="56"/>
      <c r="C43" s="56" t="s">
        <v>10</v>
      </c>
      <c r="D43" s="56"/>
      <c r="E43" s="56"/>
      <c r="F43" s="13">
        <f>F38+F40+F42</f>
        <v>3</v>
      </c>
      <c r="G43" s="13">
        <f>G38+G40+G42</f>
        <v>3</v>
      </c>
      <c r="H43" s="13">
        <f>H38+H40+H42</f>
        <v>0</v>
      </c>
      <c r="I43" s="13">
        <v>3</v>
      </c>
      <c r="J43" s="13">
        <v>3</v>
      </c>
      <c r="K43" s="13">
        <v>0</v>
      </c>
      <c r="L43" s="13"/>
    </row>
    <row r="44" spans="1:12" ht="15.75" customHeight="1">
      <c r="A44" s="56"/>
      <c r="B44" s="56"/>
      <c r="C44" s="56" t="s">
        <v>11</v>
      </c>
      <c r="D44" s="56"/>
      <c r="E44" s="56"/>
      <c r="F44" s="56" t="s">
        <v>100</v>
      </c>
      <c r="G44" s="56"/>
      <c r="H44" s="56"/>
      <c r="I44" s="56" t="s">
        <v>100</v>
      </c>
      <c r="J44" s="56"/>
      <c r="K44" s="56"/>
      <c r="L44" s="13"/>
    </row>
    <row r="45" spans="1:12" ht="15.75" customHeight="1">
      <c r="A45" s="56"/>
      <c r="B45" s="56"/>
      <c r="C45" s="56"/>
      <c r="D45" s="56"/>
      <c r="E45" s="56"/>
      <c r="F45" s="13">
        <v>3</v>
      </c>
      <c r="G45" s="13">
        <v>2</v>
      </c>
      <c r="H45" s="13">
        <v>2</v>
      </c>
      <c r="I45" s="13">
        <v>3</v>
      </c>
      <c r="J45" s="13">
        <v>2</v>
      </c>
      <c r="K45" s="13">
        <v>2</v>
      </c>
      <c r="L45" s="13"/>
    </row>
    <row r="46" spans="1:12" ht="15.75" customHeight="1">
      <c r="A46" s="56"/>
      <c r="B46" s="56"/>
      <c r="C46" s="56"/>
      <c r="D46" s="56"/>
      <c r="E46" s="56"/>
      <c r="F46" s="56" t="s">
        <v>248</v>
      </c>
      <c r="G46" s="56"/>
      <c r="H46" s="56"/>
      <c r="I46" s="66" t="s">
        <v>247</v>
      </c>
      <c r="J46" s="56"/>
      <c r="K46" s="56"/>
      <c r="L46" s="13"/>
    </row>
    <row r="47" spans="1:12" ht="15.75" customHeight="1">
      <c r="A47" s="56"/>
      <c r="B47" s="56"/>
      <c r="C47" s="56"/>
      <c r="D47" s="56"/>
      <c r="E47" s="56"/>
      <c r="F47" s="13">
        <v>3</v>
      </c>
      <c r="G47" s="13">
        <v>2</v>
      </c>
      <c r="H47" s="13">
        <v>2</v>
      </c>
      <c r="I47" s="13">
        <v>3</v>
      </c>
      <c r="J47" s="13">
        <v>2</v>
      </c>
      <c r="K47" s="13">
        <v>2</v>
      </c>
      <c r="L47" s="13"/>
    </row>
    <row r="48" spans="1:12" ht="15.75" customHeight="1">
      <c r="A48" s="56"/>
      <c r="B48" s="56"/>
      <c r="C48" s="56"/>
      <c r="D48" s="56"/>
      <c r="E48" s="56"/>
      <c r="F48" s="56" t="s">
        <v>101</v>
      </c>
      <c r="G48" s="56"/>
      <c r="H48" s="56"/>
      <c r="I48" s="56"/>
      <c r="J48" s="56"/>
      <c r="K48" s="56"/>
      <c r="L48" s="13" t="s">
        <v>178</v>
      </c>
    </row>
    <row r="49" spans="1:12" ht="15.75" customHeight="1">
      <c r="A49" s="56"/>
      <c r="B49" s="56"/>
      <c r="C49" s="56"/>
      <c r="D49" s="56"/>
      <c r="E49" s="56"/>
      <c r="F49" s="13">
        <v>3</v>
      </c>
      <c r="G49" s="13">
        <v>2</v>
      </c>
      <c r="H49" s="13">
        <v>2</v>
      </c>
      <c r="I49" s="13"/>
      <c r="J49" s="13"/>
      <c r="K49" s="13"/>
      <c r="L49" s="13"/>
    </row>
    <row r="50" spans="1:12" ht="15.75" customHeight="1">
      <c r="A50" s="56"/>
      <c r="B50" s="56"/>
      <c r="C50" s="56"/>
      <c r="D50" s="56"/>
      <c r="E50" s="56"/>
      <c r="F50" s="56" t="s">
        <v>102</v>
      </c>
      <c r="G50" s="56"/>
      <c r="H50" s="56"/>
      <c r="I50" s="56"/>
      <c r="J50" s="56"/>
      <c r="K50" s="56"/>
      <c r="L50" s="13" t="s">
        <v>92</v>
      </c>
    </row>
    <row r="51" spans="1:12" ht="15.75" customHeight="1">
      <c r="A51" s="56"/>
      <c r="B51" s="56"/>
      <c r="C51" s="56"/>
      <c r="D51" s="56"/>
      <c r="E51" s="56"/>
      <c r="F51" s="13">
        <v>3</v>
      </c>
      <c r="G51" s="13">
        <v>2</v>
      </c>
      <c r="H51" s="13">
        <v>2</v>
      </c>
      <c r="I51" s="13"/>
      <c r="J51" s="13"/>
      <c r="K51" s="13"/>
      <c r="L51" s="13"/>
    </row>
    <row r="52" spans="1:12" ht="15.75" customHeight="1">
      <c r="A52" s="56"/>
      <c r="B52" s="56"/>
      <c r="C52" s="56"/>
      <c r="D52" s="56"/>
      <c r="E52" s="56"/>
      <c r="F52" s="56" t="s">
        <v>53</v>
      </c>
      <c r="G52" s="56"/>
      <c r="H52" s="56"/>
      <c r="I52" s="56" t="s">
        <v>53</v>
      </c>
      <c r="J52" s="56"/>
      <c r="K52" s="56"/>
      <c r="L52" s="13"/>
    </row>
    <row r="53" spans="1:12" ht="15.75" customHeight="1">
      <c r="A53" s="56"/>
      <c r="B53" s="56"/>
      <c r="C53" s="56"/>
      <c r="D53" s="56"/>
      <c r="E53" s="56"/>
      <c r="F53" s="13">
        <v>3</v>
      </c>
      <c r="G53" s="13">
        <v>2</v>
      </c>
      <c r="H53" s="13">
        <v>2</v>
      </c>
      <c r="I53" s="13">
        <v>3</v>
      </c>
      <c r="J53" s="13">
        <v>2</v>
      </c>
      <c r="K53" s="13">
        <v>2</v>
      </c>
      <c r="L53" s="13"/>
    </row>
    <row r="54" spans="1:12" ht="15.75" customHeight="1">
      <c r="A54" s="56"/>
      <c r="B54" s="56"/>
      <c r="C54" s="56"/>
      <c r="D54" s="56"/>
      <c r="E54" s="56"/>
      <c r="F54" s="56" t="s">
        <v>83</v>
      </c>
      <c r="G54" s="56"/>
      <c r="H54" s="56"/>
      <c r="I54" s="56"/>
      <c r="J54" s="56"/>
      <c r="K54" s="56"/>
      <c r="L54" s="13" t="s">
        <v>150</v>
      </c>
    </row>
    <row r="55" spans="1:12" ht="15.75" customHeight="1">
      <c r="A55" s="56"/>
      <c r="B55" s="56"/>
      <c r="C55" s="56"/>
      <c r="D55" s="56"/>
      <c r="E55" s="56"/>
      <c r="F55" s="13">
        <v>2</v>
      </c>
      <c r="G55" s="13">
        <v>1</v>
      </c>
      <c r="H55" s="13">
        <v>2</v>
      </c>
      <c r="I55" s="13"/>
      <c r="J55" s="13"/>
      <c r="K55" s="13"/>
      <c r="L55" s="13" t="s">
        <v>186</v>
      </c>
    </row>
    <row r="56" spans="1:12" ht="15.75" customHeight="1">
      <c r="A56" s="56"/>
      <c r="B56" s="56"/>
      <c r="C56" s="56"/>
      <c r="D56" s="56"/>
      <c r="E56" s="56"/>
      <c r="F56" s="56" t="s">
        <v>84</v>
      </c>
      <c r="G56" s="56"/>
      <c r="H56" s="56"/>
      <c r="I56" s="56"/>
      <c r="J56" s="56"/>
      <c r="K56" s="56"/>
      <c r="L56" s="13" t="s">
        <v>92</v>
      </c>
    </row>
    <row r="57" spans="1:12" ht="15.75" customHeight="1">
      <c r="A57" s="56"/>
      <c r="B57" s="56"/>
      <c r="C57" s="56"/>
      <c r="D57" s="56"/>
      <c r="E57" s="56"/>
      <c r="F57" s="13">
        <v>2</v>
      </c>
      <c r="G57" s="13">
        <v>1</v>
      </c>
      <c r="H57" s="13">
        <v>2</v>
      </c>
      <c r="I57" s="13"/>
      <c r="J57" s="13"/>
      <c r="K57" s="13"/>
      <c r="L57" s="13"/>
    </row>
    <row r="58" spans="1:12" ht="15.75" customHeight="1">
      <c r="A58" s="56"/>
      <c r="B58" s="56"/>
      <c r="C58" s="56"/>
      <c r="D58" s="56"/>
      <c r="E58" s="56"/>
      <c r="F58" s="56"/>
      <c r="G58" s="56"/>
      <c r="H58" s="56"/>
      <c r="I58" s="56" t="s">
        <v>185</v>
      </c>
      <c r="J58" s="56"/>
      <c r="K58" s="56"/>
      <c r="L58" s="13" t="s">
        <v>180</v>
      </c>
    </row>
    <row r="59" spans="1:12" ht="15.75" customHeight="1">
      <c r="A59" s="56"/>
      <c r="B59" s="56"/>
      <c r="C59" s="56"/>
      <c r="D59" s="56"/>
      <c r="E59" s="56"/>
      <c r="F59" s="13"/>
      <c r="G59" s="13"/>
      <c r="H59" s="13"/>
      <c r="I59" s="13">
        <v>2</v>
      </c>
      <c r="J59" s="13">
        <v>1</v>
      </c>
      <c r="K59" s="13">
        <v>2</v>
      </c>
      <c r="L59" s="13" t="s">
        <v>169</v>
      </c>
    </row>
    <row r="60" spans="1:12" ht="15.75" customHeight="1">
      <c r="A60" s="56"/>
      <c r="B60" s="56"/>
      <c r="C60" s="56"/>
      <c r="D60" s="56"/>
      <c r="E60" s="56"/>
      <c r="F60" s="56"/>
      <c r="G60" s="56"/>
      <c r="H60" s="56"/>
      <c r="I60" s="56" t="s">
        <v>187</v>
      </c>
      <c r="J60" s="56"/>
      <c r="K60" s="56"/>
      <c r="L60" s="13" t="s">
        <v>182</v>
      </c>
    </row>
    <row r="61" spans="1:12" ht="15.75" customHeight="1">
      <c r="A61" s="56"/>
      <c r="B61" s="56"/>
      <c r="C61" s="56"/>
      <c r="D61" s="56"/>
      <c r="E61" s="56"/>
      <c r="F61" s="13"/>
      <c r="G61" s="13"/>
      <c r="H61" s="13"/>
      <c r="I61" s="13">
        <v>2</v>
      </c>
      <c r="J61" s="13">
        <v>1</v>
      </c>
      <c r="K61" s="13">
        <v>2</v>
      </c>
      <c r="L61" s="13"/>
    </row>
    <row r="62" spans="1:12" ht="15.75" customHeight="1">
      <c r="A62" s="56"/>
      <c r="B62" s="56"/>
      <c r="C62" s="56"/>
      <c r="D62" s="56"/>
      <c r="E62" s="56"/>
      <c r="F62" s="56"/>
      <c r="G62" s="56"/>
      <c r="H62" s="56"/>
      <c r="I62" s="56" t="s">
        <v>252</v>
      </c>
      <c r="J62" s="56"/>
      <c r="K62" s="56"/>
      <c r="L62" s="13" t="s">
        <v>182</v>
      </c>
    </row>
    <row r="63" spans="1:12" ht="15.75" customHeight="1">
      <c r="A63" s="56"/>
      <c r="B63" s="56"/>
      <c r="C63" s="56"/>
      <c r="D63" s="56"/>
      <c r="E63" s="56"/>
      <c r="F63" s="13"/>
      <c r="G63" s="13"/>
      <c r="H63" s="13"/>
      <c r="I63" s="13">
        <v>3</v>
      </c>
      <c r="J63" s="13">
        <v>2</v>
      </c>
      <c r="K63" s="13">
        <v>2</v>
      </c>
      <c r="L63" s="13"/>
    </row>
    <row r="64" spans="1:12" ht="15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13"/>
    </row>
    <row r="65" spans="1:12" ht="15.75" customHeight="1">
      <c r="A65" s="56"/>
      <c r="B65" s="56"/>
      <c r="C65" s="56"/>
      <c r="D65" s="56"/>
      <c r="E65" s="56"/>
      <c r="F65" s="13"/>
      <c r="G65" s="13"/>
      <c r="H65" s="13"/>
      <c r="I65" s="13"/>
      <c r="J65" s="13"/>
      <c r="K65" s="13"/>
      <c r="L65" s="13"/>
    </row>
    <row r="66" spans="1:12" ht="15.75" customHeight="1">
      <c r="A66" s="56"/>
      <c r="B66" s="56"/>
      <c r="C66" s="56"/>
      <c r="D66" s="56"/>
      <c r="E66" s="56"/>
      <c r="F66" s="56"/>
      <c r="G66" s="56"/>
      <c r="H66" s="56"/>
      <c r="I66" s="66" t="s">
        <v>245</v>
      </c>
      <c r="J66" s="56"/>
      <c r="K66" s="56"/>
      <c r="L66" s="13" t="s">
        <v>182</v>
      </c>
    </row>
    <row r="67" spans="1:12" ht="15.75" customHeight="1">
      <c r="A67" s="56"/>
      <c r="B67" s="56"/>
      <c r="C67" s="56"/>
      <c r="D67" s="56"/>
      <c r="E67" s="56"/>
      <c r="F67" s="13"/>
      <c r="G67" s="13"/>
      <c r="H67" s="13"/>
      <c r="I67" s="13">
        <v>2</v>
      </c>
      <c r="J67" s="13">
        <v>1</v>
      </c>
      <c r="K67" s="13">
        <v>2</v>
      </c>
      <c r="L67" s="13"/>
    </row>
    <row r="68" spans="1:12" ht="15.75" customHeight="1">
      <c r="A68" s="56"/>
      <c r="B68" s="56"/>
      <c r="C68" s="56" t="s">
        <v>12</v>
      </c>
      <c r="D68" s="56"/>
      <c r="E68" s="56"/>
      <c r="F68" s="13">
        <f aca="true" t="shared" si="0" ref="F68:K68">SUM(F45,F47,F49,F51,F53,F55,F57,F59,F61,F63,F67)</f>
        <v>19</v>
      </c>
      <c r="G68" s="13">
        <f t="shared" si="0"/>
        <v>12</v>
      </c>
      <c r="H68" s="13">
        <f t="shared" si="0"/>
        <v>14</v>
      </c>
      <c r="I68" s="13">
        <f t="shared" si="0"/>
        <v>18</v>
      </c>
      <c r="J68" s="13">
        <f t="shared" si="0"/>
        <v>11</v>
      </c>
      <c r="K68" s="13">
        <f t="shared" si="0"/>
        <v>14</v>
      </c>
      <c r="L68" s="13"/>
    </row>
    <row r="69" spans="1:12" ht="15.75" customHeight="1">
      <c r="A69" s="56"/>
      <c r="B69" s="56" t="s">
        <v>24</v>
      </c>
      <c r="C69" s="56"/>
      <c r="D69" s="56"/>
      <c r="E69" s="56"/>
      <c r="F69" s="13">
        <f aca="true" t="shared" si="1" ref="F69:K69">SUM(F68,F43)</f>
        <v>22</v>
      </c>
      <c r="G69" s="13">
        <f t="shared" si="1"/>
        <v>15</v>
      </c>
      <c r="H69" s="13">
        <f t="shared" si="1"/>
        <v>14</v>
      </c>
      <c r="I69" s="13">
        <f t="shared" si="1"/>
        <v>21</v>
      </c>
      <c r="J69" s="13">
        <f t="shared" si="1"/>
        <v>14</v>
      </c>
      <c r="K69" s="13">
        <f t="shared" si="1"/>
        <v>14</v>
      </c>
      <c r="L69" s="13"/>
    </row>
    <row r="70" spans="1:12" ht="15.75" customHeight="1">
      <c r="A70" s="56">
        <v>2</v>
      </c>
      <c r="B70" s="56">
        <v>1</v>
      </c>
      <c r="C70" s="57" t="s">
        <v>44</v>
      </c>
      <c r="D70" s="56"/>
      <c r="E70" s="56"/>
      <c r="F70" s="56" t="s">
        <v>46</v>
      </c>
      <c r="G70" s="56"/>
      <c r="H70" s="56"/>
      <c r="I70" s="56" t="s">
        <v>46</v>
      </c>
      <c r="J70" s="56"/>
      <c r="K70" s="56"/>
      <c r="L70" s="13"/>
    </row>
    <row r="71" spans="1:12" ht="15.75" customHeight="1">
      <c r="A71" s="56"/>
      <c r="B71" s="56"/>
      <c r="C71" s="56"/>
      <c r="D71" s="56"/>
      <c r="E71" s="56"/>
      <c r="F71" s="13">
        <v>2</v>
      </c>
      <c r="G71" s="13">
        <v>2</v>
      </c>
      <c r="H71" s="13">
        <v>0</v>
      </c>
      <c r="I71" s="13">
        <v>2</v>
      </c>
      <c r="J71" s="13">
        <v>2</v>
      </c>
      <c r="K71" s="13">
        <v>0</v>
      </c>
      <c r="L71" s="13"/>
    </row>
    <row r="72" spans="1:12" ht="15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13"/>
    </row>
    <row r="73" spans="1:12" ht="15.75" customHeight="1">
      <c r="A73" s="56"/>
      <c r="B73" s="56"/>
      <c r="C73" s="56"/>
      <c r="D73" s="56"/>
      <c r="E73" s="56"/>
      <c r="F73" s="13"/>
      <c r="G73" s="13"/>
      <c r="H73" s="13"/>
      <c r="I73" s="13"/>
      <c r="J73" s="13"/>
      <c r="K73" s="13"/>
      <c r="L73" s="13"/>
    </row>
    <row r="74" spans="1:12" ht="15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13"/>
    </row>
    <row r="75" spans="1:12" ht="15.75" customHeight="1">
      <c r="A75" s="56"/>
      <c r="B75" s="56"/>
      <c r="C75" s="56"/>
      <c r="D75" s="56"/>
      <c r="E75" s="56"/>
      <c r="F75" s="13"/>
      <c r="G75" s="13"/>
      <c r="H75" s="13"/>
      <c r="I75" s="13"/>
      <c r="J75" s="13"/>
      <c r="K75" s="13"/>
      <c r="L75" s="13"/>
    </row>
    <row r="76" spans="1:12" ht="15.75" customHeight="1">
      <c r="A76" s="56"/>
      <c r="B76" s="56"/>
      <c r="C76" s="56" t="s">
        <v>35</v>
      </c>
      <c r="D76" s="56"/>
      <c r="E76" s="56"/>
      <c r="F76" s="13">
        <v>2</v>
      </c>
      <c r="G76" s="13">
        <v>2</v>
      </c>
      <c r="H76" s="13">
        <v>0</v>
      </c>
      <c r="I76" s="13">
        <v>2</v>
      </c>
      <c r="J76" s="13">
        <v>2</v>
      </c>
      <c r="K76" s="13">
        <v>0</v>
      </c>
      <c r="L76" s="13"/>
    </row>
    <row r="77" spans="1:12" ht="15.75" customHeight="1">
      <c r="A77" s="56"/>
      <c r="B77" s="56"/>
      <c r="C77" s="56" t="s">
        <v>11</v>
      </c>
      <c r="D77" s="56"/>
      <c r="E77" s="56"/>
      <c r="F77" s="56" t="s">
        <v>103</v>
      </c>
      <c r="G77" s="56"/>
      <c r="H77" s="56"/>
      <c r="I77" s="56"/>
      <c r="J77" s="56"/>
      <c r="K77" s="56"/>
      <c r="L77" s="13" t="s">
        <v>92</v>
      </c>
    </row>
    <row r="78" spans="1:12" ht="15.75" customHeight="1">
      <c r="A78" s="56"/>
      <c r="B78" s="56"/>
      <c r="C78" s="56"/>
      <c r="D78" s="56"/>
      <c r="E78" s="56"/>
      <c r="F78" s="13">
        <v>3</v>
      </c>
      <c r="G78" s="13">
        <v>2</v>
      </c>
      <c r="H78" s="13">
        <v>2</v>
      </c>
      <c r="I78" s="13"/>
      <c r="J78" s="13"/>
      <c r="K78" s="13"/>
      <c r="L78" s="13"/>
    </row>
    <row r="79" spans="1:12" ht="15.75" customHeight="1">
      <c r="A79" s="56"/>
      <c r="B79" s="56"/>
      <c r="C79" s="56"/>
      <c r="D79" s="56"/>
      <c r="E79" s="56"/>
      <c r="F79" s="56" t="s">
        <v>104</v>
      </c>
      <c r="G79" s="56"/>
      <c r="H79" s="56"/>
      <c r="I79" s="56"/>
      <c r="J79" s="56"/>
      <c r="K79" s="56"/>
      <c r="L79" s="13" t="s">
        <v>92</v>
      </c>
    </row>
    <row r="80" spans="1:12" ht="15.75" customHeight="1">
      <c r="A80" s="56"/>
      <c r="B80" s="56"/>
      <c r="C80" s="56"/>
      <c r="D80" s="56"/>
      <c r="E80" s="56"/>
      <c r="F80" s="13">
        <v>3</v>
      </c>
      <c r="G80" s="13">
        <v>2</v>
      </c>
      <c r="H80" s="13">
        <v>2</v>
      </c>
      <c r="I80" s="13"/>
      <c r="J80" s="13"/>
      <c r="K80" s="13"/>
      <c r="L80" s="13"/>
    </row>
    <row r="81" spans="1:12" ht="15.75" customHeight="1">
      <c r="A81" s="56"/>
      <c r="B81" s="56"/>
      <c r="C81" s="56"/>
      <c r="D81" s="56"/>
      <c r="E81" s="56"/>
      <c r="F81" s="56" t="s">
        <v>105</v>
      </c>
      <c r="G81" s="56"/>
      <c r="H81" s="56"/>
      <c r="I81" s="56"/>
      <c r="J81" s="56"/>
      <c r="K81" s="56"/>
      <c r="L81" s="13" t="s">
        <v>92</v>
      </c>
    </row>
    <row r="82" spans="1:12" ht="15.75" customHeight="1">
      <c r="A82" s="56"/>
      <c r="B82" s="56"/>
      <c r="C82" s="56"/>
      <c r="D82" s="56"/>
      <c r="E82" s="56"/>
      <c r="F82" s="13">
        <v>3</v>
      </c>
      <c r="G82" s="13">
        <v>2</v>
      </c>
      <c r="H82" s="13">
        <v>2</v>
      </c>
      <c r="I82" s="13"/>
      <c r="J82" s="13"/>
      <c r="K82" s="13"/>
      <c r="L82" s="13"/>
    </row>
    <row r="83" spans="1:12" ht="15.75" customHeight="1">
      <c r="A83" s="56"/>
      <c r="B83" s="56"/>
      <c r="C83" s="56"/>
      <c r="D83" s="56"/>
      <c r="E83" s="56"/>
      <c r="F83" s="56" t="s">
        <v>106</v>
      </c>
      <c r="G83" s="56"/>
      <c r="H83" s="56"/>
      <c r="I83" s="56"/>
      <c r="J83" s="56"/>
      <c r="K83" s="56"/>
      <c r="L83" s="13" t="s">
        <v>92</v>
      </c>
    </row>
    <row r="84" spans="1:12" ht="15.75" customHeight="1">
      <c r="A84" s="56"/>
      <c r="B84" s="56"/>
      <c r="C84" s="56"/>
      <c r="D84" s="56"/>
      <c r="E84" s="56"/>
      <c r="F84" s="13">
        <v>2</v>
      </c>
      <c r="G84" s="13">
        <v>1</v>
      </c>
      <c r="H84" s="13">
        <v>2</v>
      </c>
      <c r="I84" s="13"/>
      <c r="J84" s="13"/>
      <c r="K84" s="13"/>
      <c r="L84" s="13"/>
    </row>
    <row r="85" spans="1:12" ht="15.75" customHeight="1">
      <c r="A85" s="56"/>
      <c r="B85" s="56"/>
      <c r="C85" s="56"/>
      <c r="D85" s="56"/>
      <c r="E85" s="56"/>
      <c r="F85" s="56" t="s">
        <v>107</v>
      </c>
      <c r="G85" s="56"/>
      <c r="H85" s="56"/>
      <c r="I85" s="56"/>
      <c r="J85" s="56"/>
      <c r="K85" s="56"/>
      <c r="L85" s="13" t="s">
        <v>92</v>
      </c>
    </row>
    <row r="86" spans="1:12" ht="15.75" customHeight="1">
      <c r="A86" s="56"/>
      <c r="B86" s="56"/>
      <c r="C86" s="56"/>
      <c r="D86" s="56"/>
      <c r="E86" s="56"/>
      <c r="F86" s="13">
        <v>2</v>
      </c>
      <c r="G86" s="13">
        <v>1</v>
      </c>
      <c r="H86" s="13">
        <v>2</v>
      </c>
      <c r="I86" s="13"/>
      <c r="J86" s="13"/>
      <c r="K86" s="13"/>
      <c r="L86" s="13"/>
    </row>
    <row r="87" spans="1:12" ht="15.75" customHeight="1">
      <c r="A87" s="56"/>
      <c r="B87" s="56"/>
      <c r="C87" s="56"/>
      <c r="D87" s="56"/>
      <c r="E87" s="56"/>
      <c r="F87" s="56" t="s">
        <v>108</v>
      </c>
      <c r="G87" s="56"/>
      <c r="H87" s="56"/>
      <c r="I87" s="56"/>
      <c r="J87" s="56"/>
      <c r="K87" s="56"/>
      <c r="L87" s="13" t="s">
        <v>92</v>
      </c>
    </row>
    <row r="88" spans="1:12" ht="15.75" customHeight="1">
      <c r="A88" s="56"/>
      <c r="B88" s="56"/>
      <c r="C88" s="56"/>
      <c r="D88" s="56"/>
      <c r="E88" s="56"/>
      <c r="F88" s="13">
        <v>3</v>
      </c>
      <c r="G88" s="13">
        <v>2</v>
      </c>
      <c r="H88" s="13">
        <v>2</v>
      </c>
      <c r="I88" s="13"/>
      <c r="J88" s="13"/>
      <c r="K88" s="13"/>
      <c r="L88" s="13"/>
    </row>
    <row r="89" spans="1:12" ht="15.75" customHeight="1">
      <c r="A89" s="56"/>
      <c r="B89" s="56"/>
      <c r="C89" s="56"/>
      <c r="D89" s="56"/>
      <c r="E89" s="56"/>
      <c r="F89" s="56" t="s">
        <v>85</v>
      </c>
      <c r="G89" s="56"/>
      <c r="H89" s="56"/>
      <c r="I89" s="56"/>
      <c r="J89" s="56"/>
      <c r="K89" s="56"/>
      <c r="L89" s="13" t="s">
        <v>93</v>
      </c>
    </row>
    <row r="90" spans="1:12" ht="15.75" customHeight="1">
      <c r="A90" s="56"/>
      <c r="B90" s="56"/>
      <c r="C90" s="56"/>
      <c r="D90" s="56"/>
      <c r="E90" s="56"/>
      <c r="F90" s="13">
        <v>3</v>
      </c>
      <c r="G90" s="13">
        <v>2</v>
      </c>
      <c r="H90" s="13">
        <v>2</v>
      </c>
      <c r="I90" s="13"/>
      <c r="J90" s="13"/>
      <c r="K90" s="13"/>
      <c r="L90" s="13" t="s">
        <v>157</v>
      </c>
    </row>
    <row r="91" spans="1:12" ht="15.75" customHeight="1">
      <c r="A91" s="56"/>
      <c r="B91" s="56"/>
      <c r="C91" s="56"/>
      <c r="D91" s="56"/>
      <c r="E91" s="56"/>
      <c r="F91" s="56" t="s">
        <v>268</v>
      </c>
      <c r="G91" s="56"/>
      <c r="H91" s="56"/>
      <c r="I91" s="56" t="s">
        <v>258</v>
      </c>
      <c r="J91" s="56"/>
      <c r="K91" s="56"/>
      <c r="L91" s="13"/>
    </row>
    <row r="92" spans="1:12" ht="15.75" customHeight="1">
      <c r="A92" s="56"/>
      <c r="B92" s="56"/>
      <c r="C92" s="56"/>
      <c r="D92" s="56"/>
      <c r="E92" s="56"/>
      <c r="F92" s="13">
        <v>1</v>
      </c>
      <c r="G92" s="13">
        <v>1</v>
      </c>
      <c r="H92" s="13">
        <v>0</v>
      </c>
      <c r="I92" s="13">
        <v>1</v>
      </c>
      <c r="J92" s="13">
        <v>1</v>
      </c>
      <c r="K92" s="13">
        <v>1</v>
      </c>
      <c r="L92" s="13"/>
    </row>
    <row r="93" spans="1:12" ht="15.75" customHeight="1">
      <c r="A93" s="56"/>
      <c r="B93" s="56"/>
      <c r="C93" s="56"/>
      <c r="D93" s="56"/>
      <c r="E93" s="56"/>
      <c r="F93" s="56"/>
      <c r="G93" s="56"/>
      <c r="H93" s="56"/>
      <c r="I93" s="56" t="s">
        <v>188</v>
      </c>
      <c r="J93" s="56"/>
      <c r="K93" s="56"/>
      <c r="L93" s="13" t="s">
        <v>182</v>
      </c>
    </row>
    <row r="94" spans="1:12" ht="15.75" customHeight="1">
      <c r="A94" s="56"/>
      <c r="B94" s="56"/>
      <c r="C94" s="56"/>
      <c r="D94" s="56"/>
      <c r="E94" s="56"/>
      <c r="F94" s="13"/>
      <c r="G94" s="13"/>
      <c r="H94" s="13"/>
      <c r="I94" s="13">
        <v>2</v>
      </c>
      <c r="J94" s="13">
        <v>1</v>
      </c>
      <c r="K94" s="13">
        <v>2</v>
      </c>
      <c r="L94" s="13"/>
    </row>
    <row r="95" spans="1:12" ht="15.75" customHeight="1">
      <c r="A95" s="56"/>
      <c r="B95" s="56"/>
      <c r="C95" s="56"/>
      <c r="D95" s="56"/>
      <c r="E95" s="56"/>
      <c r="F95" s="56"/>
      <c r="G95" s="56"/>
      <c r="H95" s="56"/>
      <c r="I95" s="56" t="s">
        <v>189</v>
      </c>
      <c r="J95" s="56"/>
      <c r="K95" s="56"/>
      <c r="L95" s="13" t="s">
        <v>91</v>
      </c>
    </row>
    <row r="96" spans="1:12" ht="15.75" customHeight="1">
      <c r="A96" s="56"/>
      <c r="B96" s="56"/>
      <c r="C96" s="56"/>
      <c r="D96" s="56"/>
      <c r="E96" s="56"/>
      <c r="F96" s="13"/>
      <c r="G96" s="13"/>
      <c r="H96" s="13"/>
      <c r="I96" s="13">
        <v>3</v>
      </c>
      <c r="J96" s="13">
        <v>2</v>
      </c>
      <c r="K96" s="13">
        <v>2</v>
      </c>
      <c r="L96" s="13"/>
    </row>
    <row r="97" spans="1:12" ht="15.75" customHeight="1">
      <c r="A97" s="56"/>
      <c r="B97" s="56"/>
      <c r="C97" s="56"/>
      <c r="D97" s="56"/>
      <c r="E97" s="56"/>
      <c r="F97" s="56"/>
      <c r="G97" s="56"/>
      <c r="H97" s="56"/>
      <c r="I97" s="56" t="s">
        <v>190</v>
      </c>
      <c r="J97" s="56"/>
      <c r="K97" s="56"/>
      <c r="L97" s="13" t="s">
        <v>91</v>
      </c>
    </row>
    <row r="98" spans="1:12" ht="15.75" customHeight="1">
      <c r="A98" s="56"/>
      <c r="B98" s="56"/>
      <c r="C98" s="56"/>
      <c r="D98" s="56"/>
      <c r="E98" s="56"/>
      <c r="F98" s="13"/>
      <c r="G98" s="13"/>
      <c r="H98" s="13"/>
      <c r="I98" s="13">
        <v>3</v>
      </c>
      <c r="J98" s="13">
        <v>2</v>
      </c>
      <c r="K98" s="13">
        <v>2</v>
      </c>
      <c r="L98" s="13"/>
    </row>
    <row r="99" spans="1:12" ht="15.75" customHeight="1">
      <c r="A99" s="56"/>
      <c r="B99" s="56"/>
      <c r="C99" s="56"/>
      <c r="D99" s="56"/>
      <c r="E99" s="56"/>
      <c r="F99" s="56"/>
      <c r="G99" s="56"/>
      <c r="H99" s="56"/>
      <c r="I99" s="66" t="s">
        <v>237</v>
      </c>
      <c r="J99" s="56"/>
      <c r="K99" s="56"/>
      <c r="L99" s="13" t="s">
        <v>91</v>
      </c>
    </row>
    <row r="100" spans="1:12" ht="15.75" customHeight="1">
      <c r="A100" s="56"/>
      <c r="B100" s="56"/>
      <c r="C100" s="56"/>
      <c r="D100" s="56"/>
      <c r="E100" s="56"/>
      <c r="F100" s="13"/>
      <c r="G100" s="13"/>
      <c r="H100" s="13"/>
      <c r="I100" s="13">
        <v>3</v>
      </c>
      <c r="J100" s="13">
        <v>2</v>
      </c>
      <c r="K100" s="13">
        <v>2</v>
      </c>
      <c r="L100" s="13"/>
    </row>
    <row r="101" spans="1:12" ht="15.75" customHeight="1">
      <c r="A101" s="56"/>
      <c r="B101" s="56"/>
      <c r="C101" s="56"/>
      <c r="D101" s="56"/>
      <c r="E101" s="56"/>
      <c r="F101" s="56"/>
      <c r="G101" s="56"/>
      <c r="H101" s="56"/>
      <c r="I101" s="56" t="s">
        <v>143</v>
      </c>
      <c r="J101" s="56"/>
      <c r="K101" s="56"/>
      <c r="L101" s="13" t="s">
        <v>91</v>
      </c>
    </row>
    <row r="102" spans="1:12" ht="15.75" customHeight="1">
      <c r="A102" s="56"/>
      <c r="B102" s="56"/>
      <c r="C102" s="56"/>
      <c r="D102" s="56"/>
      <c r="E102" s="56"/>
      <c r="F102" s="13"/>
      <c r="G102" s="13"/>
      <c r="H102" s="13"/>
      <c r="I102" s="13">
        <v>2</v>
      </c>
      <c r="J102" s="13">
        <v>1</v>
      </c>
      <c r="K102" s="13">
        <v>2</v>
      </c>
      <c r="L102" s="13"/>
    </row>
    <row r="103" spans="1:12" ht="15.75" customHeight="1">
      <c r="A103" s="56"/>
      <c r="B103" s="56"/>
      <c r="C103" s="56"/>
      <c r="D103" s="56"/>
      <c r="E103" s="56"/>
      <c r="F103" s="56"/>
      <c r="G103" s="56"/>
      <c r="H103" s="56"/>
      <c r="I103" s="66" t="s">
        <v>253</v>
      </c>
      <c r="J103" s="56"/>
      <c r="K103" s="56"/>
      <c r="L103" s="13" t="s">
        <v>91</v>
      </c>
    </row>
    <row r="104" spans="1:12" ht="15.75" customHeight="1">
      <c r="A104" s="56"/>
      <c r="B104" s="56"/>
      <c r="C104" s="56"/>
      <c r="D104" s="56"/>
      <c r="E104" s="56"/>
      <c r="F104" s="13"/>
      <c r="G104" s="13"/>
      <c r="H104" s="13"/>
      <c r="I104" s="13">
        <v>2</v>
      </c>
      <c r="J104" s="13">
        <v>1</v>
      </c>
      <c r="K104" s="13">
        <v>2</v>
      </c>
      <c r="L104" s="13"/>
    </row>
    <row r="105" spans="1:12" ht="15.75" customHeight="1">
      <c r="A105" s="56"/>
      <c r="B105" s="56"/>
      <c r="C105" s="56"/>
      <c r="D105" s="56"/>
      <c r="E105" s="56"/>
      <c r="F105" s="56"/>
      <c r="G105" s="56"/>
      <c r="H105" s="56"/>
      <c r="I105" s="56" t="s">
        <v>191</v>
      </c>
      <c r="J105" s="56"/>
      <c r="K105" s="56"/>
      <c r="L105" s="13" t="s">
        <v>91</v>
      </c>
    </row>
    <row r="106" spans="1:12" ht="15.75" customHeight="1">
      <c r="A106" s="56"/>
      <c r="B106" s="56"/>
      <c r="C106" s="56"/>
      <c r="D106" s="56"/>
      <c r="E106" s="56"/>
      <c r="F106" s="13"/>
      <c r="G106" s="13"/>
      <c r="H106" s="13"/>
      <c r="I106" s="13">
        <v>3</v>
      </c>
      <c r="J106" s="13">
        <v>2</v>
      </c>
      <c r="K106" s="13">
        <v>2</v>
      </c>
      <c r="L106" s="13"/>
    </row>
    <row r="107" spans="1:12" ht="15.75" customHeight="1">
      <c r="A107" s="56"/>
      <c r="B107" s="56"/>
      <c r="C107" s="56" t="s">
        <v>12</v>
      </c>
      <c r="D107" s="56"/>
      <c r="E107" s="56"/>
      <c r="F107" s="13">
        <f aca="true" t="shared" si="2" ref="F107:K107">SUM(F106,F104,F102,F100,F98,F96,F94,F92,F90,F88,F86,F84,F82,F80,F78)</f>
        <v>20</v>
      </c>
      <c r="G107" s="13">
        <f t="shared" si="2"/>
        <v>13</v>
      </c>
      <c r="H107" s="13">
        <f t="shared" si="2"/>
        <v>14</v>
      </c>
      <c r="I107" s="13">
        <f t="shared" si="2"/>
        <v>19</v>
      </c>
      <c r="J107" s="13">
        <f t="shared" si="2"/>
        <v>12</v>
      </c>
      <c r="K107" s="13">
        <f t="shared" si="2"/>
        <v>15</v>
      </c>
      <c r="L107" s="13"/>
    </row>
    <row r="108" spans="1:12" ht="15.75" customHeight="1">
      <c r="A108" s="56"/>
      <c r="B108" s="56" t="s">
        <v>24</v>
      </c>
      <c r="C108" s="56"/>
      <c r="D108" s="56"/>
      <c r="E108" s="56"/>
      <c r="F108" s="13">
        <f aca="true" t="shared" si="3" ref="F108:K108">SUM(F107,F76)</f>
        <v>22</v>
      </c>
      <c r="G108" s="13">
        <f t="shared" si="3"/>
        <v>15</v>
      </c>
      <c r="H108" s="13">
        <f t="shared" si="3"/>
        <v>14</v>
      </c>
      <c r="I108" s="13">
        <f t="shared" si="3"/>
        <v>21</v>
      </c>
      <c r="J108" s="13">
        <f t="shared" si="3"/>
        <v>14</v>
      </c>
      <c r="K108" s="13">
        <f t="shared" si="3"/>
        <v>15</v>
      </c>
      <c r="L108" s="13"/>
    </row>
    <row r="109" spans="1:12" ht="15.75" customHeight="1">
      <c r="A109" s="56"/>
      <c r="B109" s="56">
        <v>2</v>
      </c>
      <c r="C109" s="57" t="s">
        <v>38</v>
      </c>
      <c r="D109" s="56"/>
      <c r="E109" s="56"/>
      <c r="F109" s="56" t="s">
        <v>47</v>
      </c>
      <c r="G109" s="56"/>
      <c r="H109" s="56"/>
      <c r="I109" s="56" t="s">
        <v>47</v>
      </c>
      <c r="J109" s="56"/>
      <c r="K109" s="56"/>
      <c r="L109" s="13"/>
    </row>
    <row r="110" spans="1:12" ht="15.75" customHeight="1">
      <c r="A110" s="56"/>
      <c r="B110" s="56"/>
      <c r="C110" s="56"/>
      <c r="D110" s="56"/>
      <c r="E110" s="56"/>
      <c r="F110" s="13">
        <v>2</v>
      </c>
      <c r="G110" s="13">
        <v>2</v>
      </c>
      <c r="H110" s="13">
        <v>0</v>
      </c>
      <c r="I110" s="13">
        <v>2</v>
      </c>
      <c r="J110" s="13">
        <v>2</v>
      </c>
      <c r="K110" s="13">
        <v>0</v>
      </c>
      <c r="L110" s="13"/>
    </row>
    <row r="111" spans="1:12" ht="15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13"/>
    </row>
    <row r="112" spans="1:12" ht="15.75" customHeight="1">
      <c r="A112" s="56"/>
      <c r="B112" s="56"/>
      <c r="C112" s="56"/>
      <c r="D112" s="56"/>
      <c r="E112" s="56"/>
      <c r="F112" s="13"/>
      <c r="G112" s="13"/>
      <c r="H112" s="13"/>
      <c r="I112" s="13"/>
      <c r="J112" s="13"/>
      <c r="K112" s="13"/>
      <c r="L112" s="13"/>
    </row>
    <row r="113" spans="1:12" ht="15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13"/>
    </row>
    <row r="114" spans="1:12" ht="15.75" customHeight="1">
      <c r="A114" s="56"/>
      <c r="B114" s="56"/>
      <c r="C114" s="56"/>
      <c r="D114" s="56"/>
      <c r="E114" s="56"/>
      <c r="F114" s="13"/>
      <c r="G114" s="13"/>
      <c r="H114" s="13"/>
      <c r="I114" s="13"/>
      <c r="J114" s="13"/>
      <c r="K114" s="13"/>
      <c r="L114" s="13"/>
    </row>
    <row r="115" spans="1:12" ht="15.75" customHeight="1">
      <c r="A115" s="56"/>
      <c r="B115" s="56"/>
      <c r="C115" s="56" t="s">
        <v>35</v>
      </c>
      <c r="D115" s="56"/>
      <c r="E115" s="56"/>
      <c r="F115" s="13">
        <f>F110+F112+F114</f>
        <v>2</v>
      </c>
      <c r="G115" s="13">
        <f>G110+G112+G114</f>
        <v>2</v>
      </c>
      <c r="H115" s="13">
        <f>H110+H112+H114</f>
        <v>0</v>
      </c>
      <c r="I115" s="13">
        <v>2</v>
      </c>
      <c r="J115" s="13">
        <v>2</v>
      </c>
      <c r="K115" s="13">
        <v>0</v>
      </c>
      <c r="L115" s="13"/>
    </row>
    <row r="116" spans="1:12" ht="15.75" customHeight="1">
      <c r="A116" s="56"/>
      <c r="B116" s="56"/>
      <c r="C116" s="56" t="s">
        <v>11</v>
      </c>
      <c r="D116" s="56"/>
      <c r="E116" s="56"/>
      <c r="F116" s="56" t="s">
        <v>110</v>
      </c>
      <c r="G116" s="56"/>
      <c r="H116" s="56"/>
      <c r="I116" s="56"/>
      <c r="J116" s="56"/>
      <c r="K116" s="56"/>
      <c r="L116" s="13" t="s">
        <v>92</v>
      </c>
    </row>
    <row r="117" spans="1:12" ht="15.75" customHeight="1">
      <c r="A117" s="56"/>
      <c r="B117" s="56"/>
      <c r="C117" s="56"/>
      <c r="D117" s="56"/>
      <c r="E117" s="56"/>
      <c r="F117" s="13">
        <v>3</v>
      </c>
      <c r="G117" s="13">
        <v>2</v>
      </c>
      <c r="H117" s="13">
        <v>2</v>
      </c>
      <c r="I117" s="13"/>
      <c r="J117" s="13"/>
      <c r="K117" s="13"/>
      <c r="L117" s="13"/>
    </row>
    <row r="118" spans="1:12" ht="15.75" customHeight="1">
      <c r="A118" s="56"/>
      <c r="B118" s="56"/>
      <c r="C118" s="56"/>
      <c r="D118" s="56"/>
      <c r="E118" s="56"/>
      <c r="F118" s="56" t="s">
        <v>111</v>
      </c>
      <c r="G118" s="56"/>
      <c r="H118" s="56"/>
      <c r="I118" s="56"/>
      <c r="J118" s="56"/>
      <c r="K118" s="56"/>
      <c r="L118" s="13" t="s">
        <v>92</v>
      </c>
    </row>
    <row r="119" spans="1:12" ht="15.75" customHeight="1">
      <c r="A119" s="56"/>
      <c r="B119" s="56"/>
      <c r="C119" s="56"/>
      <c r="D119" s="56"/>
      <c r="E119" s="56"/>
      <c r="F119" s="13">
        <v>3</v>
      </c>
      <c r="G119" s="13">
        <v>2</v>
      </c>
      <c r="H119" s="13">
        <v>2</v>
      </c>
      <c r="I119" s="13"/>
      <c r="J119" s="13"/>
      <c r="K119" s="13"/>
      <c r="L119" s="13"/>
    </row>
    <row r="120" spans="1:12" ht="15.75" customHeight="1">
      <c r="A120" s="56"/>
      <c r="B120" s="56"/>
      <c r="C120" s="56"/>
      <c r="D120" s="56"/>
      <c r="E120" s="56"/>
      <c r="F120" s="56" t="s">
        <v>112</v>
      </c>
      <c r="G120" s="56"/>
      <c r="H120" s="56"/>
      <c r="I120" s="56"/>
      <c r="J120" s="56"/>
      <c r="K120" s="56"/>
      <c r="L120" s="13" t="s">
        <v>92</v>
      </c>
    </row>
    <row r="121" spans="1:12" ht="15.75" customHeight="1">
      <c r="A121" s="56"/>
      <c r="B121" s="56"/>
      <c r="C121" s="56"/>
      <c r="D121" s="56"/>
      <c r="E121" s="56"/>
      <c r="F121" s="13">
        <v>3</v>
      </c>
      <c r="G121" s="13">
        <v>2</v>
      </c>
      <c r="H121" s="13">
        <v>2</v>
      </c>
      <c r="I121" s="13"/>
      <c r="J121" s="13"/>
      <c r="K121" s="13"/>
      <c r="L121" s="13"/>
    </row>
    <row r="122" spans="1:12" ht="15.75" customHeight="1">
      <c r="A122" s="56"/>
      <c r="B122" s="56"/>
      <c r="C122" s="56"/>
      <c r="D122" s="56"/>
      <c r="E122" s="56"/>
      <c r="F122" s="56" t="s">
        <v>113</v>
      </c>
      <c r="G122" s="56"/>
      <c r="H122" s="56"/>
      <c r="I122" s="56"/>
      <c r="J122" s="56"/>
      <c r="K122" s="56"/>
      <c r="L122" s="13" t="s">
        <v>92</v>
      </c>
    </row>
    <row r="123" spans="1:12" ht="15.75" customHeight="1">
      <c r="A123" s="56"/>
      <c r="B123" s="56"/>
      <c r="C123" s="56"/>
      <c r="D123" s="56"/>
      <c r="E123" s="56"/>
      <c r="F123" s="13">
        <v>2</v>
      </c>
      <c r="G123" s="13">
        <v>1</v>
      </c>
      <c r="H123" s="13">
        <v>2</v>
      </c>
      <c r="I123" s="13"/>
      <c r="J123" s="13"/>
      <c r="K123" s="13"/>
      <c r="L123" s="13"/>
    </row>
    <row r="124" spans="1:12" ht="15.75" customHeight="1">
      <c r="A124" s="56"/>
      <c r="B124" s="56"/>
      <c r="C124" s="56"/>
      <c r="D124" s="56"/>
      <c r="E124" s="56"/>
      <c r="F124" s="56" t="s">
        <v>114</v>
      </c>
      <c r="G124" s="56"/>
      <c r="H124" s="56"/>
      <c r="I124" s="56"/>
      <c r="J124" s="56"/>
      <c r="K124" s="56"/>
      <c r="L124" s="13" t="s">
        <v>92</v>
      </c>
    </row>
    <row r="125" spans="1:12" ht="15.75" customHeight="1">
      <c r="A125" s="56"/>
      <c r="B125" s="56"/>
      <c r="C125" s="56"/>
      <c r="D125" s="56"/>
      <c r="E125" s="56"/>
      <c r="F125" s="13">
        <v>2</v>
      </c>
      <c r="G125" s="13">
        <v>1</v>
      </c>
      <c r="H125" s="13">
        <v>2</v>
      </c>
      <c r="I125" s="13"/>
      <c r="J125" s="13"/>
      <c r="K125" s="13"/>
      <c r="L125" s="13"/>
    </row>
    <row r="126" spans="1:12" ht="15.75" customHeight="1">
      <c r="A126" s="56"/>
      <c r="B126" s="56"/>
      <c r="C126" s="56"/>
      <c r="D126" s="56"/>
      <c r="E126" s="56"/>
      <c r="F126" s="56" t="s">
        <v>115</v>
      </c>
      <c r="G126" s="56"/>
      <c r="H126" s="56"/>
      <c r="I126" s="56"/>
      <c r="J126" s="56"/>
      <c r="K126" s="56"/>
      <c r="L126" s="13" t="s">
        <v>92</v>
      </c>
    </row>
    <row r="127" spans="1:12" ht="15.75" customHeight="1">
      <c r="A127" s="56"/>
      <c r="B127" s="56"/>
      <c r="C127" s="56"/>
      <c r="D127" s="56"/>
      <c r="E127" s="56"/>
      <c r="F127" s="13">
        <v>3</v>
      </c>
      <c r="G127" s="13">
        <v>2</v>
      </c>
      <c r="H127" s="13">
        <v>2</v>
      </c>
      <c r="I127" s="13"/>
      <c r="J127" s="13"/>
      <c r="K127" s="13"/>
      <c r="L127" s="13"/>
    </row>
    <row r="128" spans="1:12" ht="15.75" customHeight="1">
      <c r="A128" s="56"/>
      <c r="B128" s="56"/>
      <c r="C128" s="56"/>
      <c r="D128" s="56"/>
      <c r="E128" s="56"/>
      <c r="F128" s="56" t="s">
        <v>86</v>
      </c>
      <c r="G128" s="56"/>
      <c r="H128" s="56"/>
      <c r="I128" s="56"/>
      <c r="J128" s="56"/>
      <c r="K128" s="56"/>
      <c r="L128" s="13" t="s">
        <v>92</v>
      </c>
    </row>
    <row r="129" spans="1:12" ht="15.75" customHeight="1">
      <c r="A129" s="56"/>
      <c r="B129" s="56"/>
      <c r="C129" s="56"/>
      <c r="D129" s="56"/>
      <c r="E129" s="56"/>
      <c r="F129" s="13">
        <v>2</v>
      </c>
      <c r="G129" s="13">
        <v>1</v>
      </c>
      <c r="H129" s="13">
        <v>2</v>
      </c>
      <c r="I129" s="13"/>
      <c r="J129" s="13"/>
      <c r="K129" s="13"/>
      <c r="L129" s="13"/>
    </row>
    <row r="130" spans="1:12" ht="15.75" customHeight="1">
      <c r="A130" s="56"/>
      <c r="B130" s="56"/>
      <c r="C130" s="56"/>
      <c r="D130" s="56"/>
      <c r="E130" s="56"/>
      <c r="F130" s="56"/>
      <c r="G130" s="56"/>
      <c r="H130" s="56"/>
      <c r="I130" s="56" t="s">
        <v>192</v>
      </c>
      <c r="J130" s="56"/>
      <c r="K130" s="56"/>
      <c r="L130" s="13" t="s">
        <v>182</v>
      </c>
    </row>
    <row r="131" spans="1:12" ht="15.75" customHeight="1">
      <c r="A131" s="56"/>
      <c r="B131" s="56"/>
      <c r="C131" s="56"/>
      <c r="D131" s="56"/>
      <c r="E131" s="56"/>
      <c r="F131" s="13"/>
      <c r="G131" s="13"/>
      <c r="H131" s="13"/>
      <c r="I131" s="13">
        <v>2</v>
      </c>
      <c r="J131" s="13">
        <v>1</v>
      </c>
      <c r="K131" s="13">
        <v>2</v>
      </c>
      <c r="L131" s="13"/>
    </row>
    <row r="132" spans="1:12" ht="15.75" customHeight="1">
      <c r="A132" s="56"/>
      <c r="B132" s="56"/>
      <c r="C132" s="56"/>
      <c r="D132" s="56"/>
      <c r="E132" s="56"/>
      <c r="F132" s="56"/>
      <c r="G132" s="56"/>
      <c r="H132" s="56"/>
      <c r="I132" s="56" t="s">
        <v>193</v>
      </c>
      <c r="J132" s="56"/>
      <c r="K132" s="56"/>
      <c r="L132" s="13" t="s">
        <v>182</v>
      </c>
    </row>
    <row r="133" spans="1:12" ht="15.75" customHeight="1">
      <c r="A133" s="56"/>
      <c r="B133" s="56"/>
      <c r="C133" s="56"/>
      <c r="D133" s="56"/>
      <c r="E133" s="56"/>
      <c r="F133" s="13"/>
      <c r="G133" s="13"/>
      <c r="H133" s="13"/>
      <c r="I133" s="13">
        <v>2</v>
      </c>
      <c r="J133" s="13">
        <v>1</v>
      </c>
      <c r="K133" s="13">
        <v>2</v>
      </c>
      <c r="L133" s="13"/>
    </row>
    <row r="134" spans="1:12" ht="15.75" customHeight="1">
      <c r="A134" s="56"/>
      <c r="B134" s="56"/>
      <c r="C134" s="56"/>
      <c r="D134" s="56"/>
      <c r="E134" s="56"/>
      <c r="F134" s="56"/>
      <c r="G134" s="56"/>
      <c r="H134" s="56"/>
      <c r="I134" s="66" t="s">
        <v>249</v>
      </c>
      <c r="J134" s="66"/>
      <c r="K134" s="66"/>
      <c r="L134" s="13" t="s">
        <v>182</v>
      </c>
    </row>
    <row r="135" spans="1:12" ht="15.75" customHeight="1">
      <c r="A135" s="56"/>
      <c r="B135" s="56"/>
      <c r="C135" s="56"/>
      <c r="D135" s="56"/>
      <c r="E135" s="56"/>
      <c r="F135" s="13"/>
      <c r="G135" s="13"/>
      <c r="H135" s="13"/>
      <c r="I135" s="13">
        <v>2</v>
      </c>
      <c r="J135" s="13">
        <v>1</v>
      </c>
      <c r="K135" s="13">
        <v>2</v>
      </c>
      <c r="L135" s="13"/>
    </row>
    <row r="136" spans="1:12" ht="15.75" customHeight="1">
      <c r="A136" s="56"/>
      <c r="B136" s="56"/>
      <c r="C136" s="56"/>
      <c r="D136" s="56"/>
      <c r="E136" s="56"/>
      <c r="F136" s="56"/>
      <c r="G136" s="56"/>
      <c r="H136" s="56"/>
      <c r="I136" s="56" t="s">
        <v>194</v>
      </c>
      <c r="J136" s="56"/>
      <c r="K136" s="56"/>
      <c r="L136" s="13" t="s">
        <v>182</v>
      </c>
    </row>
    <row r="137" spans="1:12" ht="15.75" customHeight="1">
      <c r="A137" s="56"/>
      <c r="B137" s="56"/>
      <c r="C137" s="56"/>
      <c r="D137" s="56"/>
      <c r="E137" s="56"/>
      <c r="F137" s="13"/>
      <c r="G137" s="13"/>
      <c r="H137" s="13"/>
      <c r="I137" s="13">
        <v>2</v>
      </c>
      <c r="J137" s="13">
        <v>1</v>
      </c>
      <c r="K137" s="13">
        <v>2</v>
      </c>
      <c r="L137" s="13"/>
    </row>
    <row r="138" spans="1:12" ht="15.75" customHeight="1">
      <c r="A138" s="56"/>
      <c r="B138" s="56"/>
      <c r="C138" s="56"/>
      <c r="D138" s="56"/>
      <c r="E138" s="56"/>
      <c r="F138" s="56"/>
      <c r="G138" s="56"/>
      <c r="H138" s="56"/>
      <c r="I138" s="56" t="s">
        <v>195</v>
      </c>
      <c r="J138" s="56"/>
      <c r="K138" s="56"/>
      <c r="L138" s="13" t="s">
        <v>182</v>
      </c>
    </row>
    <row r="139" spans="1:12" ht="15.75" customHeight="1">
      <c r="A139" s="56"/>
      <c r="B139" s="56"/>
      <c r="C139" s="56"/>
      <c r="D139" s="56"/>
      <c r="E139" s="56"/>
      <c r="F139" s="13"/>
      <c r="G139" s="13"/>
      <c r="H139" s="13"/>
      <c r="I139" s="13">
        <v>3</v>
      </c>
      <c r="J139" s="13">
        <v>2</v>
      </c>
      <c r="K139" s="13">
        <v>2</v>
      </c>
      <c r="L139" s="13"/>
    </row>
    <row r="140" spans="1:12" ht="15.75" customHeight="1">
      <c r="A140" s="56"/>
      <c r="B140" s="56"/>
      <c r="C140" s="56"/>
      <c r="D140" s="56"/>
      <c r="E140" s="56"/>
      <c r="F140" s="56"/>
      <c r="G140" s="56"/>
      <c r="H140" s="56"/>
      <c r="I140" s="56" t="s">
        <v>196</v>
      </c>
      <c r="J140" s="56"/>
      <c r="K140" s="56"/>
      <c r="L140" s="13" t="s">
        <v>182</v>
      </c>
    </row>
    <row r="141" spans="1:12" ht="15.75" customHeight="1">
      <c r="A141" s="56"/>
      <c r="B141" s="56"/>
      <c r="C141" s="56"/>
      <c r="D141" s="56"/>
      <c r="E141" s="56"/>
      <c r="F141" s="13"/>
      <c r="G141" s="13"/>
      <c r="H141" s="13"/>
      <c r="I141" s="13">
        <v>3</v>
      </c>
      <c r="J141" s="13">
        <v>2</v>
      </c>
      <c r="K141" s="13">
        <v>2</v>
      </c>
      <c r="L141" s="13"/>
    </row>
    <row r="142" spans="1:12" ht="15.75" customHeight="1">
      <c r="A142" s="56"/>
      <c r="B142" s="56"/>
      <c r="C142" s="56"/>
      <c r="D142" s="56"/>
      <c r="E142" s="56"/>
      <c r="F142" s="56" t="s">
        <v>116</v>
      </c>
      <c r="G142" s="56"/>
      <c r="H142" s="56"/>
      <c r="I142" s="56" t="s">
        <v>269</v>
      </c>
      <c r="J142" s="56"/>
      <c r="K142" s="56"/>
      <c r="L142" s="13"/>
    </row>
    <row r="143" spans="1:12" ht="15.75" customHeight="1">
      <c r="A143" s="56"/>
      <c r="B143" s="56"/>
      <c r="C143" s="56"/>
      <c r="D143" s="56"/>
      <c r="E143" s="56"/>
      <c r="F143" s="13">
        <v>1</v>
      </c>
      <c r="G143" s="13">
        <v>1</v>
      </c>
      <c r="H143" s="13">
        <v>0</v>
      </c>
      <c r="I143" s="13">
        <v>1</v>
      </c>
      <c r="J143" s="13">
        <v>1</v>
      </c>
      <c r="K143" s="13">
        <v>0</v>
      </c>
      <c r="L143" s="13"/>
    </row>
    <row r="144" spans="1:12" ht="15.75" customHeight="1">
      <c r="A144" s="56"/>
      <c r="B144" s="56"/>
      <c r="C144" s="56"/>
      <c r="D144" s="56"/>
      <c r="E144" s="56"/>
      <c r="F144" s="56"/>
      <c r="G144" s="56"/>
      <c r="H144" s="56"/>
      <c r="I144" s="56" t="s">
        <v>85</v>
      </c>
      <c r="J144" s="56"/>
      <c r="K144" s="56"/>
      <c r="L144" s="13" t="s">
        <v>93</v>
      </c>
    </row>
    <row r="145" spans="1:12" ht="15.75" customHeight="1">
      <c r="A145" s="56"/>
      <c r="B145" s="56"/>
      <c r="C145" s="56"/>
      <c r="D145" s="56"/>
      <c r="E145" s="56"/>
      <c r="F145" s="13"/>
      <c r="G145" s="13"/>
      <c r="H145" s="13"/>
      <c r="I145" s="13">
        <v>3</v>
      </c>
      <c r="J145" s="13">
        <v>2</v>
      </c>
      <c r="K145" s="13">
        <v>2</v>
      </c>
      <c r="L145" s="13" t="s">
        <v>157</v>
      </c>
    </row>
    <row r="146" spans="1:12" ht="15.75" customHeight="1">
      <c r="A146" s="56"/>
      <c r="B146" s="56"/>
      <c r="C146" s="56"/>
      <c r="D146" s="56"/>
      <c r="E146" s="56"/>
      <c r="F146" s="56"/>
      <c r="G146" s="56"/>
      <c r="H146" s="56"/>
      <c r="I146" s="56" t="s">
        <v>83</v>
      </c>
      <c r="J146" s="56"/>
      <c r="K146" s="56"/>
      <c r="L146" s="13" t="s">
        <v>150</v>
      </c>
    </row>
    <row r="147" spans="1:12" ht="15.75" customHeight="1">
      <c r="A147" s="56"/>
      <c r="B147" s="56"/>
      <c r="C147" s="56"/>
      <c r="D147" s="56"/>
      <c r="E147" s="56"/>
      <c r="F147" s="13"/>
      <c r="G147" s="13"/>
      <c r="H147" s="13"/>
      <c r="I147" s="13">
        <v>3</v>
      </c>
      <c r="J147" s="13">
        <v>2</v>
      </c>
      <c r="K147" s="13">
        <v>2</v>
      </c>
      <c r="L147" s="13" t="s">
        <v>186</v>
      </c>
    </row>
    <row r="148" spans="1:12" ht="15.75" customHeight="1">
      <c r="A148" s="56"/>
      <c r="B148" s="56"/>
      <c r="C148" s="56" t="s">
        <v>12</v>
      </c>
      <c r="D148" s="56"/>
      <c r="E148" s="56"/>
      <c r="F148" s="13">
        <f aca="true" t="shared" si="4" ref="F148:K148">SUM(F147,F145,F143,F141,F139,F137,F135,F133,F131,F129,F127,F125,F123,F121,F119,F117)</f>
        <v>19</v>
      </c>
      <c r="G148" s="13">
        <f t="shared" si="4"/>
        <v>12</v>
      </c>
      <c r="H148" s="13">
        <f t="shared" si="4"/>
        <v>14</v>
      </c>
      <c r="I148" s="13">
        <f t="shared" si="4"/>
        <v>21</v>
      </c>
      <c r="J148" s="13">
        <f t="shared" si="4"/>
        <v>13</v>
      </c>
      <c r="K148" s="13">
        <f t="shared" si="4"/>
        <v>16</v>
      </c>
      <c r="L148" s="13"/>
    </row>
    <row r="149" spans="1:12" ht="15.75" customHeight="1">
      <c r="A149" s="56"/>
      <c r="B149" s="56" t="s">
        <v>24</v>
      </c>
      <c r="C149" s="56"/>
      <c r="D149" s="56"/>
      <c r="E149" s="56"/>
      <c r="F149" s="13">
        <f aca="true" t="shared" si="5" ref="F149:K149">SUM(F148,F115)</f>
        <v>21</v>
      </c>
      <c r="G149" s="13">
        <f t="shared" si="5"/>
        <v>14</v>
      </c>
      <c r="H149" s="13">
        <f t="shared" si="5"/>
        <v>14</v>
      </c>
      <c r="I149" s="13">
        <f t="shared" si="5"/>
        <v>23</v>
      </c>
      <c r="J149" s="13">
        <f t="shared" si="5"/>
        <v>15</v>
      </c>
      <c r="K149" s="13">
        <f t="shared" si="5"/>
        <v>16</v>
      </c>
      <c r="L149" s="13"/>
    </row>
    <row r="150" spans="1:12" ht="15.75" customHeight="1">
      <c r="A150" s="56" t="s">
        <v>25</v>
      </c>
      <c r="B150" s="56"/>
      <c r="C150" s="56"/>
      <c r="D150" s="56"/>
      <c r="E150" s="56"/>
      <c r="F150" s="13">
        <f aca="true" t="shared" si="6" ref="F150:K150">SUM(F149,F108,F69,F36)</f>
        <v>85</v>
      </c>
      <c r="G150" s="13">
        <f t="shared" si="6"/>
        <v>58</v>
      </c>
      <c r="H150" s="13">
        <f t="shared" si="6"/>
        <v>54</v>
      </c>
      <c r="I150" s="13">
        <f t="shared" si="6"/>
        <v>86</v>
      </c>
      <c r="J150" s="13">
        <f t="shared" si="6"/>
        <v>57</v>
      </c>
      <c r="K150" s="13">
        <f t="shared" si="6"/>
        <v>59</v>
      </c>
      <c r="L150" s="13"/>
    </row>
    <row r="151" spans="1:12" ht="15.75" customHeight="1">
      <c r="A151" s="56" t="s">
        <v>165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13"/>
    </row>
    <row r="152" spans="1:12" ht="15.75" customHeight="1">
      <c r="A152" s="56" t="s">
        <v>26</v>
      </c>
      <c r="B152" s="56"/>
      <c r="C152" s="56" t="s">
        <v>28</v>
      </c>
      <c r="D152" s="56"/>
      <c r="E152" s="56"/>
      <c r="F152" s="56" t="s">
        <v>29</v>
      </c>
      <c r="G152" s="56"/>
      <c r="H152" s="56"/>
      <c r="I152" s="56" t="s">
        <v>30</v>
      </c>
      <c r="J152" s="56"/>
      <c r="K152" s="56"/>
      <c r="L152" s="13" t="s">
        <v>31</v>
      </c>
    </row>
    <row r="153" spans="1:12" ht="15.75" customHeight="1">
      <c r="A153" s="56"/>
      <c r="B153" s="56"/>
      <c r="C153" s="56">
        <v>16</v>
      </c>
      <c r="D153" s="56"/>
      <c r="E153" s="56"/>
      <c r="F153" s="56">
        <v>35</v>
      </c>
      <c r="G153" s="56"/>
      <c r="H153" s="56"/>
      <c r="I153" s="56">
        <v>21</v>
      </c>
      <c r="J153" s="56"/>
      <c r="K153" s="56"/>
      <c r="L153" s="15">
        <f>C153+F153+I153</f>
        <v>72</v>
      </c>
    </row>
    <row r="154" spans="1:12" ht="15.75" customHeight="1">
      <c r="A154" s="56" t="s">
        <v>27</v>
      </c>
      <c r="B154" s="56"/>
      <c r="C154" s="56" t="s">
        <v>36</v>
      </c>
      <c r="D154" s="56"/>
      <c r="E154" s="56"/>
      <c r="F154" s="56" t="s">
        <v>37</v>
      </c>
      <c r="G154" s="56"/>
      <c r="H154" s="56"/>
      <c r="I154" s="56" t="s">
        <v>41</v>
      </c>
      <c r="J154" s="56"/>
      <c r="K154" s="56"/>
      <c r="L154" s="16" t="s">
        <v>42</v>
      </c>
    </row>
    <row r="155" spans="1:12" ht="15.75" customHeight="1">
      <c r="A155" s="56"/>
      <c r="B155" s="56"/>
      <c r="C155" s="56">
        <v>8</v>
      </c>
      <c r="D155" s="56"/>
      <c r="E155" s="56"/>
      <c r="F155" s="56">
        <v>4</v>
      </c>
      <c r="G155" s="56"/>
      <c r="H155" s="56"/>
      <c r="I155" s="56">
        <v>12</v>
      </c>
      <c r="J155" s="56"/>
      <c r="K155" s="56"/>
      <c r="L155" s="15">
        <v>84</v>
      </c>
    </row>
    <row r="156" spans="1:12" ht="15" customHeight="1">
      <c r="A156" s="55" t="s">
        <v>43</v>
      </c>
      <c r="B156" s="55"/>
      <c r="C156" s="55"/>
      <c r="D156" s="55"/>
      <c r="E156" s="55"/>
      <c r="F156" s="55">
        <v>6</v>
      </c>
      <c r="G156" s="55"/>
      <c r="H156" s="55"/>
      <c r="I156" s="55" t="s">
        <v>40</v>
      </c>
      <c r="J156" s="55"/>
      <c r="K156" s="55"/>
      <c r="L156" s="14">
        <v>37</v>
      </c>
    </row>
  </sheetData>
  <sheetProtection/>
  <mergeCells count="321">
    <mergeCell ref="I31:K31"/>
    <mergeCell ref="I64:K64"/>
    <mergeCell ref="F64:H64"/>
    <mergeCell ref="E64:E65"/>
    <mergeCell ref="D64:D65"/>
    <mergeCell ref="F140:H140"/>
    <mergeCell ref="I140:K140"/>
    <mergeCell ref="E134:E135"/>
    <mergeCell ref="D136:D137"/>
    <mergeCell ref="E136:E137"/>
    <mergeCell ref="D138:D139"/>
    <mergeCell ref="I142:K142"/>
    <mergeCell ref="D140:D141"/>
    <mergeCell ref="E140:E141"/>
    <mergeCell ref="F134:H134"/>
    <mergeCell ref="I134:K134"/>
    <mergeCell ref="F136:H136"/>
    <mergeCell ref="I136:K136"/>
    <mergeCell ref="F138:H138"/>
    <mergeCell ref="I138:K138"/>
    <mergeCell ref="D134:D135"/>
    <mergeCell ref="E138:E139"/>
    <mergeCell ref="E130:E131"/>
    <mergeCell ref="D130:D131"/>
    <mergeCell ref="F130:H130"/>
    <mergeCell ref="I130:K130"/>
    <mergeCell ref="F132:H132"/>
    <mergeCell ref="I132:K132"/>
    <mergeCell ref="E132:E133"/>
    <mergeCell ref="D132:D133"/>
    <mergeCell ref="I103:K103"/>
    <mergeCell ref="I101:K101"/>
    <mergeCell ref="I99:K99"/>
    <mergeCell ref="I97:K97"/>
    <mergeCell ref="I95:K95"/>
    <mergeCell ref="I93:K93"/>
    <mergeCell ref="D93:D94"/>
    <mergeCell ref="E93:E94"/>
    <mergeCell ref="F95:H95"/>
    <mergeCell ref="F97:H97"/>
    <mergeCell ref="F99:H99"/>
    <mergeCell ref="F103:H103"/>
    <mergeCell ref="F93:H93"/>
    <mergeCell ref="D101:D102"/>
    <mergeCell ref="D99:D100"/>
    <mergeCell ref="E99:E100"/>
    <mergeCell ref="E97:E98"/>
    <mergeCell ref="D97:D98"/>
    <mergeCell ref="D95:D96"/>
    <mergeCell ref="E95:E96"/>
    <mergeCell ref="E60:E61"/>
    <mergeCell ref="D60:D61"/>
    <mergeCell ref="D89:D90"/>
    <mergeCell ref="E89:E90"/>
    <mergeCell ref="D85:D86"/>
    <mergeCell ref="E85:E86"/>
    <mergeCell ref="F101:H101"/>
    <mergeCell ref="D103:D104"/>
    <mergeCell ref="E103:E104"/>
    <mergeCell ref="E101:E102"/>
    <mergeCell ref="D122:D123"/>
    <mergeCell ref="E122:E123"/>
    <mergeCell ref="F122:H122"/>
    <mergeCell ref="E120:E121"/>
    <mergeCell ref="F120:H120"/>
    <mergeCell ref="A156:E156"/>
    <mergeCell ref="F156:H156"/>
    <mergeCell ref="I156:K156"/>
    <mergeCell ref="I153:K153"/>
    <mergeCell ref="A154:B155"/>
    <mergeCell ref="C154:E154"/>
    <mergeCell ref="F154:H154"/>
    <mergeCell ref="I154:K154"/>
    <mergeCell ref="C155:E155"/>
    <mergeCell ref="F155:H155"/>
    <mergeCell ref="I155:K155"/>
    <mergeCell ref="C148:E148"/>
    <mergeCell ref="B149:E149"/>
    <mergeCell ref="A150:E150"/>
    <mergeCell ref="A151:K151"/>
    <mergeCell ref="A152:B153"/>
    <mergeCell ref="C152:E152"/>
    <mergeCell ref="F152:H152"/>
    <mergeCell ref="I152:K152"/>
    <mergeCell ref="C153:E153"/>
    <mergeCell ref="F153:H153"/>
    <mergeCell ref="D142:D143"/>
    <mergeCell ref="E142:E143"/>
    <mergeCell ref="F142:H142"/>
    <mergeCell ref="D146:D147"/>
    <mergeCell ref="E146:E147"/>
    <mergeCell ref="F146:H146"/>
    <mergeCell ref="F144:H144"/>
    <mergeCell ref="E144:E145"/>
    <mergeCell ref="D144:D145"/>
    <mergeCell ref="I146:K146"/>
    <mergeCell ref="D126:D127"/>
    <mergeCell ref="E126:E127"/>
    <mergeCell ref="F126:H126"/>
    <mergeCell ref="I126:K126"/>
    <mergeCell ref="D128:D129"/>
    <mergeCell ref="E128:E129"/>
    <mergeCell ref="F128:H128"/>
    <mergeCell ref="I128:K128"/>
    <mergeCell ref="I144:K144"/>
    <mergeCell ref="I122:K122"/>
    <mergeCell ref="D124:D125"/>
    <mergeCell ref="E124:E125"/>
    <mergeCell ref="F124:H124"/>
    <mergeCell ref="I124:K124"/>
    <mergeCell ref="D118:D119"/>
    <mergeCell ref="E118:E119"/>
    <mergeCell ref="F118:H118"/>
    <mergeCell ref="I118:K118"/>
    <mergeCell ref="D120:D121"/>
    <mergeCell ref="I120:K120"/>
    <mergeCell ref="D113:D114"/>
    <mergeCell ref="E113:E114"/>
    <mergeCell ref="F113:H113"/>
    <mergeCell ref="I113:K113"/>
    <mergeCell ref="C115:E115"/>
    <mergeCell ref="C116:C147"/>
    <mergeCell ref="D116:D117"/>
    <mergeCell ref="E116:E117"/>
    <mergeCell ref="F116:H116"/>
    <mergeCell ref="I116:K116"/>
    <mergeCell ref="B109:B148"/>
    <mergeCell ref="C109:C114"/>
    <mergeCell ref="D109:D110"/>
    <mergeCell ref="E109:E110"/>
    <mergeCell ref="F109:H109"/>
    <mergeCell ref="I109:K109"/>
    <mergeCell ref="D111:D112"/>
    <mergeCell ref="E111:E112"/>
    <mergeCell ref="F111:H111"/>
    <mergeCell ref="I111:K111"/>
    <mergeCell ref="D105:D106"/>
    <mergeCell ref="E105:E106"/>
    <mergeCell ref="F105:H105"/>
    <mergeCell ref="I105:K105"/>
    <mergeCell ref="C107:E107"/>
    <mergeCell ref="B108:E108"/>
    <mergeCell ref="F89:H89"/>
    <mergeCell ref="I89:K89"/>
    <mergeCell ref="D91:D92"/>
    <mergeCell ref="E91:E92"/>
    <mergeCell ref="F91:H91"/>
    <mergeCell ref="I91:K91"/>
    <mergeCell ref="F85:H85"/>
    <mergeCell ref="I85:K85"/>
    <mergeCell ref="D87:D88"/>
    <mergeCell ref="E87:E88"/>
    <mergeCell ref="F87:H87"/>
    <mergeCell ref="I87:K87"/>
    <mergeCell ref="D81:D82"/>
    <mergeCell ref="E81:E82"/>
    <mergeCell ref="F81:H81"/>
    <mergeCell ref="I81:K81"/>
    <mergeCell ref="D83:D84"/>
    <mergeCell ref="E83:E84"/>
    <mergeCell ref="F83:H83"/>
    <mergeCell ref="I83:K83"/>
    <mergeCell ref="F77:H77"/>
    <mergeCell ref="I77:K77"/>
    <mergeCell ref="D79:D80"/>
    <mergeCell ref="E79:E80"/>
    <mergeCell ref="F79:H79"/>
    <mergeCell ref="I79:K79"/>
    <mergeCell ref="I70:K70"/>
    <mergeCell ref="D72:D73"/>
    <mergeCell ref="E72:E73"/>
    <mergeCell ref="F72:H72"/>
    <mergeCell ref="I72:K72"/>
    <mergeCell ref="D74:D75"/>
    <mergeCell ref="E74:E75"/>
    <mergeCell ref="F74:H74"/>
    <mergeCell ref="I74:K74"/>
    <mergeCell ref="A70:A149"/>
    <mergeCell ref="B70:B107"/>
    <mergeCell ref="C70:C75"/>
    <mergeCell ref="D70:D71"/>
    <mergeCell ref="E70:E71"/>
    <mergeCell ref="F70:H70"/>
    <mergeCell ref="C76:E76"/>
    <mergeCell ref="C77:C106"/>
    <mergeCell ref="D77:D78"/>
    <mergeCell ref="E77:E78"/>
    <mergeCell ref="D66:D67"/>
    <mergeCell ref="E66:E67"/>
    <mergeCell ref="F66:H66"/>
    <mergeCell ref="I66:K66"/>
    <mergeCell ref="C68:E68"/>
    <mergeCell ref="B69:E69"/>
    <mergeCell ref="B37:B68"/>
    <mergeCell ref="C37:C42"/>
    <mergeCell ref="D37:D38"/>
    <mergeCell ref="E37:E38"/>
    <mergeCell ref="D58:D59"/>
    <mergeCell ref="E58:E59"/>
    <mergeCell ref="F58:H58"/>
    <mergeCell ref="I58:K58"/>
    <mergeCell ref="D62:D63"/>
    <mergeCell ref="E62:E63"/>
    <mergeCell ref="F62:H62"/>
    <mergeCell ref="I62:K62"/>
    <mergeCell ref="I60:K60"/>
    <mergeCell ref="F60:H60"/>
    <mergeCell ref="D54:D55"/>
    <mergeCell ref="E54:E55"/>
    <mergeCell ref="F54:H54"/>
    <mergeCell ref="I54:K54"/>
    <mergeCell ref="D56:D57"/>
    <mergeCell ref="E56:E57"/>
    <mergeCell ref="F56:H56"/>
    <mergeCell ref="I56:K56"/>
    <mergeCell ref="D50:D51"/>
    <mergeCell ref="E50:E51"/>
    <mergeCell ref="F50:H50"/>
    <mergeCell ref="I50:K50"/>
    <mergeCell ref="D52:D53"/>
    <mergeCell ref="E52:E53"/>
    <mergeCell ref="F52:H52"/>
    <mergeCell ref="I52:K52"/>
    <mergeCell ref="D46:D47"/>
    <mergeCell ref="E46:E47"/>
    <mergeCell ref="F46:H46"/>
    <mergeCell ref="I46:K46"/>
    <mergeCell ref="D48:D49"/>
    <mergeCell ref="E48:E49"/>
    <mergeCell ref="F48:H48"/>
    <mergeCell ref="I48:K48"/>
    <mergeCell ref="D41:D42"/>
    <mergeCell ref="E41:E42"/>
    <mergeCell ref="F41:H41"/>
    <mergeCell ref="I41:K41"/>
    <mergeCell ref="C43:E43"/>
    <mergeCell ref="C44:C67"/>
    <mergeCell ref="D44:D45"/>
    <mergeCell ref="E44:E45"/>
    <mergeCell ref="F44:H44"/>
    <mergeCell ref="I44:K44"/>
    <mergeCell ref="F37:H37"/>
    <mergeCell ref="I37:K37"/>
    <mergeCell ref="D39:D40"/>
    <mergeCell ref="E39:E40"/>
    <mergeCell ref="F39:H39"/>
    <mergeCell ref="I39:K39"/>
    <mergeCell ref="D33:D34"/>
    <mergeCell ref="E33:E34"/>
    <mergeCell ref="F33:H33"/>
    <mergeCell ref="I33:K33"/>
    <mergeCell ref="C35:E35"/>
    <mergeCell ref="B36:E36"/>
    <mergeCell ref="D27:D28"/>
    <mergeCell ref="E27:E28"/>
    <mergeCell ref="F27:H27"/>
    <mergeCell ref="I27:K27"/>
    <mergeCell ref="D29:D30"/>
    <mergeCell ref="E29:E30"/>
    <mergeCell ref="F29:H29"/>
    <mergeCell ref="I29:K29"/>
    <mergeCell ref="D23:D24"/>
    <mergeCell ref="E23:E24"/>
    <mergeCell ref="F23:H23"/>
    <mergeCell ref="I23:K23"/>
    <mergeCell ref="D25:D26"/>
    <mergeCell ref="E25:E26"/>
    <mergeCell ref="F25:H25"/>
    <mergeCell ref="I25:K25"/>
    <mergeCell ref="D19:D20"/>
    <mergeCell ref="E19:E20"/>
    <mergeCell ref="F19:H19"/>
    <mergeCell ref="I19:K19"/>
    <mergeCell ref="D21:D22"/>
    <mergeCell ref="E21:E22"/>
    <mergeCell ref="F21:H21"/>
    <mergeCell ref="I21:K21"/>
    <mergeCell ref="D15:D16"/>
    <mergeCell ref="E15:E16"/>
    <mergeCell ref="F15:H15"/>
    <mergeCell ref="I15:K15"/>
    <mergeCell ref="D17:D18"/>
    <mergeCell ref="E17:E18"/>
    <mergeCell ref="F17:H17"/>
    <mergeCell ref="I17:K17"/>
    <mergeCell ref="D10:D11"/>
    <mergeCell ref="E10:E11"/>
    <mergeCell ref="F10:H10"/>
    <mergeCell ref="I10:K10"/>
    <mergeCell ref="C12:E12"/>
    <mergeCell ref="C13:C34"/>
    <mergeCell ref="D13:D14"/>
    <mergeCell ref="E13:E14"/>
    <mergeCell ref="F13:H13"/>
    <mergeCell ref="I13:K13"/>
    <mergeCell ref="F6:H6"/>
    <mergeCell ref="I6:K6"/>
    <mergeCell ref="D8:D9"/>
    <mergeCell ref="E8:E9"/>
    <mergeCell ref="F8:H8"/>
    <mergeCell ref="I8:K8"/>
    <mergeCell ref="I3:K3"/>
    <mergeCell ref="F4:F5"/>
    <mergeCell ref="G4:H4"/>
    <mergeCell ref="I4:I5"/>
    <mergeCell ref="J4:K4"/>
    <mergeCell ref="A6:A69"/>
    <mergeCell ref="B6:B35"/>
    <mergeCell ref="C6:C11"/>
    <mergeCell ref="D6:D7"/>
    <mergeCell ref="E6:E7"/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scale="65" r:id="rId1"/>
  <headerFooter alignWithMargins="0">
    <oddHeader>&amp;L&amp;12붙임.  라&amp;C&amp;"굴림체,굵게"&amp;20신구교과목대비표
</oddHead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경문대학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컴퓨터정보과</dc:creator>
  <cp:keywords/>
  <dc:description/>
  <cp:lastModifiedBy>김영욱</cp:lastModifiedBy>
  <cp:lastPrinted>2014-02-18T01:59:51Z</cp:lastPrinted>
  <dcterms:created xsi:type="dcterms:W3CDTF">2003-09-29T07:06:00Z</dcterms:created>
  <dcterms:modified xsi:type="dcterms:W3CDTF">2014-02-18T02:00:25Z</dcterms:modified>
  <cp:category/>
  <cp:version/>
  <cp:contentType/>
  <cp:contentStatus/>
</cp:coreProperties>
</file>