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3SE\Desktop\"/>
    </mc:Choice>
  </mc:AlternateContent>
  <bookViews>
    <workbookView xWindow="0" yWindow="0" windowWidth="19200" windowHeight="11415" tabRatio="721" firstSheet="3" activeTab="5"/>
  </bookViews>
  <sheets>
    <sheet name=" 2년제 과정 구성표" sheetId="19" r:id="rId1"/>
    <sheet name=" 2년제 과정 대비표" sheetId="26" r:id="rId2"/>
    <sheet name=" 2년제 과정 구성표(성인반)" sheetId="1" r:id="rId3"/>
    <sheet name=" 2년제 과정 대비표(성인반)" sheetId="27" r:id="rId4"/>
    <sheet name="전공심화(2년제)과정 구성표" sheetId="22" r:id="rId5"/>
    <sheet name="전공심화(2년제)과정 대비표" sheetId="28" r:id="rId6"/>
  </sheets>
  <definedNames>
    <definedName name="_xlnm.Print_Area" localSheetId="0">' 2년제 과정 구성표'!$A$1:$V$41</definedName>
    <definedName name="_xlnm.Print_Area" localSheetId="2">' 2년제 과정 구성표(성인반)'!$A$1:$V$39</definedName>
  </definedNames>
  <calcPr calcId="162913"/>
</workbook>
</file>

<file path=xl/calcChain.xml><?xml version="1.0" encoding="utf-8"?>
<calcChain xmlns="http://schemas.openxmlformats.org/spreadsheetml/2006/main">
  <c r="I10" i="28" l="1"/>
  <c r="J10" i="28"/>
  <c r="K10" i="28"/>
  <c r="F21" i="28"/>
  <c r="F27" i="28" s="1"/>
  <c r="G21" i="28"/>
  <c r="H21" i="28"/>
  <c r="I21" i="28"/>
  <c r="J21" i="28"/>
  <c r="J27" i="28" s="1"/>
  <c r="K21" i="28"/>
  <c r="I26" i="28"/>
  <c r="J26" i="28"/>
  <c r="K26" i="28"/>
  <c r="K27" i="28" s="1"/>
  <c r="G27" i="28"/>
  <c r="H27" i="28"/>
  <c r="I27" i="28"/>
  <c r="F32" i="28"/>
  <c r="G32" i="28"/>
  <c r="G49" i="28" s="1"/>
  <c r="H32" i="28"/>
  <c r="F41" i="28"/>
  <c r="I41" i="28"/>
  <c r="J41" i="28"/>
  <c r="J49" i="28" s="1"/>
  <c r="K41" i="28"/>
  <c r="I48" i="28"/>
  <c r="J48" i="28"/>
  <c r="K48" i="28"/>
  <c r="K49" i="28" s="1"/>
  <c r="F49" i="28"/>
  <c r="H49" i="28"/>
  <c r="I49" i="28"/>
  <c r="F65" i="28"/>
  <c r="G65" i="28"/>
  <c r="G69" i="28" s="1"/>
  <c r="G92" i="28" s="1"/>
  <c r="H65" i="28"/>
  <c r="I65" i="28"/>
  <c r="J65" i="28"/>
  <c r="K65" i="28"/>
  <c r="K69" i="28" s="1"/>
  <c r="I68" i="28"/>
  <c r="I69" i="28" s="1"/>
  <c r="J68" i="28"/>
  <c r="K68" i="28"/>
  <c r="F69" i="28"/>
  <c r="H69" i="28"/>
  <c r="J69" i="28"/>
  <c r="F85" i="28"/>
  <c r="G85" i="28"/>
  <c r="H85" i="28"/>
  <c r="I85" i="28"/>
  <c r="J85" i="28"/>
  <c r="K85" i="28"/>
  <c r="I90" i="28"/>
  <c r="I91" i="28" s="1"/>
  <c r="I92" i="28" s="1"/>
  <c r="J90" i="28"/>
  <c r="K90" i="28"/>
  <c r="J91" i="28"/>
  <c r="K91" i="28"/>
  <c r="H92" i="28"/>
  <c r="L95" i="28"/>
  <c r="L99" i="28"/>
  <c r="K92" i="28" l="1"/>
  <c r="F92" i="28"/>
  <c r="J92" i="28"/>
  <c r="I14" i="27" l="1"/>
  <c r="J14" i="27"/>
  <c r="K14" i="27"/>
  <c r="I21" i="27"/>
  <c r="I33" i="27" s="1"/>
  <c r="J21" i="27"/>
  <c r="K21" i="27"/>
  <c r="I32" i="27"/>
  <c r="J32" i="27"/>
  <c r="J33" i="27" s="1"/>
  <c r="K32" i="27"/>
  <c r="K33" i="27"/>
  <c r="I42" i="27"/>
  <c r="J42" i="27"/>
  <c r="K42" i="27"/>
  <c r="I49" i="27"/>
  <c r="I57" i="27" s="1"/>
  <c r="J49" i="27"/>
  <c r="K49" i="27"/>
  <c r="J57" i="27"/>
  <c r="K57" i="27"/>
  <c r="I71" i="27"/>
  <c r="J71" i="27"/>
  <c r="K71" i="27"/>
  <c r="K83" i="27" s="1"/>
  <c r="I82" i="27"/>
  <c r="J82" i="27"/>
  <c r="K82" i="27"/>
  <c r="I83" i="27"/>
  <c r="J83" i="27"/>
  <c r="I99" i="27"/>
  <c r="J99" i="27"/>
  <c r="J111" i="27" s="1"/>
  <c r="J112" i="27" s="1"/>
  <c r="K99" i="27"/>
  <c r="I110" i="27"/>
  <c r="J110" i="27"/>
  <c r="K110" i="27"/>
  <c r="K111" i="27" s="1"/>
  <c r="K112" i="27" s="1"/>
  <c r="I111" i="27"/>
  <c r="F112" i="27"/>
  <c r="G112" i="27"/>
  <c r="H112" i="27"/>
  <c r="L119" i="27"/>
  <c r="F31" i="26"/>
  <c r="F119" i="26" s="1"/>
  <c r="G31" i="26"/>
  <c r="H31" i="26"/>
  <c r="I31" i="26"/>
  <c r="J31" i="26"/>
  <c r="K31" i="26"/>
  <c r="F59" i="26"/>
  <c r="G59" i="26"/>
  <c r="H59" i="26"/>
  <c r="I59" i="26"/>
  <c r="J59" i="26"/>
  <c r="K59" i="26"/>
  <c r="F93" i="26"/>
  <c r="H93" i="26"/>
  <c r="I93" i="26"/>
  <c r="J93" i="26"/>
  <c r="J119" i="26" s="1"/>
  <c r="K93" i="26"/>
  <c r="K119" i="26" s="1"/>
  <c r="F118" i="26"/>
  <c r="G118" i="26"/>
  <c r="H118" i="26"/>
  <c r="I118" i="26"/>
  <c r="J118" i="26"/>
  <c r="K118" i="26"/>
  <c r="I119" i="26"/>
  <c r="L122" i="26"/>
  <c r="L124" i="26"/>
  <c r="L126" i="26"/>
  <c r="I112" i="27" l="1"/>
  <c r="S31" i="22"/>
  <c r="O31" i="22"/>
  <c r="K31" i="22"/>
  <c r="S30" i="22"/>
  <c r="R30" i="22"/>
  <c r="Q30" i="22"/>
  <c r="Q31" i="22" s="1"/>
  <c r="P30" i="22"/>
  <c r="O30" i="22"/>
  <c r="N30" i="22"/>
  <c r="M30" i="22"/>
  <c r="L30" i="22"/>
  <c r="K30" i="22"/>
  <c r="J30" i="22"/>
  <c r="I30" i="22"/>
  <c r="H30" i="22"/>
  <c r="V29" i="22"/>
  <c r="U29" i="22"/>
  <c r="T29" i="22"/>
  <c r="V28" i="22"/>
  <c r="U28" i="22"/>
  <c r="T28" i="22"/>
  <c r="V27" i="22"/>
  <c r="U27" i="22"/>
  <c r="T27" i="22"/>
  <c r="V26" i="22"/>
  <c r="U26" i="22"/>
  <c r="T26" i="22"/>
  <c r="V25" i="22"/>
  <c r="U25" i="22"/>
  <c r="T25" i="22"/>
  <c r="V24" i="22"/>
  <c r="U24" i="22"/>
  <c r="T24" i="22"/>
  <c r="V23" i="22"/>
  <c r="U23" i="22"/>
  <c r="T23" i="22"/>
  <c r="V22" i="22"/>
  <c r="V30" i="22" s="1"/>
  <c r="V31" i="22" s="1"/>
  <c r="U22" i="22"/>
  <c r="U30" i="22" s="1"/>
  <c r="T22" i="22"/>
  <c r="T30" i="22" s="1"/>
  <c r="S21" i="22"/>
  <c r="R21" i="22"/>
  <c r="Q21" i="22"/>
  <c r="P21" i="22"/>
  <c r="O21" i="22"/>
  <c r="N21" i="22"/>
  <c r="M21" i="22"/>
  <c r="L21" i="22"/>
  <c r="K21" i="22"/>
  <c r="J21" i="22"/>
  <c r="I21" i="22"/>
  <c r="H21" i="22"/>
  <c r="V20" i="22"/>
  <c r="U20" i="22"/>
  <c r="T20" i="22"/>
  <c r="V19" i="22"/>
  <c r="U19" i="22"/>
  <c r="T19" i="22"/>
  <c r="V18" i="22"/>
  <c r="U18" i="22"/>
  <c r="T18" i="22"/>
  <c r="V17" i="22"/>
  <c r="U17" i="22"/>
  <c r="T17" i="22"/>
  <c r="V16" i="22"/>
  <c r="U16" i="22"/>
  <c r="T16" i="22"/>
  <c r="V15" i="22"/>
  <c r="U15" i="22"/>
  <c r="T15" i="22"/>
  <c r="V14" i="22"/>
  <c r="U14" i="22"/>
  <c r="T14" i="22"/>
  <c r="V13" i="22"/>
  <c r="U13" i="22"/>
  <c r="T13" i="22"/>
  <c r="V12" i="22"/>
  <c r="U12" i="22"/>
  <c r="T12" i="22"/>
  <c r="V11" i="22"/>
  <c r="U11" i="22"/>
  <c r="T11" i="22"/>
  <c r="V10" i="22"/>
  <c r="U10" i="22"/>
  <c r="T10" i="22"/>
  <c r="V9" i="22"/>
  <c r="U9" i="22"/>
  <c r="U21" i="22" s="1"/>
  <c r="T9" i="22"/>
  <c r="V8" i="22"/>
  <c r="U8" i="22"/>
  <c r="T8" i="22"/>
  <c r="V7" i="22"/>
  <c r="V21" i="22" s="1"/>
  <c r="U7" i="22"/>
  <c r="T7" i="22"/>
  <c r="T21" i="22" s="1"/>
  <c r="V6" i="22"/>
  <c r="S6" i="22"/>
  <c r="R6" i="22"/>
  <c r="R31" i="22" s="1"/>
  <c r="Q6" i="22"/>
  <c r="P6" i="22"/>
  <c r="P31" i="22" s="1"/>
  <c r="O6" i="22"/>
  <c r="N6" i="22"/>
  <c r="N31" i="22" s="1"/>
  <c r="M6" i="22"/>
  <c r="M31" i="22" s="1"/>
  <c r="L6" i="22"/>
  <c r="L31" i="22" s="1"/>
  <c r="K6" i="22"/>
  <c r="J6" i="22"/>
  <c r="J31" i="22" s="1"/>
  <c r="I6" i="22"/>
  <c r="I31" i="22" s="1"/>
  <c r="H6" i="22"/>
  <c r="H31" i="22" s="1"/>
  <c r="V5" i="22"/>
  <c r="U5" i="22"/>
  <c r="U6" i="22" s="1"/>
  <c r="T5" i="22"/>
  <c r="T6" i="22" s="1"/>
  <c r="T31" i="22" l="1"/>
  <c r="U31" i="22"/>
  <c r="N36" i="1"/>
  <c r="O36" i="1"/>
  <c r="P36" i="1"/>
  <c r="Q36" i="1"/>
  <c r="R36" i="1"/>
  <c r="O39" i="19" l="1"/>
  <c r="P39" i="19"/>
  <c r="U39" i="19"/>
  <c r="U38" i="19"/>
  <c r="S38" i="19"/>
  <c r="R38" i="19"/>
  <c r="Q38" i="19"/>
  <c r="O38" i="19"/>
  <c r="N38" i="19"/>
  <c r="I25" i="19"/>
  <c r="J25" i="19"/>
  <c r="K25" i="19"/>
  <c r="L25" i="19"/>
  <c r="M25" i="19"/>
  <c r="N25" i="19"/>
  <c r="O25" i="19"/>
  <c r="P25" i="19"/>
  <c r="Q25" i="19"/>
  <c r="R25" i="19"/>
  <c r="S25" i="19"/>
  <c r="L12" i="19"/>
  <c r="V6" i="1" l="1"/>
  <c r="U6" i="1"/>
  <c r="T6" i="1"/>
  <c r="V6" i="19" l="1"/>
  <c r="U6" i="19"/>
  <c r="T6" i="19"/>
  <c r="V36" i="1" l="1"/>
  <c r="U36" i="1"/>
  <c r="T36" i="1"/>
  <c r="V5" i="1" l="1"/>
  <c r="U5" i="1"/>
  <c r="T5" i="1"/>
  <c r="T38" i="19" l="1"/>
  <c r="V5" i="19"/>
  <c r="U5" i="19"/>
  <c r="T5" i="19"/>
  <c r="V25" i="1" l="1"/>
  <c r="U25" i="1"/>
  <c r="T25" i="1" l="1"/>
  <c r="S25" i="1"/>
  <c r="R25" i="1"/>
  <c r="Q25" i="1"/>
  <c r="P25" i="1"/>
  <c r="O25" i="1"/>
  <c r="N25" i="1"/>
  <c r="M25" i="1"/>
  <c r="L25" i="1"/>
  <c r="K25" i="1"/>
  <c r="J25" i="1"/>
  <c r="I25" i="1"/>
  <c r="H25" i="1"/>
  <c r="V38" i="19"/>
  <c r="V25" i="19"/>
  <c r="U25" i="19"/>
  <c r="T25" i="19"/>
  <c r="H25" i="19"/>
  <c r="V9" i="1" l="1"/>
  <c r="U9" i="1"/>
  <c r="T9" i="1"/>
  <c r="V7" i="1"/>
  <c r="U7" i="1"/>
  <c r="T7" i="1"/>
  <c r="S39" i="19"/>
  <c r="R39" i="19"/>
  <c r="Q39" i="19"/>
  <c r="P38" i="19"/>
  <c r="N39" i="19"/>
  <c r="M38" i="19"/>
  <c r="L38" i="19"/>
  <c r="K38" i="19"/>
  <c r="J38" i="19"/>
  <c r="I38" i="19"/>
  <c r="H38" i="19"/>
  <c r="S12" i="19"/>
  <c r="R12" i="19"/>
  <c r="Q12" i="19"/>
  <c r="P12" i="19"/>
  <c r="O12" i="19"/>
  <c r="N12" i="19"/>
  <c r="M12" i="19"/>
  <c r="M39" i="19" s="1"/>
  <c r="L39" i="19"/>
  <c r="K12" i="19"/>
  <c r="K39" i="19" s="1"/>
  <c r="J12" i="19"/>
  <c r="J39" i="19" s="1"/>
  <c r="I12" i="19"/>
  <c r="I39" i="19" s="1"/>
  <c r="H12" i="19"/>
  <c r="U9" i="19"/>
  <c r="T9" i="19"/>
  <c r="U8" i="19"/>
  <c r="T8" i="19"/>
  <c r="V7" i="19"/>
  <c r="U7" i="19"/>
  <c r="T7" i="19"/>
  <c r="U12" i="19" l="1"/>
  <c r="H39" i="19"/>
  <c r="V12" i="19"/>
  <c r="V39" i="19" s="1"/>
  <c r="T12" i="19"/>
  <c r="T39" i="19" s="1"/>
  <c r="S12" i="1"/>
  <c r="R12" i="1"/>
  <c r="Q12" i="1"/>
  <c r="P12" i="1"/>
  <c r="O12" i="1"/>
  <c r="N12" i="1"/>
  <c r="M12" i="1"/>
  <c r="L12" i="1"/>
  <c r="K12" i="1"/>
  <c r="J12" i="1"/>
  <c r="I12" i="1"/>
  <c r="H12" i="1"/>
  <c r="T12" i="1" l="1"/>
  <c r="T37" i="1" s="1"/>
  <c r="V12" i="1"/>
  <c r="V37" i="1" s="1"/>
  <c r="U12" i="1"/>
  <c r="U37" i="1" s="1"/>
  <c r="I36" i="1" l="1"/>
  <c r="I37" i="1" s="1"/>
  <c r="J36" i="1"/>
  <c r="J37" i="1" s="1"/>
  <c r="K36" i="1"/>
  <c r="K37" i="1" s="1"/>
  <c r="L36" i="1"/>
  <c r="L37" i="1" s="1"/>
  <c r="M36" i="1"/>
  <c r="M37" i="1" s="1"/>
  <c r="N37" i="1"/>
  <c r="O37" i="1"/>
  <c r="P37" i="1"/>
  <c r="R37" i="1"/>
  <c r="S36" i="1"/>
  <c r="S37" i="1" s="1"/>
  <c r="H36" i="1"/>
  <c r="H37" i="1" s="1"/>
</calcChain>
</file>

<file path=xl/sharedStrings.xml><?xml version="1.0" encoding="utf-8"?>
<sst xmlns="http://schemas.openxmlformats.org/spreadsheetml/2006/main" count="846" uniqueCount="445">
  <si>
    <t>구분</t>
  </si>
  <si>
    <t>1 학 년</t>
  </si>
  <si>
    <t>2 학 년</t>
  </si>
  <si>
    <t>계</t>
  </si>
  <si>
    <t>1학기</t>
  </si>
  <si>
    <t>2학기</t>
  </si>
  <si>
    <t>학점</t>
  </si>
  <si>
    <t>이론</t>
  </si>
  <si>
    <t>실습</t>
  </si>
  <si>
    <t>선택</t>
    <phoneticPr fontId="6" type="noConversion"/>
  </si>
  <si>
    <t>합   계</t>
  </si>
  <si>
    <t>교과목
코드</t>
    <phoneticPr fontId="6" type="noConversion"/>
  </si>
  <si>
    <t>소계</t>
    <phoneticPr fontId="6" type="noConversion"/>
  </si>
  <si>
    <t>전공
·
NCS</t>
    <phoneticPr fontId="6" type="noConversion"/>
  </si>
  <si>
    <t>전공
·
현장
중심</t>
    <phoneticPr fontId="6" type="noConversion"/>
  </si>
  <si>
    <r>
      <t xml:space="preserve">교과목명
</t>
    </r>
    <r>
      <rPr>
        <b/>
        <sz val="10"/>
        <color rgb="FF0000FF"/>
        <rFont val="맑은 고딕"/>
        <family val="3"/>
        <charset val="129"/>
        <scheme val="minor"/>
      </rPr>
      <t>(영문명)</t>
    </r>
    <phoneticPr fontId="6" type="noConversion"/>
  </si>
  <si>
    <t>NCS
관련성2)</t>
    <phoneticPr fontId="6" type="noConversion"/>
  </si>
  <si>
    <t>학습
모듈
3)</t>
    <phoneticPr fontId="6" type="noConversion"/>
  </si>
  <si>
    <t>교과
구분
1)</t>
    <phoneticPr fontId="6" type="noConversion"/>
  </si>
  <si>
    <t>소계</t>
    <phoneticPr fontId="6" type="noConversion"/>
  </si>
  <si>
    <t>대학생활</t>
    <phoneticPr fontId="6" type="noConversion"/>
  </si>
  <si>
    <r>
      <rPr>
        <b/>
        <sz val="12"/>
        <color rgb="FFFF0000"/>
        <rFont val="맑은 고딕"/>
        <family val="3"/>
        <charset val="129"/>
        <scheme val="minor"/>
      </rPr>
      <t>1) 교과구분은 다음과 같이 관련 키워드를 포함하거나 교과내용이 관련성이 있는 경우 "창의", "창업", "캡스톤디자인", "자격증", "진로"로
   표기함.</t>
    </r>
    <r>
      <rPr>
        <sz val="12"/>
        <color rgb="FFFF0000"/>
        <rFont val="맑은 고딕"/>
        <family val="3"/>
        <charset val="129"/>
        <scheme val="minor"/>
      </rPr>
      <t xml:space="preserve">
</t>
    </r>
    <r>
      <rPr>
        <sz val="11"/>
        <color rgb="FFFF0000"/>
        <rFont val="맑은 고딕"/>
        <family val="3"/>
        <charset val="129"/>
        <scheme val="minor"/>
      </rPr>
      <t xml:space="preserve">※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
</t>
    </r>
    <r>
      <rPr>
        <b/>
        <sz val="12"/>
        <color rgb="FFFF0000"/>
        <rFont val="맑은 고딕"/>
        <family val="3"/>
        <charset val="129"/>
        <scheme val="minor"/>
      </rPr>
      <t>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t>
    </r>
    <r>
      <rPr>
        <sz val="11"/>
        <color rgb="FFFF0000"/>
        <rFont val="맑은 고딕"/>
        <family val="3"/>
        <charset val="129"/>
        <scheme val="minor"/>
      </rPr>
      <t xml:space="preserve">
- 직업기초능력교과목 : 의사소통능력, 수리능력, 문제해결능력, 자기개발능력, 자원관리능력, 대인관계능력, 정보능력, 기술능력, 조직이해능력, 
  직업윤리 중 택 2</t>
    </r>
    <r>
      <rPr>
        <sz val="12"/>
        <color rgb="FFFF0000"/>
        <rFont val="맑은 고딕"/>
        <family val="3"/>
        <charset val="129"/>
        <scheme val="minor"/>
      </rPr>
      <t xml:space="preserve">
</t>
    </r>
    <r>
      <rPr>
        <b/>
        <sz val="12"/>
        <color rgb="FFFF0000"/>
        <rFont val="맑은 고딕"/>
        <family val="3"/>
        <charset val="129"/>
        <scheme val="minor"/>
      </rPr>
      <t>3) NCS관련성</t>
    </r>
    <r>
      <rPr>
        <sz val="12"/>
        <color rgb="FFFF0000"/>
        <rFont val="맑은 고딕"/>
        <family val="3"/>
        <charset val="129"/>
        <scheme val="minor"/>
      </rPr>
      <t xml:space="preserve">
</t>
    </r>
    <r>
      <rPr>
        <sz val="11"/>
        <color rgb="FFFF0000"/>
        <rFont val="맑은 고딕"/>
        <family val="3"/>
        <charset val="129"/>
        <scheme val="minor"/>
      </rPr>
      <t>- (O) 인재양성별 능력단위를 사용하여 학습모듈을 일부 혹은 전부를 사용하는 경우
- (X) 인재양성별 능력단위를 사용하지 않는 경우</t>
    </r>
    <r>
      <rPr>
        <sz val="12"/>
        <color rgb="FFFF0000"/>
        <rFont val="맑은 고딕"/>
        <family val="3"/>
        <charset val="129"/>
        <scheme val="minor"/>
      </rPr>
      <t xml:space="preserve">
</t>
    </r>
    <r>
      <rPr>
        <b/>
        <sz val="12"/>
        <color rgb="FFFF0000"/>
        <rFont val="맑은 고딕"/>
        <family val="3"/>
        <charset val="129"/>
        <scheme val="minor"/>
      </rPr>
      <t>4) 학습모듈은 개발유무로 판단(O, X)로 표기 : (O)-개발, (X)-미개발</t>
    </r>
    <r>
      <rPr>
        <sz val="12"/>
        <color rgb="FFFF0000"/>
        <rFont val="맑은 고딕"/>
        <family val="3"/>
        <charset val="129"/>
        <scheme val="minor"/>
      </rPr>
      <t xml:space="preserve">
</t>
    </r>
    <r>
      <rPr>
        <b/>
        <sz val="12"/>
        <color rgb="FFFF0000"/>
        <rFont val="맑은 고딕"/>
        <family val="3"/>
        <charset val="129"/>
        <scheme val="minor"/>
      </rPr>
      <t xml:space="preserve">5) 학점/이론/실습 시수의 소계와 합계가 반드시 일치되도록 작성 요망
6) 교과목명에 영문명을 반드시 표기 </t>
    </r>
    <phoneticPr fontId="6" type="noConversion"/>
  </si>
  <si>
    <t>보육교사(인성)론
(Child Care Teacher Education)</t>
    <phoneticPr fontId="8" type="noConversion"/>
  </si>
  <si>
    <t>자격증</t>
    <phoneticPr fontId="8" type="noConversion"/>
  </si>
  <si>
    <t>O</t>
    <phoneticPr fontId="8" type="noConversion"/>
  </si>
  <si>
    <t>O</t>
    <phoneticPr fontId="8" type="noConversion"/>
  </si>
  <si>
    <t>X</t>
    <phoneticPr fontId="8" type="noConversion"/>
  </si>
  <si>
    <t>아동수학지도
(Math Education for Young Children)</t>
    <phoneticPr fontId="6" type="noConversion"/>
  </si>
  <si>
    <t>자격증</t>
    <phoneticPr fontId="8" type="noConversion"/>
  </si>
  <si>
    <t>X</t>
    <phoneticPr fontId="8" type="noConversion"/>
  </si>
  <si>
    <t>O</t>
  </si>
  <si>
    <t>영유아발달
(Infant Development)</t>
    <phoneticPr fontId="6" type="noConversion"/>
  </si>
  <si>
    <t>자격증</t>
    <phoneticPr fontId="8" type="noConversion"/>
  </si>
  <si>
    <t>X</t>
    <phoneticPr fontId="8" type="noConversion"/>
  </si>
  <si>
    <t>보육학개론
(Introduction to Early Childhood Education)</t>
    <phoneticPr fontId="6" type="noConversion"/>
  </si>
  <si>
    <t>아동권리와 복지
(Rights and Welfares of Young Children)</t>
    <phoneticPr fontId="8" type="noConversion"/>
  </si>
  <si>
    <t>자격증</t>
    <phoneticPr fontId="8" type="noConversion"/>
  </si>
  <si>
    <t>의사소통능력
(Communication skills)</t>
    <phoneticPr fontId="6" type="noConversion"/>
  </si>
  <si>
    <t>직업기초능력</t>
    <phoneticPr fontId="6" type="noConversion"/>
  </si>
  <si>
    <t>대학생활과 진로탐색
(Collegelife and career search)</t>
    <phoneticPr fontId="6" type="noConversion"/>
  </si>
  <si>
    <t>X</t>
    <phoneticPr fontId="6" type="noConversion"/>
  </si>
  <si>
    <t>X</t>
    <phoneticPr fontId="6" type="noConversion"/>
  </si>
  <si>
    <t>자유선택교양1</t>
    <phoneticPr fontId="6" type="noConversion"/>
  </si>
  <si>
    <t>자유선택
교양교과</t>
    <phoneticPr fontId="6" type="noConversion"/>
  </si>
  <si>
    <t>자유선택
교양교과</t>
    <phoneticPr fontId="6" type="noConversion"/>
  </si>
  <si>
    <t>X</t>
    <phoneticPr fontId="8" type="noConversion"/>
  </si>
  <si>
    <t>아동상담론
(Counseling for Young Children)</t>
    <phoneticPr fontId="6" type="noConversion"/>
  </si>
  <si>
    <t>X</t>
    <phoneticPr fontId="8" type="noConversion"/>
  </si>
  <si>
    <t>영유아사회정서지도
(Social Emotions Education for Infants)</t>
    <phoneticPr fontId="6" type="noConversion"/>
  </si>
  <si>
    <t>진로</t>
    <phoneticPr fontId="6" type="noConversion"/>
  </si>
  <si>
    <t>아동미술 
(Art Education for Young Children)</t>
    <phoneticPr fontId="6" type="noConversion"/>
  </si>
  <si>
    <t>자격증</t>
    <phoneticPr fontId="6" type="noConversion"/>
  </si>
  <si>
    <t>아동동작
(Movement in Early Childhood Education)</t>
    <phoneticPr fontId="6" type="noConversion"/>
  </si>
  <si>
    <t>교사성품교육 
(Character Education for Teacher)</t>
    <phoneticPr fontId="6" type="noConversion"/>
  </si>
  <si>
    <t>진로</t>
    <phoneticPr fontId="8" type="noConversion"/>
  </si>
  <si>
    <t>캡스톤디자인
(capstone design)</t>
    <phoneticPr fontId="6" type="noConversion"/>
  </si>
  <si>
    <t>캡스톤</t>
    <phoneticPr fontId="8" type="noConversion"/>
  </si>
  <si>
    <t>보육실습 
(Practicum in Child Care Settings)</t>
    <phoneticPr fontId="6" type="noConversion"/>
  </si>
  <si>
    <t>보육교사(인성)론 (선행)
(Child Care Teacher Education)</t>
    <phoneticPr fontId="8" type="noConversion"/>
  </si>
  <si>
    <t>영유아발달 (선행)
(Infant Development)</t>
    <phoneticPr fontId="6" type="noConversion"/>
  </si>
  <si>
    <t>보육학개론 (선행)
(Introduction to Early Childhood Education)</t>
    <phoneticPr fontId="6" type="noConversion"/>
  </si>
  <si>
    <t>대학생활</t>
    <phoneticPr fontId="6" type="noConversion"/>
  </si>
  <si>
    <t>인형극</t>
    <phoneticPr fontId="6" type="noConversion"/>
  </si>
  <si>
    <t>필수</t>
    <phoneticPr fontId="6" type="noConversion"/>
  </si>
  <si>
    <t>선택</t>
    <phoneticPr fontId="6" type="noConversion"/>
  </si>
  <si>
    <t>아동권리와 복지(선행)
(Rights and Welfares of Young Children)</t>
    <phoneticPr fontId="8" type="noConversion"/>
  </si>
  <si>
    <t>자유선택
교양교과</t>
    <phoneticPr fontId="6" type="noConversion"/>
  </si>
  <si>
    <t>X</t>
    <phoneticPr fontId="6" type="noConversion"/>
  </si>
  <si>
    <t>X</t>
    <phoneticPr fontId="6" type="noConversion"/>
  </si>
  <si>
    <t>X</t>
    <phoneticPr fontId="6" type="noConversion"/>
  </si>
  <si>
    <t>자유선택교양2(상담심리)</t>
    <phoneticPr fontId="6" type="noConversion"/>
  </si>
  <si>
    <t>취업창업</t>
    <phoneticPr fontId="8" type="noConversion"/>
  </si>
  <si>
    <t>취업창업</t>
    <phoneticPr fontId="8" type="noConversion"/>
  </si>
  <si>
    <t>아동보육학과 :(아동보육/일반과정) : 인재양성유형명 : 보육교사유형 2019-2020 교육과정  &lt; 확인 2018.12.22&gt;</t>
    <phoneticPr fontId="6" type="noConversion"/>
  </si>
  <si>
    <t>아동미술 
(Art Education for Young Children)</t>
    <phoneticPr fontId="6" type="noConversion"/>
  </si>
  <si>
    <t>취업.창업준비실무 1
(Practices of Emplovment and Start-ups)</t>
    <phoneticPr fontId="6" type="noConversion"/>
  </si>
  <si>
    <t>취업.창업</t>
    <phoneticPr fontId="8" type="noConversion"/>
  </si>
  <si>
    <t>진로</t>
    <phoneticPr fontId="6" type="noConversion"/>
  </si>
  <si>
    <t>아동동작(Movement in.Eariy Childhood)</t>
    <phoneticPr fontId="6" type="noConversion"/>
  </si>
  <si>
    <t>자격증</t>
    <phoneticPr fontId="6" type="noConversion"/>
  </si>
  <si>
    <t>X</t>
    <phoneticPr fontId="6" type="noConversion"/>
  </si>
  <si>
    <t xml:space="preserve">                 합계</t>
    <phoneticPr fontId="6" type="noConversion"/>
  </si>
  <si>
    <t>아동상담론                          (Counseling for Young Children</t>
    <phoneticPr fontId="6" type="noConversion"/>
  </si>
  <si>
    <t>영유아사회정서지도                     (Social Emotions Edcation Infants)</t>
    <phoneticPr fontId="6" type="noConversion"/>
  </si>
  <si>
    <t>아동보육학과:(아동보육/성인반)인재양성유형: 보육교사 2019-2020교육과정</t>
    <phoneticPr fontId="6" type="noConversion"/>
  </si>
  <si>
    <t>자유선택교양3(아로마테라피와 도자기)</t>
    <phoneticPr fontId="6" type="noConversion"/>
  </si>
  <si>
    <t>자유선택교양2</t>
    <phoneticPr fontId="6" type="noConversion"/>
  </si>
  <si>
    <t>자유선택교양4</t>
    <phoneticPr fontId="6" type="noConversion"/>
  </si>
  <si>
    <t>자유선택교양3</t>
    <phoneticPr fontId="6" type="noConversion"/>
  </si>
  <si>
    <t>자유선택교양4(스토리텔링이 있는  음악이야기)</t>
    <phoneticPr fontId="6" type="noConversion"/>
  </si>
  <si>
    <t>X</t>
    <phoneticPr fontId="6" type="noConversion"/>
  </si>
  <si>
    <t>필수</t>
    <phoneticPr fontId="6" type="noConversion"/>
  </si>
  <si>
    <t>X</t>
    <phoneticPr fontId="6" type="noConversion"/>
  </si>
  <si>
    <t xml:space="preserve"> 진로</t>
    <phoneticPr fontId="6" type="noConversion"/>
  </si>
  <si>
    <t xml:space="preserve">             취업.창업준비실무 Ⅱ
(Practices of Emplovment and Start-up</t>
    <phoneticPr fontId="6" type="noConversion"/>
  </si>
  <si>
    <t>자유선택교양1(고전일기)</t>
    <phoneticPr fontId="6" type="noConversion"/>
  </si>
  <si>
    <t>&lt; 2018.12월27일 확인&gt;</t>
    <phoneticPr fontId="6" type="noConversion"/>
  </si>
  <si>
    <t>직업윤리 
(professional ethics)</t>
    <phoneticPr fontId="6" type="noConversion"/>
  </si>
  <si>
    <t>선택</t>
    <phoneticPr fontId="6" type="noConversion"/>
  </si>
  <si>
    <t>필수</t>
    <phoneticPr fontId="6" type="noConversion"/>
  </si>
  <si>
    <t>교양·직업기초</t>
    <phoneticPr fontId="6" type="noConversion"/>
  </si>
  <si>
    <t>아동안전관리 
(Safety Education for Young Children)</t>
    <phoneticPr fontId="6" type="noConversion"/>
  </si>
  <si>
    <t>자격증</t>
    <phoneticPr fontId="8" type="noConversion"/>
  </si>
  <si>
    <t>X</t>
    <phoneticPr fontId="8" type="noConversion"/>
  </si>
  <si>
    <t>X</t>
    <phoneticPr fontId="8" type="noConversion"/>
  </si>
  <si>
    <t>아동수학지도
(Math Education for Young Children)</t>
    <phoneticPr fontId="6" type="noConversion"/>
  </si>
  <si>
    <t>자격증</t>
    <phoneticPr fontId="8" type="noConversion"/>
  </si>
  <si>
    <t>O</t>
    <phoneticPr fontId="8" type="noConversion"/>
  </si>
  <si>
    <t>아동음악 
(Music Education for Young Children)</t>
    <phoneticPr fontId="6" type="noConversion"/>
  </si>
  <si>
    <t>O</t>
    <phoneticPr fontId="8" type="noConversion"/>
  </si>
  <si>
    <t>보육과정
(Curriculum in Child Care)</t>
    <phoneticPr fontId="6" type="noConversion"/>
  </si>
  <si>
    <t>자격증</t>
    <phoneticPr fontId="8" type="noConversion"/>
  </si>
  <si>
    <t>놀이지도 
(Children's Play in Early Childhood Education)</t>
    <phoneticPr fontId="6" type="noConversion"/>
  </si>
  <si>
    <t>X</t>
    <phoneticPr fontId="8" type="noConversion"/>
  </si>
  <si>
    <t>영유아 교수방법론
(Teaching Methodologies in Early Childhood Education)</t>
    <phoneticPr fontId="6" type="noConversion"/>
  </si>
  <si>
    <t>아동관찰 및 행동연구
(Observation and Behavior Study of Young Children)</t>
    <phoneticPr fontId="6" type="noConversion"/>
  </si>
  <si>
    <t>O</t>
    <phoneticPr fontId="6" type="noConversion"/>
  </si>
  <si>
    <t>언어지도
(Language Education for Young Children)</t>
    <phoneticPr fontId="6" type="noConversion"/>
  </si>
  <si>
    <t>자격증</t>
    <phoneticPr fontId="8" type="noConversion"/>
  </si>
  <si>
    <t>부모교육론
(Parent Education for Young Children)</t>
    <phoneticPr fontId="8" type="noConversion"/>
  </si>
  <si>
    <t>자격증</t>
    <phoneticPr fontId="8" type="noConversion"/>
  </si>
  <si>
    <t>O</t>
    <phoneticPr fontId="8" type="noConversion"/>
  </si>
  <si>
    <t>아동문학교육
(Literature Education for Young Children)</t>
    <phoneticPr fontId="8" type="noConversion"/>
  </si>
  <si>
    <t>자격증</t>
    <phoneticPr fontId="8" type="noConversion"/>
  </si>
  <si>
    <t>아동안전관리(선행) 
(Safety Education for Young Children)</t>
    <phoneticPr fontId="6" type="noConversion"/>
  </si>
  <si>
    <t>보육실습 (선행)
(Practicum in Child Care Settings)</t>
    <phoneticPr fontId="6" type="noConversion"/>
  </si>
  <si>
    <t>O</t>
    <phoneticPr fontId="8" type="noConversion"/>
  </si>
  <si>
    <t>X</t>
    <phoneticPr fontId="8" type="noConversion"/>
  </si>
  <si>
    <t>아동음악 
(Music Education for Young Children)</t>
    <phoneticPr fontId="6" type="noConversion"/>
  </si>
  <si>
    <t>보육과정
(Curriculum in Child Care)</t>
    <phoneticPr fontId="6" type="noConversion"/>
  </si>
  <si>
    <t>자격증</t>
    <phoneticPr fontId="8" type="noConversion"/>
  </si>
  <si>
    <t>놀이지도 
(Children's Play in Early Childhood Education)</t>
    <phoneticPr fontId="6" type="noConversion"/>
  </si>
  <si>
    <t>영유아 교수방법론
(Teaching Methodologies in Early Childhood Education)</t>
    <phoneticPr fontId="6" type="noConversion"/>
  </si>
  <si>
    <t>O</t>
    <phoneticPr fontId="6" type="noConversion"/>
  </si>
  <si>
    <t>언어지도
(Language Education for Young Children)</t>
    <phoneticPr fontId="6" type="noConversion"/>
  </si>
  <si>
    <t>부모교육론
(Parent Education for Young Children)</t>
    <phoneticPr fontId="8" type="noConversion"/>
  </si>
  <si>
    <t>아동문학교육
(Literature Education for Young Children)</t>
    <phoneticPr fontId="8" type="noConversion"/>
  </si>
  <si>
    <t>필수</t>
    <phoneticPr fontId="6" type="noConversion"/>
  </si>
  <si>
    <t>선택</t>
    <phoneticPr fontId="6" type="noConversion"/>
  </si>
  <si>
    <t>교양
·
직업
기초</t>
  </si>
  <si>
    <t>O</t>
    <phoneticPr fontId="8" type="noConversion"/>
  </si>
  <si>
    <t>O</t>
    <phoneticPr fontId="8" type="noConversion"/>
  </si>
  <si>
    <r>
      <t>취업.창업준비실무</t>
    </r>
    <r>
      <rPr>
        <b/>
        <sz val="9"/>
        <color theme="1"/>
        <rFont val="맑은 고딕"/>
        <family val="3"/>
        <charset val="129"/>
      </rPr>
      <t>Ⅰ</t>
    </r>
    <r>
      <rPr>
        <b/>
        <sz val="9"/>
        <color theme="1"/>
        <rFont val="맑은 고딕"/>
        <family val="3"/>
        <charset val="129"/>
        <scheme val="minor"/>
      </rPr>
      <t xml:space="preserve">
(Practices of Emplovment and Start-ups  </t>
    </r>
    <r>
      <rPr>
        <b/>
        <sz val="9"/>
        <color theme="1"/>
        <rFont val="맑은 고딕"/>
        <family val="3"/>
        <charset val="129"/>
      </rPr>
      <t>Ⅰ</t>
    </r>
    <r>
      <rPr>
        <b/>
        <sz val="6.4"/>
        <color theme="1"/>
        <rFont val="맑은 고딕"/>
        <family val="3"/>
        <charset val="129"/>
      </rPr>
      <t>)</t>
    </r>
    <phoneticPr fontId="6" type="noConversion"/>
  </si>
  <si>
    <r>
      <t>취업.창업준비실무</t>
    </r>
    <r>
      <rPr>
        <b/>
        <sz val="9"/>
        <color theme="1"/>
        <rFont val="맑은 고딕"/>
        <family val="3"/>
        <charset val="129"/>
      </rPr>
      <t>Ⅱ</t>
    </r>
    <r>
      <rPr>
        <b/>
        <sz val="9"/>
        <color theme="1"/>
        <rFont val="맑은 고딕"/>
        <family val="3"/>
        <charset val="129"/>
        <scheme val="minor"/>
      </rPr>
      <t xml:space="preserve">
(Practices of Emplovment and Start-ups  </t>
    </r>
    <r>
      <rPr>
        <b/>
        <sz val="9"/>
        <color theme="1"/>
        <rFont val="맑은 고딕"/>
        <family val="3"/>
        <charset val="129"/>
      </rPr>
      <t>Ⅱ</t>
    </r>
    <r>
      <rPr>
        <b/>
        <sz val="9"/>
        <color theme="1"/>
        <rFont val="맑은 고딕"/>
        <family val="3"/>
        <charset val="129"/>
        <scheme val="minor"/>
      </rPr>
      <t>)</t>
    </r>
    <phoneticPr fontId="6" type="noConversion"/>
  </si>
  <si>
    <t>아동보육학과:(전공심화)인재양성유형: 보육교사 2019-2020교육과정</t>
    <phoneticPr fontId="6" type="noConversion"/>
  </si>
  <si>
    <t>&lt; 2019.02월21일 확인&gt;</t>
    <phoneticPr fontId="6" type="noConversion"/>
  </si>
  <si>
    <t>교과목
코드</t>
    <phoneticPr fontId="6" type="noConversion"/>
  </si>
  <si>
    <r>
      <t xml:space="preserve">교과목명
</t>
    </r>
    <r>
      <rPr>
        <b/>
        <sz val="10"/>
        <color rgb="FF0000FF"/>
        <rFont val="맑은 고딕"/>
        <family val="3"/>
        <charset val="129"/>
        <scheme val="minor"/>
      </rPr>
      <t>(영문명)</t>
    </r>
    <phoneticPr fontId="6" type="noConversion"/>
  </si>
  <si>
    <t>교과
구분
1)</t>
    <phoneticPr fontId="6" type="noConversion"/>
  </si>
  <si>
    <t>NCS
관련성2)</t>
    <phoneticPr fontId="6" type="noConversion"/>
  </si>
  <si>
    <t>학습
모듈
3)</t>
    <phoneticPr fontId="6" type="noConversion"/>
  </si>
  <si>
    <t>선택</t>
    <phoneticPr fontId="6" type="noConversion"/>
  </si>
  <si>
    <t>교양·직업기초</t>
    <phoneticPr fontId="6" type="noConversion"/>
  </si>
  <si>
    <t>O</t>
    <phoneticPr fontId="8" type="noConversion"/>
  </si>
  <si>
    <t>전공
·
NCS</t>
    <phoneticPr fontId="6" type="noConversion"/>
  </si>
  <si>
    <t>선택</t>
    <phoneticPr fontId="6" type="noConversion"/>
  </si>
  <si>
    <t>영유아발달지원및상담
(Support and consultation for infant development)</t>
    <phoneticPr fontId="6" type="noConversion"/>
  </si>
  <si>
    <t>전공심화</t>
    <phoneticPr fontId="6" type="noConversion"/>
  </si>
  <si>
    <t>O</t>
    <phoneticPr fontId="8" type="noConversion"/>
  </si>
  <si>
    <t>X</t>
    <phoneticPr fontId="6" type="noConversion"/>
  </si>
  <si>
    <t>어린이집 운영 및 관리
(Operation and management of children's home)</t>
    <phoneticPr fontId="6" type="noConversion"/>
  </si>
  <si>
    <t>전공심화</t>
    <phoneticPr fontId="6" type="noConversion"/>
  </si>
  <si>
    <t>X</t>
    <phoneticPr fontId="6" type="noConversion"/>
  </si>
  <si>
    <t>교사성품교육
(Teacher quality education)</t>
    <phoneticPr fontId="6" type="noConversion"/>
  </si>
  <si>
    <t>전공심화</t>
    <phoneticPr fontId="6" type="noConversion"/>
  </si>
  <si>
    <t>X</t>
    <phoneticPr fontId="6" type="noConversion"/>
  </si>
  <si>
    <t>보육활동운영
(Operation of childcare activities)</t>
    <phoneticPr fontId="6" type="noConversion"/>
  </si>
  <si>
    <t>O</t>
    <phoneticPr fontId="8" type="noConversion"/>
  </si>
  <si>
    <t>보육과정 및 운영 평가
(Childcare Process and Operation Evaluation)</t>
    <phoneticPr fontId="6" type="noConversion"/>
  </si>
  <si>
    <t>가정과의 협력
(cooperation with the family)</t>
    <phoneticPr fontId="6" type="noConversion"/>
  </si>
  <si>
    <t>보육운영 관리
(child care operations management)</t>
    <phoneticPr fontId="6" type="noConversion"/>
  </si>
  <si>
    <t>보육실습 지도
(childcare practice guide)</t>
    <phoneticPr fontId="6" type="noConversion"/>
  </si>
  <si>
    <t>유아교육연구동향세미나
(A Study on the Trend of Early Childhood Education)</t>
    <phoneticPr fontId="6" type="noConversion"/>
  </si>
  <si>
    <t>지역사회와의 협력
(Cooperation with the community)</t>
    <phoneticPr fontId="6" type="noConversion"/>
  </si>
  <si>
    <t>다문화교육의 이론과 실제
(Theory and Practice of Multicultural Education)</t>
    <phoneticPr fontId="6" type="noConversion"/>
  </si>
  <si>
    <t>아동행동발달평가
(Evaluation of the Development of Children's Behaviour)</t>
    <phoneticPr fontId="6" type="noConversion"/>
  </si>
  <si>
    <t>전공심화</t>
    <phoneticPr fontId="6" type="noConversion"/>
  </si>
  <si>
    <t>유아음악교육
(Infant music education)</t>
    <phoneticPr fontId="6" type="noConversion"/>
  </si>
  <si>
    <t>유아교육론
(Theory of Early Childhood Education)</t>
    <phoneticPr fontId="6" type="noConversion"/>
  </si>
  <si>
    <t>소계</t>
    <phoneticPr fontId="6" type="noConversion"/>
  </si>
  <si>
    <t>전공
·
교직</t>
    <phoneticPr fontId="6" type="noConversion"/>
  </si>
  <si>
    <t>선택</t>
    <phoneticPr fontId="6" type="noConversion"/>
  </si>
  <si>
    <t>교육학개론
(A Study on the Introduction)</t>
    <phoneticPr fontId="6" type="noConversion"/>
  </si>
  <si>
    <t>교육심리
(educational psychology)</t>
    <phoneticPr fontId="6" type="noConversion"/>
  </si>
  <si>
    <t>교육철학 및 교육사
(History of Education Philosophy and Education)</t>
    <phoneticPr fontId="6" type="noConversion"/>
  </si>
  <si>
    <t>교육사회
(educational society)</t>
    <phoneticPr fontId="6" type="noConversion"/>
  </si>
  <si>
    <t>학교폭력 예방의 이론과 실제
(The Theory and Practice of School Violence Prevention)</t>
    <phoneticPr fontId="6" type="noConversion"/>
  </si>
  <si>
    <t>논리 및 논술
(logic and argumentation)</t>
    <phoneticPr fontId="6" type="noConversion"/>
  </si>
  <si>
    <t>교과교재연구 및 지도법
(Textbook Research and Guidance Law)</t>
    <phoneticPr fontId="6" type="noConversion"/>
  </si>
  <si>
    <t>소계</t>
    <phoneticPr fontId="6" type="noConversion"/>
  </si>
  <si>
    <t xml:space="preserve">                 합계</t>
    <phoneticPr fontId="6" type="noConversion"/>
  </si>
  <si>
    <t>전체 과목수</t>
    <phoneticPr fontId="8" type="noConversion"/>
  </si>
  <si>
    <t>전공·
현장중심 과목수</t>
    <phoneticPr fontId="6" type="noConversion"/>
  </si>
  <si>
    <t>전공·
NCS 과목수</t>
    <phoneticPr fontId="6" type="noConversion"/>
  </si>
  <si>
    <t>교양·
직업기초 과목수</t>
    <phoneticPr fontId="8" type="noConversion"/>
  </si>
  <si>
    <t>총 개설학점 계</t>
    <phoneticPr fontId="8" type="noConversion"/>
  </si>
  <si>
    <t>총
개설
학점</t>
    <phoneticPr fontId="8" type="noConversion"/>
  </si>
  <si>
    <t>계</t>
    <phoneticPr fontId="8" type="noConversion"/>
  </si>
  <si>
    <t>교양·직업기초 개설학점</t>
    <phoneticPr fontId="8" type="noConversion"/>
  </si>
  <si>
    <t>교양·직업
기초학점</t>
    <phoneticPr fontId="8" type="noConversion"/>
  </si>
  <si>
    <t>전공 개설학점 계</t>
  </si>
  <si>
    <t>전공선택 개설학점</t>
  </si>
  <si>
    <t>전공필수 개설학점</t>
    <phoneticPr fontId="6" type="noConversion"/>
  </si>
  <si>
    <t>전공학점</t>
  </si>
  <si>
    <t>2018~2019 학년도 교육과정</t>
    <phoneticPr fontId="8" type="noConversion"/>
  </si>
  <si>
    <t>총계</t>
  </si>
  <si>
    <t>학기 계</t>
    <phoneticPr fontId="6" type="noConversion"/>
  </si>
  <si>
    <t>전공·현장중심 계</t>
    <phoneticPr fontId="6" type="noConversion"/>
  </si>
  <si>
    <t>캡스톤디자인</t>
    <phoneticPr fontId="6" type="noConversion"/>
  </si>
  <si>
    <t>아동동작
(Movement in Early Childhood Education)</t>
    <phoneticPr fontId="6" type="noConversion"/>
  </si>
  <si>
    <t>인형극 
(a puppet show)</t>
  </si>
  <si>
    <t>캡스톤디자인
(capstone design)</t>
  </si>
  <si>
    <t>선택</t>
    <phoneticPr fontId="8" type="noConversion"/>
  </si>
  <si>
    <t>취업.창업준비실무Ⅱ
(Practices of Emplovment and Start-ups  Ⅱ)</t>
  </si>
  <si>
    <t>필수</t>
    <phoneticPr fontId="6" type="noConversion"/>
  </si>
  <si>
    <t>전공·현장중심</t>
    <phoneticPr fontId="6" type="noConversion"/>
  </si>
  <si>
    <t>전공·NCS 계</t>
    <phoneticPr fontId="6" type="noConversion"/>
  </si>
  <si>
    <t>아동안전관리 
(Safety Education for Young Children)</t>
    <phoneticPr fontId="6" type="noConversion"/>
  </si>
  <si>
    <t>아동문학교육
(Literature Education for Young Children)</t>
  </si>
  <si>
    <t>보육실습
(Practicum in Child Care Settings)</t>
    <phoneticPr fontId="6" type="noConversion"/>
  </si>
  <si>
    <t>보육실습 
(Practicum in Child Care Settings)</t>
  </si>
  <si>
    <t>부모교육론</t>
    <phoneticPr fontId="6" type="noConversion"/>
  </si>
  <si>
    <t>아동안전관리 
(Safety Education for Young Children)</t>
  </si>
  <si>
    <t>아동문학교육
(Literature Education for Young Children)</t>
    <phoneticPr fontId="6" type="noConversion"/>
  </si>
  <si>
    <t>언어지도
(Language Education for Young Children)</t>
  </si>
  <si>
    <t>아동관찰 및 행동연구
(Observation and Behavior Study of Young Children)</t>
  </si>
  <si>
    <t>전공
NCS</t>
    <phoneticPr fontId="6" type="noConversion"/>
  </si>
  <si>
    <t>학기 계</t>
    <phoneticPr fontId="6" type="noConversion"/>
  </si>
  <si>
    <t>전공·현장중심 계</t>
    <phoneticPr fontId="6" type="noConversion"/>
  </si>
  <si>
    <t>아동권리와 복지
(Rights and Welfares of Young Children)</t>
    <phoneticPr fontId="6" type="noConversion"/>
  </si>
  <si>
    <t>교사성품교육 
(Character Education for Teacher)</t>
  </si>
  <si>
    <t>아동동작
(Movement in Early Childhood Education)</t>
  </si>
  <si>
    <t>교사성품교육
(Character Education for Teacher)</t>
    <phoneticPr fontId="6" type="noConversion"/>
  </si>
  <si>
    <t>영유아사회정서지도
(Social Emotions Education for Infants)</t>
  </si>
  <si>
    <t>자기관리와 리더십
(Self-management and Self-leadership)</t>
    <phoneticPr fontId="6" type="noConversion"/>
  </si>
  <si>
    <t>선택</t>
    <phoneticPr fontId="6" type="noConversion"/>
  </si>
  <si>
    <t>취업.창업준비실무Ⅰ
(Practices of Emplovment and Start-ups  Ⅰ)</t>
  </si>
  <si>
    <t>전공·현장중심</t>
    <phoneticPr fontId="6" type="noConversion"/>
  </si>
  <si>
    <t>아동수학지도
(Math Education for Young Children)</t>
    <phoneticPr fontId="6" type="noConversion"/>
  </si>
  <si>
    <t>아동 영양학
(The Science of Child Nutrition)</t>
    <phoneticPr fontId="6" type="noConversion"/>
  </si>
  <si>
    <t>언어지도
(Language Education for Young Children)</t>
    <phoneticPr fontId="6" type="noConversion"/>
  </si>
  <si>
    <t>부모교육론
(Parent Education for Young Children)</t>
  </si>
  <si>
    <t>아동관찰 및 행동연구
(Observation and Behavior Study of Young Children)</t>
    <phoneticPr fontId="6" type="noConversion"/>
  </si>
  <si>
    <t>놀이지도 
(Children's Play in Early Childhood Education)</t>
  </si>
  <si>
    <t>아동수학지도
(Math Education for Young Children)</t>
  </si>
  <si>
    <t>전공·NCS</t>
    <phoneticPr fontId="6" type="noConversion"/>
  </si>
  <si>
    <t>교양·직업기초 계</t>
    <phoneticPr fontId="6" type="noConversion"/>
  </si>
  <si>
    <t>교양
,
직업
기초</t>
    <phoneticPr fontId="6" type="noConversion"/>
  </si>
  <si>
    <t>영유아발달
(Infant Development)</t>
    <phoneticPr fontId="6" type="noConversion"/>
  </si>
  <si>
    <t>아동상담론
(Counseling for Young Children)</t>
  </si>
  <si>
    <t>아동미술
(Art Education for Young Children)</t>
    <phoneticPr fontId="6" type="noConversion"/>
  </si>
  <si>
    <t>영유아발달
(Infant Development)</t>
  </si>
  <si>
    <t>영유아 교수방법론
(Teaching Methodologies in Early Childhood Education)</t>
  </si>
  <si>
    <t>보육교사(인성)론
(Child Care Teacher Education)</t>
    <phoneticPr fontId="6" type="noConversion"/>
  </si>
  <si>
    <t>보육과정
(Curriculum in Child Care)</t>
  </si>
  <si>
    <t>보육과정
(Curriculum in Child Care)</t>
    <phoneticPr fontId="6" type="noConversion"/>
  </si>
  <si>
    <t>보육교사(인성)론
(Child Care Teacher Education)</t>
  </si>
  <si>
    <t>영유아 교수방법론
(Teaching Methodologies in Early Childhood Education)</t>
    <phoneticPr fontId="6" type="noConversion"/>
  </si>
  <si>
    <t>교양E과목</t>
    <phoneticPr fontId="6" type="noConversion"/>
  </si>
  <si>
    <t>교양D과목</t>
    <phoneticPr fontId="6" type="noConversion"/>
  </si>
  <si>
    <t>교양C과목</t>
    <phoneticPr fontId="6" type="noConversion"/>
  </si>
  <si>
    <t>자유선택교양4</t>
  </si>
  <si>
    <t>자유선택교양3</t>
  </si>
  <si>
    <t>직업윤리 
(professional ethics)</t>
    <phoneticPr fontId="6" type="noConversion"/>
  </si>
  <si>
    <t>교양
·
직업
기초</t>
    <phoneticPr fontId="6" type="noConversion"/>
  </si>
  <si>
    <t>아동미술 
(Art Education for Young Children)</t>
  </si>
  <si>
    <t>보육학개론
(Introduction to Early Childhood Education)</t>
    <phoneticPr fontId="6" type="noConversion"/>
  </si>
  <si>
    <t>아동권리와 복지
(Rights and Welfares of Young Children)</t>
  </si>
  <si>
    <t>아동상담론
(Counseling for Young Children)</t>
    <phoneticPr fontId="6" type="noConversion"/>
  </si>
  <si>
    <t>보육학개론
(Introduction to Early Childhood Education)</t>
  </si>
  <si>
    <t>놀이지도 
(Children's Play in Early Childhood Education)</t>
    <phoneticPr fontId="6" type="noConversion"/>
  </si>
  <si>
    <t>아동음악 
(Music Education for Young Children)</t>
    <phoneticPr fontId="6" type="noConversion"/>
  </si>
  <si>
    <t>전공
·
NCS</t>
    <phoneticPr fontId="6" type="noConversion"/>
  </si>
  <si>
    <t>교양·직업기초 계</t>
    <phoneticPr fontId="6" type="noConversion"/>
  </si>
  <si>
    <t>대학생활과 진로탐색
(Collegelife and career search)</t>
    <phoneticPr fontId="6" type="noConversion"/>
  </si>
  <si>
    <t>의사소통능력</t>
    <phoneticPr fontId="6" type="noConversion"/>
  </si>
  <si>
    <t>교양B과목</t>
    <phoneticPr fontId="6" type="noConversion"/>
  </si>
  <si>
    <t>자유선택교양2</t>
    <phoneticPr fontId="6" type="noConversion"/>
  </si>
  <si>
    <t>교양A과목 직업윤리</t>
    <phoneticPr fontId="6" type="noConversion"/>
  </si>
  <si>
    <t>자유선택교양1</t>
    <phoneticPr fontId="6" type="noConversion"/>
  </si>
  <si>
    <t>대학생활과 진로탐색</t>
    <phoneticPr fontId="6" type="noConversion"/>
  </si>
  <si>
    <t>의사소통능력
(Communication skills)</t>
    <phoneticPr fontId="6" type="noConversion"/>
  </si>
  <si>
    <t>교양
·
직업
기초</t>
    <phoneticPr fontId="8" type="noConversion"/>
  </si>
  <si>
    <t>시간</t>
  </si>
  <si>
    <t>비고</t>
    <phoneticPr fontId="6" type="noConversion"/>
  </si>
  <si>
    <t>2019~2020학년도 교욱과정</t>
    <phoneticPr fontId="6" type="noConversion"/>
  </si>
  <si>
    <t>2018 ~ 2019학년도 교욱과정</t>
    <phoneticPr fontId="6" type="noConversion"/>
  </si>
  <si>
    <t>교과목
코드</t>
    <phoneticPr fontId="6" type="noConversion"/>
  </si>
  <si>
    <t>과목
구분</t>
  </si>
  <si>
    <t>이수
구분</t>
  </si>
  <si>
    <t>학기</t>
  </si>
  <si>
    <t>학년</t>
  </si>
  <si>
    <t>2019~2020 교육과정(2년제)</t>
    <phoneticPr fontId="8" type="noConversion"/>
  </si>
  <si>
    <t>인재양성유형명 : 보육교사유형</t>
    <phoneticPr fontId="6" type="noConversion"/>
  </si>
  <si>
    <t>학과명(전공명/과정명) : 아동보육학과</t>
    <phoneticPr fontId="6" type="noConversion"/>
  </si>
  <si>
    <t>전공·
NCS 과목수</t>
    <phoneticPr fontId="6" type="noConversion"/>
  </si>
  <si>
    <t>교양·
직업기초 과목수</t>
    <phoneticPr fontId="8" type="noConversion"/>
  </si>
  <si>
    <t>교양·직업기초 개설학점</t>
    <phoneticPr fontId="8" type="noConversion"/>
  </si>
  <si>
    <t>2019~2020(21) 학년도 교육과정</t>
    <phoneticPr fontId="8" type="noConversion"/>
  </si>
  <si>
    <t>전공·현장중심 계</t>
    <phoneticPr fontId="6" type="noConversion"/>
  </si>
  <si>
    <t>평생교육실습
(Practice in the Fields-Lifelong Education)</t>
    <phoneticPr fontId="6" type="noConversion"/>
  </si>
  <si>
    <t>선택</t>
    <phoneticPr fontId="8" type="noConversion"/>
  </si>
  <si>
    <t>취업.창업준비실무 2
(Practices of Emplovment and Start-ups)</t>
  </si>
  <si>
    <t>필수</t>
    <phoneticPr fontId="6" type="noConversion"/>
  </si>
  <si>
    <t>전공
현장</t>
    <phoneticPr fontId="6" type="noConversion"/>
  </si>
  <si>
    <t>전공·NCS 계</t>
    <phoneticPr fontId="6" type="noConversion"/>
  </si>
  <si>
    <t>부모교육론(원격)
(Parents Education)</t>
    <phoneticPr fontId="6" type="noConversion"/>
  </si>
  <si>
    <t>보육실습 (선행)
(Practicum in Child Care Settings)</t>
  </si>
  <si>
    <t>놀이지도 
(Children's Play in Early Childhood Education)</t>
    <phoneticPr fontId="6" type="noConversion"/>
  </si>
  <si>
    <t>아동안전관리(선행) 
(Safety Education for Young Children)</t>
  </si>
  <si>
    <t>아동안전관리
(Safety Education for Young Children)</t>
    <phoneticPr fontId="6" type="noConversion"/>
  </si>
  <si>
    <t>아동관찰 및 행동연구
(Observation and Behavior Study of Young Children)</t>
    <phoneticPr fontId="6" type="noConversion"/>
  </si>
  <si>
    <t>보육실습
(Practicum in Childcare &amp; Education)</t>
    <phoneticPr fontId="6" type="noConversion"/>
  </si>
  <si>
    <t>선택</t>
    <phoneticPr fontId="6" type="noConversion"/>
  </si>
  <si>
    <t>전공
·
NCS</t>
  </si>
  <si>
    <t>선택</t>
    <phoneticPr fontId="6" type="noConversion"/>
  </si>
  <si>
    <t>교양
직업
기초</t>
    <phoneticPr fontId="6" type="noConversion"/>
  </si>
  <si>
    <t>아동권리와 복지
(Rights and Welfares of Young Children)</t>
    <phoneticPr fontId="6" type="noConversion"/>
  </si>
  <si>
    <t>아동교육론
(Child Education)</t>
    <phoneticPr fontId="6" type="noConversion"/>
  </si>
  <si>
    <t>아동동작(Movement in.Eariy Childhood)</t>
  </si>
  <si>
    <t>영유아사회정서지도                     (Social Emotions Edcation Infants)</t>
  </si>
  <si>
    <t>선택</t>
    <phoneticPr fontId="8" type="noConversion"/>
  </si>
  <si>
    <t>취업.창업준비실무 1
(Practices of Emplovment and Start-ups)</t>
  </si>
  <si>
    <t>전공
현장</t>
    <phoneticPr fontId="6" type="noConversion"/>
  </si>
  <si>
    <t>아동수학지도(선행)/(면대면)
(Math Education for Young Children)</t>
    <phoneticPr fontId="6" type="noConversion"/>
  </si>
  <si>
    <t>아동영양학(●)(원격)
(The Science of Child Nutrition)</t>
    <phoneticPr fontId="6" type="noConversion"/>
  </si>
  <si>
    <t>언어지도(선행)/(면대면)
(Language Education for Young Children)</t>
    <phoneticPr fontId="6" type="noConversion"/>
  </si>
  <si>
    <t>선택</t>
  </si>
  <si>
    <t>교양직업기초 계</t>
    <phoneticPr fontId="6" type="noConversion"/>
  </si>
  <si>
    <t>교양 D과목 상담심리(원격)
(Counseling Psychology)</t>
    <phoneticPr fontId="6" type="noConversion"/>
  </si>
  <si>
    <t>교양 B과목</t>
    <phoneticPr fontId="6" type="noConversion"/>
  </si>
  <si>
    <t>교양</t>
    <phoneticPr fontId="6" type="noConversion"/>
  </si>
  <si>
    <t>아동상담론                          (Counseling for Young Children</t>
  </si>
  <si>
    <t>평생교육프로그램개발론
(The Theory &amp; Practice of Lifelong Education Program Development)</t>
    <phoneticPr fontId="6" type="noConversion"/>
  </si>
  <si>
    <t>영유아발달 (선행)
(Infant Development)</t>
  </si>
  <si>
    <t>영유아발달(선행)/(면대면)
(Infant and Toddler Development)</t>
    <phoneticPr fontId="6" type="noConversion"/>
  </si>
  <si>
    <t>전공
 ·
현장
중심</t>
    <phoneticPr fontId="6" type="noConversion"/>
  </si>
  <si>
    <t>아동문학교육(원격)
(Literature Education for Young Children)</t>
    <phoneticPr fontId="6" type="noConversion"/>
  </si>
  <si>
    <t>영유아교수방법론
(Teaching Method fot Young Children)</t>
    <phoneticPr fontId="6" type="noConversion"/>
  </si>
  <si>
    <t>보육교사(인성)론 (선행)
(Child Care Teacher Education)</t>
  </si>
  <si>
    <t>보육교사론(선행)/면대면
(Introduction to Childcare Teachers)</t>
    <phoneticPr fontId="6" type="noConversion"/>
  </si>
  <si>
    <t xml:space="preserve">교양·직업기초 </t>
    <phoneticPr fontId="8" type="noConversion"/>
  </si>
  <si>
    <t>교양 C과목 평생교육경영론(원격)
(The Theory &amp; Practice of Lifelong Education Management)</t>
    <phoneticPr fontId="6" type="noConversion"/>
  </si>
  <si>
    <t>자유선택교양4(서양음악의 이해)</t>
  </si>
  <si>
    <t>자유선택교양3(클레이아트)</t>
  </si>
  <si>
    <t>교양 A과목 직업윤리</t>
    <phoneticPr fontId="6" type="noConversion"/>
  </si>
  <si>
    <t>직업윤리</t>
  </si>
  <si>
    <t>선택</t>
    <phoneticPr fontId="6" type="noConversion"/>
  </si>
  <si>
    <t>학기 계</t>
    <phoneticPr fontId="6" type="noConversion"/>
  </si>
  <si>
    <t>평생교육론
(Introduction to Lifelong Education)</t>
    <phoneticPr fontId="6" type="noConversion"/>
  </si>
  <si>
    <t>평생교육방법론(원격)
(Educational Methods of Lifelong Learning)</t>
    <phoneticPr fontId="6" type="noConversion"/>
  </si>
  <si>
    <t>보육학개론(선행)/(면대면)
(Introduction to Early Childhood Education)</t>
    <phoneticPr fontId="6" type="noConversion"/>
  </si>
  <si>
    <t>아동권리와 복지(선행)
(Rights and Welfares of Young Children)</t>
  </si>
  <si>
    <t>아동상담론(원격)
(Counseling for Young Children)</t>
    <phoneticPr fontId="6" type="noConversion"/>
  </si>
  <si>
    <t>보육학개론 (선행)
(Introduction to Early Childhood Education)</t>
  </si>
  <si>
    <t>선택</t>
    <phoneticPr fontId="8" type="noConversion"/>
  </si>
  <si>
    <t>전공
 ·
현장
중심</t>
    <phoneticPr fontId="6" type="noConversion"/>
  </si>
  <si>
    <t>아동음악
(Language Education for Young Children)</t>
    <phoneticPr fontId="6" type="noConversion"/>
  </si>
  <si>
    <t>아동음악 
(Music Education for Young Children)</t>
  </si>
  <si>
    <t>보육과정(선행)/(면대면)
(Curriculum in Child Care)</t>
    <phoneticPr fontId="6" type="noConversion"/>
  </si>
  <si>
    <t>대학생활과 진로탐색
(Collegelife and career search)</t>
  </si>
  <si>
    <t>의사소통능력
(Communication skills)</t>
  </si>
  <si>
    <t>의사소통능력
(Communication skills)</t>
    <phoneticPr fontId="6" type="noConversion"/>
  </si>
  <si>
    <t>자유선택교양2(상담심리)</t>
  </si>
  <si>
    <t>자유선택교1(평생교육론)</t>
  </si>
  <si>
    <t>교양·직업기초 개설학점</t>
    <phoneticPr fontId="8" type="noConversion"/>
  </si>
  <si>
    <t>교과목명(영문명)</t>
    <phoneticPr fontId="6" type="noConversion"/>
  </si>
  <si>
    <t>교과목명(영문명)</t>
    <phoneticPr fontId="6" type="noConversion"/>
  </si>
  <si>
    <t>비고</t>
  </si>
  <si>
    <t>2019~2020 학년도 교육과정</t>
    <phoneticPr fontId="8" type="noConversion"/>
  </si>
  <si>
    <t>2018~2019학년도 교육과정</t>
    <phoneticPr fontId="8" type="noConversion"/>
  </si>
  <si>
    <t>2019~2020년도 교육과정(2년제)</t>
    <phoneticPr fontId="8" type="noConversion"/>
  </si>
  <si>
    <t>인재양성유형명 : 보육교사유형</t>
    <phoneticPr fontId="6" type="noConversion"/>
  </si>
  <si>
    <t>학과명(전공명/과정명) : 아동보육학과(성인맞춤보육과정◎)</t>
    <phoneticPr fontId="6" type="noConversion"/>
  </si>
  <si>
    <t>대인관계능력
(interpersonal ability)</t>
  </si>
  <si>
    <t>대인관계능력
(interpersonal ability)</t>
    <phoneticPr fontId="6" type="noConversion"/>
  </si>
  <si>
    <t>교육과정
(A training course)</t>
    <phoneticPr fontId="6" type="noConversion"/>
  </si>
  <si>
    <t>전공·
교직 과목수</t>
    <phoneticPr fontId="6" type="noConversion"/>
  </si>
  <si>
    <t>전공·
NCS 과목수</t>
    <phoneticPr fontId="6" type="noConversion"/>
  </si>
  <si>
    <t>교양·
직업기초 과목수</t>
    <phoneticPr fontId="8" type="noConversion"/>
  </si>
  <si>
    <t>총 개설학점 계</t>
    <phoneticPr fontId="8" type="noConversion"/>
  </si>
  <si>
    <t>총
개설
학점</t>
    <phoneticPr fontId="8" type="noConversion"/>
  </si>
  <si>
    <t>교양·직업기초 개설학점</t>
    <phoneticPr fontId="8" type="noConversion"/>
  </si>
  <si>
    <t>전공 개설
학점 계</t>
    <phoneticPr fontId="6" type="noConversion"/>
  </si>
  <si>
    <t>전공교직 개설학점</t>
    <phoneticPr fontId="6" type="noConversion"/>
  </si>
  <si>
    <t>전공선택 개설학점</t>
    <phoneticPr fontId="6" type="noConversion"/>
  </si>
  <si>
    <t>2019~2020(21) 학년도 교육과정</t>
    <phoneticPr fontId="8" type="noConversion"/>
  </si>
  <si>
    <t>교과교재연구 및 지도법
(Textbook Research and Guidance Law)</t>
    <phoneticPr fontId="6" type="noConversion"/>
  </si>
  <si>
    <t>교육과정
(A training course)</t>
    <phoneticPr fontId="6" type="noConversion"/>
  </si>
  <si>
    <t>전공
·
교직</t>
    <phoneticPr fontId="6" type="noConversion"/>
  </si>
  <si>
    <t>아동독서 및 글쓰기 지도실제
(reading programs for children and instruction for writing)</t>
  </si>
  <si>
    <t>교과교재연구 
및 지도법
(A Study of Teaching Materials for Young Children)</t>
  </si>
  <si>
    <t>유아교육론
(Theory of Early Childhood Education)</t>
  </si>
  <si>
    <t>교육사회학
(Educational sociology)</t>
  </si>
  <si>
    <t>유아음악교육
(Infant music education)</t>
  </si>
  <si>
    <t>유아음악교육
(Early Childhood Music Education)</t>
  </si>
  <si>
    <t>아동행동발달평가
(Evaluation of the Development of Children's Behaviour)</t>
  </si>
  <si>
    <t>가족상담
(Family Consultation)</t>
  </si>
  <si>
    <t>다문화교육의 이론과 실제
(Theory and Practice of Multicultural Education)</t>
  </si>
  <si>
    <t>어린이집운영과 관리
(Daycare center management and administration)</t>
  </si>
  <si>
    <t>교양
직업
기초</t>
    <phoneticPr fontId="6" type="noConversion"/>
  </si>
  <si>
    <t>논리 및 논술
(logic and argumentation)</t>
  </si>
  <si>
    <t>선택</t>
    <phoneticPr fontId="6" type="noConversion"/>
  </si>
  <si>
    <t>전공
·
교직</t>
    <phoneticPr fontId="6" type="noConversion"/>
  </si>
  <si>
    <t>전공·NCS 계</t>
    <phoneticPr fontId="6" type="noConversion"/>
  </si>
  <si>
    <t>교육철학 및 교육사 (Educational philosophy as well as history of education)</t>
  </si>
  <si>
    <t>지역사회와의 협력
(Cooperation with the community)</t>
  </si>
  <si>
    <t>음악의 이해 (Understanding of music)</t>
  </si>
  <si>
    <t>유아교육연구동향세미나
(A Study on the Trend of Early Childhood Education)</t>
  </si>
  <si>
    <t>유아창의성교육
(Education of creativity of early childhood)</t>
  </si>
  <si>
    <t>보육실습 지도
(childcare practice guide)</t>
  </si>
  <si>
    <t>특수아동의이해
(Understanding of exceptional child)</t>
  </si>
  <si>
    <t>보육운영 관리
(child care operations management)</t>
  </si>
  <si>
    <t>아동미술 
교육방법 개발의 실제
(Development of Instruction method of children's art)</t>
  </si>
  <si>
    <t>교양직업기초 계</t>
    <phoneticPr fontId="6" type="noConversion"/>
  </si>
  <si>
    <t xml:space="preserve">교양·직업기초 </t>
  </si>
  <si>
    <t>학기 계</t>
    <phoneticPr fontId="6" type="noConversion"/>
  </si>
  <si>
    <t>전공·현장중심 계</t>
    <phoneticPr fontId="6" type="noConversion"/>
  </si>
  <si>
    <t>학교폭력 예방의 이론과 실제
(The Theory and Practice of School Violence Prevention)</t>
  </si>
  <si>
    <t>교육사회
(educational society)</t>
  </si>
  <si>
    <t>교육철학 및 교육사
(History of Education Philosophy and Education)</t>
  </si>
  <si>
    <t>전공
 ·
교직</t>
    <phoneticPr fontId="6" type="noConversion"/>
  </si>
  <si>
    <t>상상놀이음악 활동의 실제
(imagination of music education with play)</t>
    <phoneticPr fontId="6" type="noConversion"/>
  </si>
  <si>
    <t>가정과의 협력
(cooperation with the family)</t>
  </si>
  <si>
    <t>놀이상담
(Recreation Counseling)</t>
  </si>
  <si>
    <t>보육과정 및 운영 평가
(Childcare Process and Operation Evaluation)</t>
  </si>
  <si>
    <t>보육활동운영
(Operation of childcare activities)</t>
  </si>
  <si>
    <t>교육심리
(Educational Psychology)</t>
  </si>
  <si>
    <t xml:space="preserve">교양·직업기초 </t>
    <phoneticPr fontId="8" type="noConversion"/>
  </si>
  <si>
    <t>컴퓨터 실무활용능력
(Office information management)</t>
  </si>
  <si>
    <t>교육심리
(educational psychology)</t>
  </si>
  <si>
    <t>교육학개론
(A Study on the Introduction)</t>
  </si>
  <si>
    <t>미술심리상담
(Art psychology counseling)</t>
    <phoneticPr fontId="6" type="noConversion"/>
  </si>
  <si>
    <t>학교폭력예방 및 대책 
(measurement and prevention of school violence)</t>
    <phoneticPr fontId="6" type="noConversion"/>
  </si>
  <si>
    <t>교사성품교육
(Teacher quality education)</t>
  </si>
  <si>
    <t>심리상담이론과 실제
(Theory and Reality of Psychological Counseling)</t>
  </si>
  <si>
    <t>어린이집 운영 및 관리
(Operation and management of children's home)</t>
  </si>
  <si>
    <t>교육학개론
(Instruction to education)</t>
  </si>
  <si>
    <t>영유아발달지원및상담
(Support and consultation for infant development)</t>
  </si>
  <si>
    <t>다문화 교육의 실제
( Multi-cultural Education)</t>
  </si>
  <si>
    <t>교과목명(영문명)</t>
    <phoneticPr fontId="6" type="noConversion"/>
  </si>
  <si>
    <t>교과목
코드</t>
    <phoneticPr fontId="6" type="noConversion"/>
  </si>
  <si>
    <t>2019~2020년도 교육과정(2년제)</t>
    <phoneticPr fontId="8" type="noConversion"/>
  </si>
  <si>
    <t>인재양성유형명 : 보육교사유형</t>
    <phoneticPr fontId="6" type="noConversion"/>
  </si>
  <si>
    <t>학과명(전공명/과정명) : 아동보육학과(성인맞춤보육과정◎)</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</si>
</sst>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rgb="FF000000"/>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rgb="FF000000"/>
      <name val="돋움"/>
      <family val="3"/>
      <charset val="129"/>
    </font>
    <font>
      <sz val="8"/>
      <name val="돋움"/>
      <family val="3"/>
      <charset val="129"/>
    </font>
    <font>
      <sz val="9"/>
      <color rgb="FF000000"/>
      <name val="맑은 고딕"/>
      <family val="3"/>
      <charset val="129"/>
      <scheme val="minor"/>
    </font>
    <font>
      <sz val="8"/>
      <name val="맑은 고딕"/>
      <family val="2"/>
      <charset val="129"/>
      <scheme val="minor"/>
    </font>
    <font>
      <sz val="10"/>
      <color rgb="FF000000"/>
      <name val="맑은 고딕"/>
      <family val="3"/>
      <charset val="129"/>
      <scheme val="minor"/>
    </font>
    <font>
      <b/>
      <sz val="10"/>
      <color rgb="FF000000"/>
      <name val="맑은 고딕"/>
      <family val="3"/>
      <charset val="129"/>
      <scheme val="minor"/>
    </font>
    <font>
      <sz val="12"/>
      <color rgb="FFFF0000"/>
      <name val="맑은 고딕"/>
      <family val="3"/>
      <charset val="129"/>
      <scheme val="minor"/>
    </font>
    <font>
      <b/>
      <sz val="10"/>
      <color rgb="FF0000FF"/>
      <name val="맑은 고딕"/>
      <family val="3"/>
      <charset val="129"/>
      <scheme val="minor"/>
    </font>
    <font>
      <sz val="10"/>
      <color theme="1"/>
      <name val="맑은 고딕"/>
      <family val="3"/>
      <charset val="129"/>
      <scheme val="minor"/>
    </font>
    <font>
      <b/>
      <sz val="10"/>
      <color theme="1"/>
      <name val="맑은 고딕"/>
      <family val="3"/>
      <charset val="129"/>
      <scheme val="minor"/>
    </font>
    <font>
      <sz val="10"/>
      <color rgb="FFFF0000"/>
      <name val="맑은 고딕"/>
      <family val="3"/>
      <charset val="129"/>
      <scheme val="minor"/>
    </font>
    <font>
      <b/>
      <sz val="12"/>
      <color rgb="FFFF0000"/>
      <name val="맑은 고딕"/>
      <family val="3"/>
      <charset val="129"/>
      <scheme val="minor"/>
    </font>
    <font>
      <sz val="11"/>
      <color rgb="FFFF0000"/>
      <name val="맑은 고딕"/>
      <family val="3"/>
      <charset val="129"/>
      <scheme val="minor"/>
    </font>
    <font>
      <b/>
      <sz val="9"/>
      <color theme="1"/>
      <name val="맑은 고딕"/>
      <family val="3"/>
      <charset val="129"/>
      <scheme val="minor"/>
    </font>
    <font>
      <sz val="8"/>
      <color theme="1"/>
      <name val="맑은 고딕"/>
      <family val="3"/>
      <charset val="129"/>
      <scheme val="minor"/>
    </font>
    <font>
      <sz val="11"/>
      <color theme="1"/>
      <name val="맑은 고딕"/>
      <family val="3"/>
      <charset val="129"/>
      <scheme val="minor"/>
    </font>
    <font>
      <sz val="9"/>
      <color theme="1"/>
      <name val="맑은 고딕"/>
      <family val="3"/>
      <charset val="129"/>
      <scheme val="minor"/>
    </font>
    <font>
      <b/>
      <sz val="9"/>
      <color theme="1"/>
      <name val="맑은 고딕"/>
      <family val="3"/>
      <charset val="129"/>
    </font>
    <font>
      <b/>
      <sz val="6.4"/>
      <color theme="1"/>
      <name val="맑은 고딕"/>
      <family val="3"/>
      <charset val="129"/>
    </font>
    <font>
      <b/>
      <sz val="8"/>
      <name val="맑은 고딕"/>
      <family val="3"/>
      <charset val="129"/>
      <scheme val="minor"/>
    </font>
    <font>
      <b/>
      <sz val="9"/>
      <color rgb="FFFF0000"/>
      <name val="맑은 고딕"/>
      <family val="3"/>
      <charset val="129"/>
      <scheme val="minor"/>
    </font>
    <font>
      <b/>
      <sz val="10"/>
      <color theme="2"/>
      <name val="맑은 고딕"/>
      <family val="3"/>
      <charset val="129"/>
      <scheme val="minor"/>
    </font>
    <font>
      <b/>
      <sz val="9"/>
      <color theme="2"/>
      <name val="맑은 고딕"/>
      <family val="3"/>
      <charset val="129"/>
      <scheme val="minor"/>
    </font>
    <font>
      <sz val="11"/>
      <name val="돋움"/>
      <family val="3"/>
      <charset val="129"/>
    </font>
    <font>
      <b/>
      <sz val="9"/>
      <color theme="1"/>
      <name val="맑은 고딕"/>
      <family val="3"/>
      <charset val="129"/>
      <scheme val="major"/>
    </font>
    <font>
      <sz val="9"/>
      <color theme="1"/>
      <name val="맑은 고딕"/>
      <family val="3"/>
      <charset val="129"/>
      <scheme val="major"/>
    </font>
    <font>
      <sz val="10"/>
      <color theme="1"/>
      <name val="맑은 고딕"/>
      <family val="3"/>
      <charset val="129"/>
      <scheme val="major"/>
    </font>
    <font>
      <sz val="11"/>
      <color theme="1"/>
      <name val="굴림체"/>
      <family val="3"/>
      <charset val="129"/>
    </font>
    <font>
      <b/>
      <sz val="8"/>
      <color theme="1"/>
      <name val="맑은 고딕"/>
      <family val="3"/>
      <charset val="129"/>
      <scheme val="major"/>
    </font>
    <font>
      <b/>
      <sz val="7"/>
      <color theme="1"/>
      <name val="맑은 고딕"/>
      <family val="3"/>
      <charset val="129"/>
      <scheme val="major"/>
    </font>
    <font>
      <sz val="9"/>
      <color theme="1"/>
      <name val="굴림체"/>
      <family val="3"/>
      <charset val="129"/>
    </font>
    <font>
      <sz val="10"/>
      <color theme="1"/>
      <name val="굴림체"/>
      <family val="3"/>
      <charset val="129"/>
    </font>
    <font>
      <b/>
      <sz val="10"/>
      <color theme="1"/>
      <name val="맑은 고딕"/>
      <family val="3"/>
      <charset val="129"/>
      <scheme val="major"/>
    </font>
  </fonts>
  <fills count="6">
    <fill>
      <patternFill patternType="none"/>
    </fill>
    <fill>
      <patternFill patternType="gray125"/>
    </fill>
    <fill>
      <patternFill patternType="solid">
        <fgColor theme="0" tint="-0.14999847407452621"/>
        <bgColor indexed="64"/>
      </patternFill>
    </fill>
    <fill>
      <patternFill patternType="solid">
        <fgColor auto="1"/>
        <bgColor theme="3" tint="0.59996337778862885"/>
      </patternFill>
    </fill>
    <fill>
      <patternFill patternType="solid">
        <fgColor theme="0"/>
        <bgColor indexed="64"/>
      </patternFill>
    </fill>
    <fill>
      <patternFill patternType="solid">
        <fgColor theme="9" tint="0.79998168889431442"/>
        <bgColor indexed="64"/>
      </patternFill>
    </fill>
  </fills>
  <borders count="159">
    <border>
      <left/>
      <right/>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style="dashed">
        <color indexed="64"/>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ashed">
        <color indexed="64"/>
      </right>
      <top style="dashed">
        <color indexed="64"/>
      </top>
      <bottom/>
      <diagonal/>
    </border>
    <border>
      <left style="medium">
        <color indexed="64"/>
      </left>
      <right/>
      <top style="dashed">
        <color indexed="64"/>
      </top>
      <bottom/>
      <diagonal/>
    </border>
    <border>
      <left style="medium">
        <color indexed="64"/>
      </left>
      <right/>
      <top style="dashed">
        <color indexed="64"/>
      </top>
      <bottom style="dashed">
        <color indexed="64"/>
      </bottom>
      <diagonal/>
    </border>
    <border>
      <left/>
      <right/>
      <top/>
      <bottom style="medium">
        <color indexed="64"/>
      </bottom>
      <diagonal/>
    </border>
    <border>
      <left style="dashed">
        <color indexed="64"/>
      </left>
      <right style="medium">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medium">
        <color indexed="64"/>
      </left>
      <right/>
      <top/>
      <bottom/>
      <diagonal/>
    </border>
    <border>
      <left style="medium">
        <color indexed="64"/>
      </left>
      <right/>
      <top/>
      <bottom style="dashed">
        <color indexed="64"/>
      </bottom>
      <diagonal/>
    </border>
    <border>
      <left style="medium">
        <color indexed="64"/>
      </left>
      <right/>
      <top/>
      <bottom style="medium">
        <color indexed="64"/>
      </bottom>
      <diagonal/>
    </border>
    <border>
      <left style="medium">
        <color indexed="64"/>
      </left>
      <right/>
      <top style="medium">
        <color indexed="64"/>
      </top>
      <bottom style="dashed">
        <color indexed="64"/>
      </bottom>
      <diagonal/>
    </border>
    <border>
      <left/>
      <right/>
      <top style="thin">
        <color indexed="64"/>
      </top>
      <bottom style="thin">
        <color indexed="64"/>
      </bottom>
      <diagonal/>
    </border>
    <border>
      <left/>
      <right/>
      <top style="medium">
        <color indexed="64"/>
      </top>
      <bottom style="thin">
        <color rgb="FF000000"/>
      </bottom>
      <diagonal/>
    </border>
    <border>
      <left style="medium">
        <color indexed="64"/>
      </left>
      <right style="thin">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dashed">
        <color indexed="64"/>
      </top>
      <bottom style="medium">
        <color indexed="64"/>
      </bottom>
      <diagonal/>
    </border>
    <border>
      <left/>
      <right/>
      <top style="thin">
        <color rgb="FF000000"/>
      </top>
      <bottom style="thin">
        <color rgb="FF000000"/>
      </bottom>
      <diagonal/>
    </border>
    <border>
      <left/>
      <right/>
      <top/>
      <bottom style="thin">
        <color rgb="FF000000"/>
      </bottom>
      <diagonal/>
    </border>
    <border>
      <left style="thin">
        <color indexed="64"/>
      </left>
      <right/>
      <top style="medium">
        <color indexed="64"/>
      </top>
      <bottom/>
      <diagonal/>
    </border>
    <border>
      <left/>
      <right style="thin">
        <color rgb="FF000000"/>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style="medium">
        <color indexed="64"/>
      </top>
      <bottom style="thin">
        <color indexed="64"/>
      </bottom>
      <diagonal/>
    </border>
    <border>
      <left style="thin">
        <color rgb="FF000000"/>
      </left>
      <right/>
      <top style="medium">
        <color indexed="64"/>
      </top>
      <bottom style="thin">
        <color indexed="64"/>
      </bottom>
      <diagonal/>
    </border>
    <border>
      <left/>
      <right/>
      <top style="thin">
        <color rgb="FF000000"/>
      </top>
      <bottom/>
      <diagonal/>
    </border>
    <border>
      <left style="thin">
        <color indexed="64"/>
      </left>
      <right style="thin">
        <color indexed="64"/>
      </right>
      <top/>
      <bottom style="medium">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medium">
        <color indexed="64"/>
      </bottom>
      <diagonal/>
    </border>
    <border>
      <left/>
      <right style="medium">
        <color indexed="64"/>
      </right>
      <top/>
      <bottom/>
      <diagonal/>
    </border>
    <border>
      <left style="thin">
        <color indexed="64"/>
      </left>
      <right/>
      <top style="thin">
        <color indexed="64"/>
      </top>
      <bottom style="dashed">
        <color indexed="64"/>
      </bottom>
      <diagonal/>
    </border>
    <border>
      <left/>
      <right/>
      <top style="thin">
        <color indexed="64"/>
      </top>
      <bottom style="thin">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style="dotted">
        <color indexed="64"/>
      </left>
      <right style="dotted">
        <color indexed="64"/>
      </right>
      <top style="dotted">
        <color indexed="64"/>
      </top>
      <bottom style="dotted">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dotted">
        <color indexed="64"/>
      </bottom>
      <diagonal/>
    </border>
    <border>
      <left style="dashed">
        <color indexed="64"/>
      </left>
      <right style="medium">
        <color indexed="64"/>
      </right>
      <top/>
      <bottom/>
      <diagonal/>
    </border>
    <border>
      <left/>
      <right style="dash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dashed">
        <color indexed="64"/>
      </right>
      <top/>
      <bottom/>
      <diagonal/>
    </border>
    <border>
      <left style="dashed">
        <color indexed="64"/>
      </left>
      <right style="medium">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otted">
        <color indexed="64"/>
      </right>
      <top style="dotted">
        <color indexed="64"/>
      </top>
      <bottom style="dotted">
        <color indexed="64"/>
      </bottom>
      <diagonal/>
    </border>
    <border>
      <left style="dashed">
        <color indexed="64"/>
      </left>
      <right/>
      <top/>
      <bottom/>
      <diagonal/>
    </border>
    <border>
      <left style="dotted">
        <color indexed="64"/>
      </left>
      <right style="medium">
        <color indexed="64"/>
      </right>
      <top style="dotted">
        <color indexed="64"/>
      </top>
      <bottom style="dotted">
        <color indexed="64"/>
      </bottom>
      <diagonal/>
    </border>
    <border>
      <left/>
      <right style="dashed">
        <color indexed="64"/>
      </right>
      <top/>
      <bottom/>
      <diagonal/>
    </border>
    <border>
      <left style="dotted">
        <color indexed="64"/>
      </left>
      <right style="dotted">
        <color indexed="64"/>
      </right>
      <top/>
      <bottom/>
      <diagonal/>
    </border>
    <border>
      <left/>
      <right style="dashed">
        <color indexed="64"/>
      </right>
      <top style="dashed">
        <color indexed="64"/>
      </top>
      <bottom style="dotted">
        <color indexed="64"/>
      </bottom>
      <diagonal/>
    </border>
    <border>
      <left/>
      <right/>
      <top style="dashed">
        <color indexed="64"/>
      </top>
      <bottom style="dotted">
        <color indexed="64"/>
      </bottom>
      <diagonal/>
    </border>
    <border>
      <left style="dotted">
        <color indexed="64"/>
      </left>
      <right style="dotted">
        <color indexed="64"/>
      </right>
      <top style="dotted">
        <color indexed="64"/>
      </top>
      <bottom/>
      <diagonal/>
    </border>
    <border>
      <left style="dashed">
        <color indexed="64"/>
      </left>
      <right style="medium">
        <color indexed="64"/>
      </right>
      <top style="medium">
        <color indexed="64"/>
      </top>
      <bottom/>
      <diagonal/>
    </border>
    <border>
      <left style="dashed">
        <color indexed="64"/>
      </left>
      <right style="medium">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style="dashed">
        <color indexed="64"/>
      </left>
      <right/>
      <top style="dashed">
        <color indexed="64"/>
      </top>
      <bottom style="dotted">
        <color indexed="64"/>
      </bottom>
      <diagonal/>
    </border>
    <border>
      <left style="dashed">
        <color indexed="64"/>
      </left>
      <right/>
      <top style="medium">
        <color indexed="64"/>
      </top>
      <bottom/>
      <diagonal/>
    </border>
    <border>
      <left style="dashed">
        <color indexed="64"/>
      </left>
      <right style="medium">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top/>
      <bottom style="dotted">
        <color indexed="64"/>
      </bottom>
      <diagonal/>
    </border>
    <border>
      <left style="dotted">
        <color indexed="64"/>
      </left>
      <right style="medium">
        <color indexed="64"/>
      </right>
      <top/>
      <bottom style="dotted">
        <color indexed="64"/>
      </bottom>
      <diagonal/>
    </border>
    <border>
      <left style="medium">
        <color indexed="64"/>
      </left>
      <right style="dashed">
        <color indexed="64"/>
      </right>
      <top style="medium">
        <color indexed="64"/>
      </top>
      <bottom/>
      <diagonal/>
    </border>
    <border>
      <left style="dash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s>
  <cellStyleXfs count="9">
    <xf numFmtId="0" fontId="0" fillId="0" borderId="0"/>
    <xf numFmtId="0" fontId="5"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cellStyleXfs>
  <cellXfs count="698">
    <xf numFmtId="0" fontId="0" fillId="0" borderId="0" xfId="0"/>
    <xf numFmtId="0" fontId="7"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Alignment="1">
      <alignment vertical="center" shrinkToFit="1"/>
    </xf>
    <xf numFmtId="0" fontId="19" fillId="4" borderId="19"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20" fillId="4" borderId="24" xfId="0" applyFont="1" applyFill="1" applyBorder="1" applyAlignment="1">
      <alignment horizontal="center" vertical="center"/>
    </xf>
    <xf numFmtId="0" fontId="20"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20" fillId="4" borderId="24" xfId="0" applyFont="1" applyFill="1" applyBorder="1" applyAlignment="1">
      <alignment vertical="center"/>
    </xf>
    <xf numFmtId="0" fontId="20" fillId="4" borderId="27" xfId="0" applyFont="1" applyFill="1" applyBorder="1" applyAlignment="1">
      <alignment vertical="center"/>
    </xf>
    <xf numFmtId="0" fontId="19" fillId="4" borderId="2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7" xfId="0" applyFont="1" applyBorder="1" applyAlignment="1">
      <alignment horizontal="center" vertical="center" wrapText="1"/>
    </xf>
    <xf numFmtId="0" fontId="20" fillId="4" borderId="19" xfId="0" applyFont="1" applyFill="1" applyBorder="1" applyAlignment="1">
      <alignment horizontal="center" vertical="center"/>
    </xf>
    <xf numFmtId="0" fontId="19" fillId="4" borderId="22"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Fill="1" applyBorder="1" applyAlignment="1">
      <alignment horizontal="center" vertical="center" wrapText="1"/>
    </xf>
    <xf numFmtId="0" fontId="21" fillId="0" borderId="19" xfId="0" applyFont="1" applyFill="1" applyBorder="1" applyAlignment="1">
      <alignment vertical="center"/>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19" fillId="0" borderId="23" xfId="0" applyFont="1" applyFill="1" applyBorder="1" applyAlignment="1">
      <alignment horizontal="center" vertical="center"/>
    </xf>
    <xf numFmtId="0" fontId="19" fillId="0" borderId="19" xfId="0" applyFont="1" applyFill="1" applyBorder="1" applyAlignment="1">
      <alignment horizontal="center" vertical="center"/>
    </xf>
    <xf numFmtId="0" fontId="20" fillId="0" borderId="19" xfId="0" applyFont="1" applyFill="1" applyBorder="1" applyAlignment="1">
      <alignment vertical="center"/>
    </xf>
    <xf numFmtId="0" fontId="20" fillId="0" borderId="22" xfId="0" applyFont="1" applyFill="1" applyBorder="1" applyAlignment="1">
      <alignment vertical="center"/>
    </xf>
    <xf numFmtId="0" fontId="19" fillId="4" borderId="20"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21"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4"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9" xfId="0" applyFont="1" applyFill="1" applyBorder="1" applyAlignment="1">
      <alignment horizontal="center" vertical="center"/>
    </xf>
    <xf numFmtId="0" fontId="24" fillId="4" borderId="22" xfId="0" applyFont="1" applyFill="1" applyBorder="1" applyAlignment="1">
      <alignment horizontal="center" vertical="center"/>
    </xf>
    <xf numFmtId="0" fontId="24" fillId="4" borderId="22"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4" xfId="0" applyFont="1" applyFill="1" applyBorder="1" applyAlignment="1">
      <alignment vertical="center"/>
    </xf>
    <xf numFmtId="0" fontId="24" fillId="4" borderId="27" xfId="0" applyFont="1" applyFill="1" applyBorder="1" applyAlignment="1">
      <alignment vertical="center"/>
    </xf>
    <xf numFmtId="0" fontId="24" fillId="4" borderId="27"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21" xfId="0" applyFont="1" applyFill="1" applyBorder="1" applyAlignment="1">
      <alignment vertical="center"/>
    </xf>
    <xf numFmtId="0" fontId="24" fillId="4" borderId="19" xfId="0" applyFont="1" applyFill="1" applyBorder="1" applyAlignment="1">
      <alignment vertical="center"/>
    </xf>
    <xf numFmtId="0" fontId="24" fillId="4" borderId="21" xfId="0" applyFont="1" applyFill="1" applyBorder="1" applyAlignment="1">
      <alignment horizontal="center" vertical="center"/>
    </xf>
    <xf numFmtId="0" fontId="24" fillId="4" borderId="22" xfId="0" applyFont="1" applyFill="1" applyBorder="1" applyAlignment="1">
      <alignment vertical="center"/>
    </xf>
    <xf numFmtId="0" fontId="24" fillId="0" borderId="23" xfId="0" applyFont="1" applyFill="1" applyBorder="1" applyAlignment="1">
      <alignment horizontal="center" vertical="center" wrapText="1"/>
    </xf>
    <xf numFmtId="0" fontId="11" fillId="0" borderId="0" xfId="0" applyFont="1" applyFill="1" applyAlignment="1">
      <alignment horizontal="left" vertical="center" wrapText="1"/>
    </xf>
    <xf numFmtId="0" fontId="10" fillId="2" borderId="14"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9" fillId="0" borderId="51" xfId="0" applyFont="1" applyFill="1" applyBorder="1" applyAlignment="1">
      <alignment horizontal="center" vertical="center" wrapText="1"/>
    </xf>
    <xf numFmtId="0" fontId="19" fillId="0" borderId="23" xfId="0" applyFont="1" applyBorder="1" applyAlignment="1">
      <alignment horizontal="center" vertical="center" wrapText="1"/>
    </xf>
    <xf numFmtId="0" fontId="24" fillId="0" borderId="20"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5" xfId="0" applyFont="1" applyBorder="1" applyAlignment="1">
      <alignment horizontal="center" vertical="center" wrapText="1"/>
    </xf>
    <xf numFmtId="0" fontId="18" fillId="4" borderId="52"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56"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25"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3" xfId="0" applyFont="1" applyBorder="1" applyAlignment="1">
      <alignment horizontal="center" vertical="center" wrapText="1"/>
    </xf>
    <xf numFmtId="0" fontId="19" fillId="0" borderId="59" xfId="0" applyFont="1" applyFill="1" applyBorder="1" applyAlignment="1">
      <alignment horizontal="center" vertical="center" wrapText="1"/>
    </xf>
    <xf numFmtId="0" fontId="19" fillId="0" borderId="28" xfId="0" applyFont="1" applyBorder="1" applyAlignment="1">
      <alignment horizontal="center" vertical="center" wrapText="1"/>
    </xf>
    <xf numFmtId="0" fontId="19" fillId="0" borderId="53"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56"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3" xfId="0" applyFont="1" applyBorder="1" applyAlignment="1">
      <alignment horizontal="center" vertical="center" wrapText="1"/>
    </xf>
    <xf numFmtId="0" fontId="19" fillId="4" borderId="36" xfId="0" applyFont="1" applyFill="1" applyBorder="1" applyAlignment="1">
      <alignment horizontal="center" vertical="center" wrapText="1"/>
    </xf>
    <xf numFmtId="0" fontId="19" fillId="4" borderId="39" xfId="0" applyFont="1" applyFill="1" applyBorder="1" applyAlignment="1">
      <alignment horizontal="center" vertical="center" wrapText="1"/>
    </xf>
    <xf numFmtId="0" fontId="19" fillId="4" borderId="61"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7" fillId="0" borderId="62" xfId="0" applyFont="1" applyFill="1" applyBorder="1" applyAlignment="1">
      <alignment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4" borderId="6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0" fillId="2" borderId="19" xfId="0" applyFont="1" applyFill="1" applyBorder="1" applyAlignment="1">
      <alignment vertical="center" wrapText="1"/>
    </xf>
    <xf numFmtId="0" fontId="10" fillId="4" borderId="62" xfId="0" applyFont="1" applyFill="1" applyBorder="1" applyAlignment="1">
      <alignment vertical="center" wrapText="1"/>
    </xf>
    <xf numFmtId="0" fontId="19" fillId="4" borderId="29"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6" fillId="2" borderId="19" xfId="0" applyFont="1" applyFill="1" applyBorder="1" applyAlignment="1">
      <alignment vertical="center" wrapText="1"/>
    </xf>
    <xf numFmtId="0" fontId="27" fillId="2" borderId="19" xfId="0" applyFont="1" applyFill="1" applyBorder="1" applyAlignment="1">
      <alignment horizontal="center" vertical="center" wrapText="1"/>
    </xf>
    <xf numFmtId="0" fontId="10" fillId="2" borderId="19" xfId="0" applyFont="1" applyFill="1" applyBorder="1" applyAlignment="1">
      <alignment vertical="center" shrinkToFit="1"/>
    </xf>
    <xf numFmtId="0" fontId="10" fillId="2" borderId="38" xfId="0" applyFont="1" applyFill="1" applyBorder="1" applyAlignment="1">
      <alignment horizontal="center" vertical="center" wrapText="1"/>
    </xf>
    <xf numFmtId="0" fontId="10" fillId="2" borderId="20" xfId="0" applyFont="1" applyFill="1" applyBorder="1" applyAlignment="1">
      <alignment vertical="center" wrapText="1"/>
    </xf>
    <xf numFmtId="0" fontId="10" fillId="2" borderId="36" xfId="0" applyFont="1" applyFill="1" applyBorder="1" applyAlignment="1">
      <alignment horizontal="center" vertical="center" wrapText="1"/>
    </xf>
    <xf numFmtId="0" fontId="10" fillId="2" borderId="36" xfId="0" applyFont="1" applyFill="1" applyBorder="1" applyAlignment="1">
      <alignment vertical="center" wrapText="1"/>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9" fillId="0" borderId="35" xfId="0" applyFont="1" applyBorder="1" applyAlignment="1">
      <alignment horizontal="center" vertical="center" wrapText="1"/>
    </xf>
    <xf numFmtId="0" fontId="10" fillId="2" borderId="1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21" fillId="0" borderId="23" xfId="0" applyFont="1" applyFill="1" applyBorder="1" applyAlignment="1">
      <alignment vertical="center"/>
    </xf>
    <xf numFmtId="0" fontId="15" fillId="3" borderId="29" xfId="0" applyFont="1" applyFill="1" applyBorder="1" applyAlignment="1">
      <alignment horizontal="left" vertical="center" wrapText="1"/>
    </xf>
    <xf numFmtId="0" fontId="18" fillId="0" borderId="2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21" fillId="4" borderId="24" xfId="0" applyFont="1" applyFill="1" applyBorder="1" applyAlignment="1">
      <alignment horizontal="center" vertical="center"/>
    </xf>
    <xf numFmtId="0" fontId="10" fillId="2" borderId="36" xfId="0" applyFont="1" applyFill="1" applyBorder="1" applyAlignment="1">
      <alignment vertical="center" shrinkToFit="1"/>
    </xf>
    <xf numFmtId="0" fontId="10" fillId="2" borderId="61"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21" fillId="4" borderId="27" xfId="0" applyFont="1" applyFill="1" applyBorder="1" applyAlignment="1">
      <alignment horizontal="center" vertical="center"/>
    </xf>
    <xf numFmtId="0" fontId="10" fillId="2" borderId="29" xfId="0" applyFont="1" applyFill="1" applyBorder="1" applyAlignment="1">
      <alignment vertical="center" wrapText="1"/>
    </xf>
    <xf numFmtId="0" fontId="10" fillId="2" borderId="29" xfId="0" applyFont="1" applyFill="1" applyBorder="1" applyAlignment="1">
      <alignment vertical="center" shrinkToFit="1"/>
    </xf>
    <xf numFmtId="0" fontId="10" fillId="0" borderId="19" xfId="0" applyFont="1" applyFill="1" applyBorder="1" applyAlignment="1">
      <alignment vertical="center" wrapText="1"/>
    </xf>
    <xf numFmtId="0" fontId="22" fillId="4" borderId="19" xfId="0" applyFont="1" applyFill="1" applyBorder="1" applyAlignment="1">
      <alignment horizontal="center" vertical="center" wrapText="1"/>
    </xf>
    <xf numFmtId="0" fontId="10" fillId="4" borderId="36" xfId="0" applyFont="1" applyFill="1" applyBorder="1" applyAlignment="1">
      <alignment vertical="center" wrapText="1"/>
    </xf>
    <xf numFmtId="0" fontId="18" fillId="4" borderId="36" xfId="0" applyFont="1" applyFill="1" applyBorder="1" applyAlignment="1">
      <alignment horizontal="center" vertical="center" wrapText="1"/>
    </xf>
    <xf numFmtId="0" fontId="10" fillId="4" borderId="33" xfId="0" applyFont="1" applyFill="1" applyBorder="1" applyAlignment="1">
      <alignment vertical="center" wrapText="1"/>
    </xf>
    <xf numFmtId="0" fontId="18" fillId="4" borderId="33"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9" xfId="0" applyFont="1" applyFill="1" applyBorder="1" applyAlignment="1">
      <alignment horizontal="center" vertical="center" wrapText="1"/>
    </xf>
    <xf numFmtId="0" fontId="20" fillId="4" borderId="74"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20" xfId="0" applyFont="1" applyFill="1" applyBorder="1" applyAlignment="1">
      <alignment horizontal="center" vertical="center"/>
    </xf>
    <xf numFmtId="0" fontId="10" fillId="2" borderId="72"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9" fillId="0" borderId="76" xfId="0" applyFont="1" applyBorder="1" applyAlignment="1">
      <alignment horizontal="center" vertical="center" wrapText="1"/>
    </xf>
    <xf numFmtId="0" fontId="19" fillId="0" borderId="20"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9" fillId="4" borderId="75" xfId="0" applyFont="1" applyFill="1" applyBorder="1" applyAlignment="1">
      <alignment horizontal="center" vertical="center" wrapText="1"/>
    </xf>
    <xf numFmtId="0" fontId="19" fillId="4" borderId="7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0" fillId="2" borderId="22" xfId="0" applyFont="1" applyFill="1" applyBorder="1" applyAlignment="1">
      <alignment vertical="center" wrapText="1"/>
    </xf>
    <xf numFmtId="0" fontId="10" fillId="2" borderId="43" xfId="0" applyFont="1" applyFill="1" applyBorder="1" applyAlignment="1">
      <alignment vertical="center" shrinkToFit="1"/>
    </xf>
    <xf numFmtId="0" fontId="10" fillId="2" borderId="49"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5" xfId="0" applyFont="1" applyFill="1" applyBorder="1" applyAlignment="1">
      <alignment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4" fillId="2" borderId="29" xfId="0" applyFont="1" applyFill="1" applyBorder="1" applyAlignment="1">
      <alignment vertical="center" wrapText="1"/>
    </xf>
    <xf numFmtId="0" fontId="14"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8" fillId="0" borderId="83"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0" xfId="0" applyFont="1" applyFill="1" applyBorder="1" applyAlignment="1">
      <alignment horizontal="center" vertical="center" wrapText="1"/>
    </xf>
    <xf numFmtId="0" fontId="24" fillId="4" borderId="24" xfId="0" applyFont="1" applyFill="1" applyBorder="1" applyAlignment="1">
      <alignment horizontal="center" vertical="center"/>
    </xf>
    <xf numFmtId="0" fontId="24" fillId="4" borderId="27" xfId="0" applyFont="1" applyFill="1" applyBorder="1" applyAlignment="1">
      <alignment horizontal="center" vertical="center"/>
    </xf>
    <xf numFmtId="0" fontId="18" fillId="4" borderId="84" xfId="0" applyFont="1" applyFill="1" applyBorder="1" applyAlignment="1">
      <alignment horizontal="center" vertical="center" wrapText="1"/>
    </xf>
    <xf numFmtId="0" fontId="13" fillId="3" borderId="29" xfId="0" applyFont="1" applyFill="1" applyBorder="1" applyAlignment="1">
      <alignment horizontal="left" vertical="center" wrapText="1"/>
    </xf>
    <xf numFmtId="0" fontId="24" fillId="4" borderId="20"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7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24" xfId="0" applyFont="1" applyFill="1" applyBorder="1" applyAlignment="1">
      <alignment vertical="center" wrapText="1"/>
    </xf>
    <xf numFmtId="0" fontId="18" fillId="0" borderId="86" xfId="0" applyFont="1" applyFill="1" applyBorder="1" applyAlignment="1">
      <alignment horizontal="center" vertical="center" wrapText="1"/>
    </xf>
    <xf numFmtId="0" fontId="24" fillId="4" borderId="77"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8" fillId="4" borderId="8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26" fillId="2" borderId="24" xfId="0" applyFont="1" applyFill="1" applyBorder="1" applyAlignment="1">
      <alignment vertical="center" wrapText="1"/>
    </xf>
    <xf numFmtId="0" fontId="25" fillId="0" borderId="89" xfId="0" applyFont="1" applyFill="1" applyBorder="1" applyAlignment="1">
      <alignment horizontal="center" vertical="center" wrapText="1"/>
    </xf>
    <xf numFmtId="0" fontId="18" fillId="4" borderId="89" xfId="0" applyFont="1" applyFill="1" applyBorder="1" applyAlignment="1">
      <alignment horizontal="center" vertical="center" wrapText="1"/>
    </xf>
    <xf numFmtId="0" fontId="18" fillId="4" borderId="90"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vertical="center" wrapText="1"/>
    </xf>
    <xf numFmtId="0" fontId="10" fillId="0" borderId="93" xfId="0" applyFont="1" applyFill="1" applyBorder="1" applyAlignment="1">
      <alignment vertical="center" wrapText="1"/>
    </xf>
    <xf numFmtId="0" fontId="10" fillId="0" borderId="20" xfId="0" applyFont="1" applyFill="1" applyBorder="1" applyAlignment="1">
      <alignment vertical="center" wrapText="1"/>
    </xf>
    <xf numFmtId="0" fontId="22" fillId="4" borderId="95"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7" fillId="0" borderId="96" xfId="0" applyFont="1" applyFill="1" applyBorder="1" applyAlignment="1">
      <alignment vertical="center" wrapText="1"/>
    </xf>
    <xf numFmtId="0" fontId="14" fillId="2" borderId="29" xfId="0" applyFont="1" applyFill="1" applyBorder="1" applyAlignment="1">
      <alignment horizontal="center" vertical="center" wrapText="1"/>
    </xf>
    <xf numFmtId="0" fontId="10" fillId="2" borderId="0" xfId="0" applyFont="1" applyFill="1" applyBorder="1" applyAlignment="1">
      <alignment vertical="center" shrinkToFit="1"/>
    </xf>
    <xf numFmtId="0" fontId="10" fillId="2" borderId="29" xfId="0" applyFont="1" applyFill="1" applyBorder="1" applyAlignment="1">
      <alignment horizontal="center" vertical="center" wrapText="1"/>
    </xf>
    <xf numFmtId="0" fontId="10" fillId="2" borderId="97" xfId="0" applyFont="1" applyFill="1" applyBorder="1" applyAlignment="1">
      <alignment horizontal="center" vertical="center" wrapText="1"/>
    </xf>
    <xf numFmtId="0" fontId="18" fillId="4" borderId="87"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8" fillId="0" borderId="99"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0" fillId="2" borderId="103"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24" xfId="0" applyFont="1" applyFill="1" applyBorder="1" applyAlignment="1">
      <alignment vertical="center" wrapText="1"/>
    </xf>
    <xf numFmtId="0" fontId="10" fillId="2" borderId="24" xfId="0" applyFont="1" applyFill="1" applyBorder="1" applyAlignment="1">
      <alignment vertical="center" shrinkToFit="1"/>
    </xf>
    <xf numFmtId="0" fontId="13" fillId="3" borderId="36" xfId="0" applyFont="1" applyFill="1" applyBorder="1" applyAlignment="1">
      <alignment horizontal="left" vertical="center" wrapText="1"/>
    </xf>
    <xf numFmtId="0" fontId="24" fillId="4" borderId="37" xfId="0" applyFont="1" applyFill="1" applyBorder="1" applyAlignment="1">
      <alignment horizontal="center" vertical="center" wrapText="1"/>
    </xf>
    <xf numFmtId="0" fontId="24" fillId="0" borderId="104" xfId="0" applyFont="1" applyBorder="1" applyAlignment="1">
      <alignment horizontal="center" vertical="center" wrapText="1"/>
    </xf>
    <xf numFmtId="0" fontId="24" fillId="4" borderId="105" xfId="0" applyFont="1" applyFill="1" applyBorder="1" applyAlignment="1">
      <alignment horizontal="center" vertical="center" wrapText="1"/>
    </xf>
    <xf numFmtId="0" fontId="19" fillId="0" borderId="103" xfId="0" applyFont="1" applyFill="1" applyBorder="1" applyAlignment="1">
      <alignment horizontal="center" vertical="center" wrapText="1"/>
    </xf>
    <xf numFmtId="0" fontId="24" fillId="4" borderId="103" xfId="0" applyFont="1" applyFill="1" applyBorder="1" applyAlignment="1">
      <alignment horizontal="center" vertical="center" wrapText="1"/>
    </xf>
    <xf numFmtId="0" fontId="24" fillId="4" borderId="78" xfId="0" applyFont="1" applyFill="1" applyBorder="1" applyAlignment="1">
      <alignment horizontal="center" vertical="center" wrapText="1"/>
    </xf>
    <xf numFmtId="0" fontId="24" fillId="0" borderId="103" xfId="0" applyFont="1" applyFill="1" applyBorder="1" applyAlignment="1">
      <alignment horizontal="center" vertical="center" wrapText="1"/>
    </xf>
    <xf numFmtId="0" fontId="24" fillId="4" borderId="79"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1" fillId="0" borderId="0" xfId="0" applyFont="1" applyFill="1" applyAlignment="1">
      <alignment horizontal="left" vertical="center" wrapText="1"/>
    </xf>
    <xf numFmtId="0" fontId="10" fillId="0" borderId="6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1" xfId="0" applyFont="1" applyFill="1" applyBorder="1" applyAlignment="1">
      <alignment vertical="center"/>
    </xf>
    <xf numFmtId="0" fontId="10" fillId="2" borderId="1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5" xfId="0" applyFont="1" applyFill="1" applyBorder="1" applyAlignment="1">
      <alignment vertical="center"/>
    </xf>
    <xf numFmtId="0" fontId="10" fillId="2" borderId="8"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6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10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9" fillId="5" borderId="11" xfId="6" applyFont="1" applyFill="1" applyBorder="1" applyAlignment="1">
      <alignment horizontal="center" vertical="center"/>
    </xf>
    <xf numFmtId="0" fontId="29" fillId="5" borderId="10" xfId="6" applyFont="1" applyFill="1" applyBorder="1" applyAlignment="1">
      <alignment horizontal="center" vertical="center"/>
    </xf>
    <xf numFmtId="0" fontId="29" fillId="5" borderId="106" xfId="6" applyFont="1" applyFill="1" applyBorder="1" applyAlignment="1">
      <alignment horizontal="center" vertical="center"/>
    </xf>
    <xf numFmtId="0" fontId="29" fillId="5" borderId="107" xfId="6" applyFont="1" applyFill="1" applyBorder="1" applyAlignment="1">
      <alignment horizontal="center" vertical="center"/>
    </xf>
    <xf numFmtId="0" fontId="29" fillId="5" borderId="108" xfId="6" applyFont="1" applyFill="1" applyBorder="1" applyAlignment="1">
      <alignment horizontal="center" vertical="center"/>
    </xf>
    <xf numFmtId="0" fontId="29" fillId="5" borderId="109" xfId="6" applyFont="1" applyFill="1" applyBorder="1" applyAlignment="1">
      <alignment horizontal="center" vertical="center"/>
    </xf>
    <xf numFmtId="0" fontId="29" fillId="5" borderId="9" xfId="6" applyFont="1" applyFill="1" applyBorder="1" applyAlignment="1">
      <alignment horizontal="center" vertical="center"/>
    </xf>
    <xf numFmtId="0" fontId="29" fillId="5" borderId="5" xfId="6" applyFont="1" applyFill="1" applyBorder="1" applyAlignment="1">
      <alignment horizontal="center" vertical="center" wrapText="1"/>
    </xf>
    <xf numFmtId="0" fontId="29" fillId="5" borderId="7" xfId="6" applyFont="1" applyFill="1" applyBorder="1" applyAlignment="1">
      <alignment horizontal="center" vertical="center"/>
    </xf>
    <xf numFmtId="0" fontId="29" fillId="5" borderId="110" xfId="6" applyFont="1" applyFill="1" applyBorder="1" applyAlignment="1">
      <alignment horizontal="center" vertical="center"/>
    </xf>
    <xf numFmtId="0" fontId="29" fillId="5" borderId="8" xfId="6" applyFont="1" applyFill="1" applyBorder="1" applyAlignment="1">
      <alignment horizontal="center" vertical="center"/>
    </xf>
    <xf numFmtId="0" fontId="29" fillId="5" borderId="5" xfId="6" applyFont="1" applyFill="1" applyBorder="1" applyAlignment="1">
      <alignment horizontal="center" vertical="center"/>
    </xf>
    <xf numFmtId="0" fontId="29" fillId="5" borderId="6" xfId="6" applyFont="1" applyFill="1" applyBorder="1" applyAlignment="1">
      <alignment horizontal="center" vertical="center" wrapText="1"/>
    </xf>
    <xf numFmtId="0" fontId="30" fillId="0" borderId="9" xfId="6" applyFont="1" applyBorder="1" applyAlignment="1">
      <alignment horizontal="center" vertical="center"/>
    </xf>
    <xf numFmtId="0" fontId="30" fillId="0" borderId="5" xfId="6" applyFont="1" applyBorder="1" applyAlignment="1">
      <alignment horizontal="center" vertical="center"/>
    </xf>
    <xf numFmtId="0" fontId="30" fillId="0" borderId="7" xfId="6" applyFont="1" applyBorder="1" applyAlignment="1">
      <alignment horizontal="center" vertical="center"/>
    </xf>
    <xf numFmtId="0" fontId="30" fillId="0" borderId="110" xfId="6" applyFont="1" applyBorder="1" applyAlignment="1">
      <alignment horizontal="center" vertical="center"/>
    </xf>
    <xf numFmtId="0" fontId="30" fillId="0" borderId="8" xfId="6" applyFont="1" applyBorder="1" applyAlignment="1">
      <alignment horizontal="center" vertical="center"/>
    </xf>
    <xf numFmtId="0" fontId="30" fillId="0" borderId="6" xfId="6" applyFont="1" applyBorder="1" applyAlignment="1">
      <alignment horizontal="center" vertical="center"/>
    </xf>
    <xf numFmtId="0" fontId="30" fillId="0" borderId="6" xfId="6" applyFont="1" applyBorder="1" applyAlignment="1">
      <alignment horizontal="center" vertical="center" wrapText="1"/>
    </xf>
    <xf numFmtId="0" fontId="29" fillId="0" borderId="9" xfId="6" applyFont="1" applyBorder="1" applyAlignment="1">
      <alignment horizontal="center" vertical="center"/>
    </xf>
    <xf numFmtId="0" fontId="30" fillId="0" borderId="126" xfId="6" applyFont="1" applyBorder="1" applyAlignment="1">
      <alignment horizontal="center" vertical="center"/>
    </xf>
    <xf numFmtId="0" fontId="30" fillId="0" borderId="127" xfId="6" applyFont="1" applyBorder="1" applyAlignment="1">
      <alignment horizontal="center" vertical="center"/>
    </xf>
    <xf numFmtId="0" fontId="30" fillId="0" borderId="50" xfId="6" applyFont="1" applyBorder="1" applyAlignment="1">
      <alignment horizontal="center" vertical="center"/>
    </xf>
    <xf numFmtId="0" fontId="29" fillId="5" borderId="32" xfId="7" applyFont="1" applyFill="1" applyBorder="1">
      <alignment vertical="center"/>
    </xf>
    <xf numFmtId="0" fontId="29" fillId="5" borderId="18" xfId="7" applyFont="1" applyFill="1" applyBorder="1" applyAlignment="1">
      <alignment horizontal="center" vertical="center"/>
    </xf>
    <xf numFmtId="0" fontId="29" fillId="5" borderId="11" xfId="7" applyFont="1" applyFill="1" applyBorder="1">
      <alignment vertical="center"/>
    </xf>
    <xf numFmtId="0" fontId="29" fillId="5" borderId="10" xfId="7" applyFont="1" applyFill="1" applyBorder="1" applyAlignment="1">
      <alignment horizontal="center" vertical="center"/>
    </xf>
    <xf numFmtId="0" fontId="29" fillId="5" borderId="106" xfId="7" applyFont="1" applyFill="1" applyBorder="1" applyAlignment="1">
      <alignment horizontal="center" vertical="center"/>
    </xf>
    <xf numFmtId="0" fontId="29" fillId="5" borderId="107" xfId="7" applyFont="1" applyFill="1" applyBorder="1" applyAlignment="1">
      <alignment horizontal="center" vertical="center"/>
    </xf>
    <xf numFmtId="0" fontId="29" fillId="5" borderId="108" xfId="7" applyFont="1" applyFill="1" applyBorder="1" applyAlignment="1">
      <alignment horizontal="center" vertical="center"/>
    </xf>
    <xf numFmtId="0" fontId="30" fillId="2" borderId="9" xfId="7" applyFont="1" applyFill="1" applyBorder="1">
      <alignment vertical="center"/>
    </xf>
    <xf numFmtId="0" fontId="31" fillId="2" borderId="5" xfId="7" applyFont="1" applyFill="1" applyBorder="1" applyAlignment="1">
      <alignment horizontal="center" vertical="center"/>
    </xf>
    <xf numFmtId="0" fontId="30" fillId="2" borderId="5" xfId="7" applyFont="1" applyFill="1" applyBorder="1" applyAlignment="1">
      <alignment horizontal="center" vertical="center"/>
    </xf>
    <xf numFmtId="0" fontId="30" fillId="0" borderId="5" xfId="7" applyFont="1" applyBorder="1" applyAlignment="1">
      <alignment horizontal="center" vertical="center"/>
    </xf>
    <xf numFmtId="0" fontId="30" fillId="0" borderId="128" xfId="7" applyFont="1" applyBorder="1" applyAlignment="1">
      <alignment horizontal="center" vertical="center"/>
    </xf>
    <xf numFmtId="0" fontId="30" fillId="0" borderId="9" xfId="7" applyFont="1" applyBorder="1" applyAlignment="1">
      <alignment horizontal="center" vertical="center"/>
    </xf>
    <xf numFmtId="0" fontId="32" fillId="0" borderId="5" xfId="0" applyFont="1" applyFill="1" applyBorder="1" applyAlignment="1">
      <alignment horizontal="center" vertical="center"/>
    </xf>
    <xf numFmtId="0" fontId="30" fillId="0" borderId="5" xfId="7" applyFont="1" applyBorder="1" applyAlignment="1">
      <alignment horizontal="center" vertical="center" wrapText="1"/>
    </xf>
    <xf numFmtId="0" fontId="30" fillId="0" borderId="9" xfId="7" applyFont="1" applyBorder="1" applyAlignment="1">
      <alignment horizontal="center" vertical="center" wrapText="1"/>
    </xf>
    <xf numFmtId="0" fontId="30" fillId="4" borderId="9" xfId="7" applyFont="1" applyFill="1" applyBorder="1" applyAlignment="1">
      <alignment horizontal="center" vertical="center"/>
    </xf>
    <xf numFmtId="0" fontId="32" fillId="4" borderId="5" xfId="0" applyFont="1" applyFill="1" applyBorder="1" applyAlignment="1">
      <alignment horizontal="center" vertical="center"/>
    </xf>
    <xf numFmtId="0" fontId="29" fillId="4" borderId="5" xfId="7" applyFont="1" applyFill="1" applyBorder="1" applyAlignment="1">
      <alignment horizontal="center" vertical="center"/>
    </xf>
    <xf numFmtId="0" fontId="32" fillId="4" borderId="5" xfId="0" applyFont="1" applyFill="1" applyBorder="1" applyAlignment="1">
      <alignment horizontal="center" vertical="center"/>
    </xf>
    <xf numFmtId="0" fontId="32" fillId="4" borderId="5" xfId="0" applyFont="1" applyFill="1" applyBorder="1" applyAlignment="1">
      <alignment horizontal="center" vertical="center" wrapText="1"/>
    </xf>
    <xf numFmtId="0" fontId="30" fillId="4" borderId="9" xfId="7" applyFont="1" applyFill="1" applyBorder="1">
      <alignment vertical="center"/>
    </xf>
    <xf numFmtId="0" fontId="31" fillId="4" borderId="5" xfId="7" applyFont="1" applyFill="1" applyBorder="1" applyAlignment="1">
      <alignment horizontal="center" vertical="center"/>
    </xf>
    <xf numFmtId="0" fontId="30" fillId="4" borderId="5" xfId="7" applyFont="1" applyFill="1" applyBorder="1" applyAlignment="1">
      <alignment horizontal="center" vertical="center"/>
    </xf>
    <xf numFmtId="0" fontId="31" fillId="4" borderId="5" xfId="7" applyFont="1" applyFill="1" applyBorder="1" applyAlignment="1">
      <alignment horizontal="center" vertical="center" wrapText="1"/>
    </xf>
    <xf numFmtId="0" fontId="31" fillId="4" borderId="5" xfId="7" applyFont="1" applyFill="1" applyBorder="1" applyAlignment="1">
      <alignment horizontal="center" vertical="center"/>
    </xf>
    <xf numFmtId="0" fontId="30" fillId="0" borderId="5" xfId="7" applyFont="1" applyBorder="1" applyAlignment="1">
      <alignment horizontal="center" vertical="center" shrinkToFit="1"/>
    </xf>
    <xf numFmtId="0" fontId="30" fillId="0" borderId="5" xfId="7" applyFont="1" applyBorder="1" applyAlignment="1">
      <alignment horizontal="center" vertical="center" wrapText="1" shrinkToFit="1"/>
    </xf>
    <xf numFmtId="0" fontId="30" fillId="2" borderId="9" xfId="7" applyFont="1" applyFill="1" applyBorder="1" applyAlignment="1">
      <alignment horizontal="center" vertical="center"/>
    </xf>
    <xf numFmtId="0" fontId="30" fillId="2" borderId="5" xfId="7" applyFont="1" applyFill="1" applyBorder="1" applyAlignment="1">
      <alignment horizontal="center" vertical="center"/>
    </xf>
    <xf numFmtId="0" fontId="30" fillId="0" borderId="129" xfId="7" applyFont="1" applyBorder="1" applyAlignment="1">
      <alignment horizontal="center" vertical="center" wrapText="1"/>
    </xf>
    <xf numFmtId="0" fontId="30" fillId="0" borderId="112" xfId="7" applyFont="1" applyBorder="1" applyAlignment="1">
      <alignment horizontal="center" vertical="center" shrinkToFit="1"/>
    </xf>
    <xf numFmtId="0" fontId="30" fillId="0" borderId="112" xfId="7" applyFont="1" applyBorder="1" applyAlignment="1">
      <alignment horizontal="center" vertical="center" wrapText="1" shrinkToFit="1"/>
    </xf>
    <xf numFmtId="0" fontId="30" fillId="0" borderId="112" xfId="7" applyFont="1" applyBorder="1" applyAlignment="1">
      <alignment horizontal="center" vertical="center"/>
    </xf>
    <xf numFmtId="0" fontId="30" fillId="0" borderId="112" xfId="7" applyFont="1" applyBorder="1" applyAlignment="1">
      <alignment horizontal="center" vertical="center" wrapText="1"/>
    </xf>
    <xf numFmtId="0" fontId="30" fillId="2" borderId="113" xfId="7" applyFont="1" applyFill="1" applyBorder="1" applyAlignment="1">
      <alignment horizontal="center" vertical="center"/>
    </xf>
    <xf numFmtId="0" fontId="30" fillId="2" borderId="130" xfId="7" applyFont="1" applyFill="1" applyBorder="1" applyAlignment="1">
      <alignment horizontal="center" vertical="center"/>
    </xf>
    <xf numFmtId="0" fontId="30" fillId="2" borderId="131" xfId="7" applyFont="1" applyFill="1" applyBorder="1" applyAlignment="1">
      <alignment horizontal="center" vertical="center"/>
    </xf>
    <xf numFmtId="0" fontId="30" fillId="4" borderId="112" xfId="7" applyFont="1" applyFill="1" applyBorder="1" applyAlignment="1">
      <alignment horizontal="center" vertical="center"/>
    </xf>
    <xf numFmtId="0" fontId="32" fillId="0" borderId="114" xfId="0" applyFont="1" applyFill="1" applyBorder="1" applyAlignment="1">
      <alignment horizontal="center" vertical="center"/>
    </xf>
    <xf numFmtId="0" fontId="32" fillId="0" borderId="132" xfId="0" applyFont="1" applyFill="1" applyBorder="1" applyAlignment="1">
      <alignment horizontal="center" vertical="center"/>
    </xf>
    <xf numFmtId="0" fontId="30" fillId="0" borderId="114" xfId="7" applyFont="1" applyBorder="1" applyAlignment="1">
      <alignment horizontal="center" vertical="center"/>
    </xf>
    <xf numFmtId="0" fontId="30" fillId="4" borderId="114" xfId="7" applyFont="1" applyFill="1" applyBorder="1" applyAlignment="1">
      <alignment horizontal="center" vertical="center" wrapText="1"/>
    </xf>
    <xf numFmtId="0" fontId="30" fillId="4" borderId="133" xfId="7" applyFont="1" applyFill="1" applyBorder="1" applyAlignment="1">
      <alignment horizontal="center" vertical="center"/>
    </xf>
    <xf numFmtId="0" fontId="31" fillId="0" borderId="5" xfId="7" applyFont="1" applyBorder="1" applyAlignment="1">
      <alignment horizontal="center" vertical="center"/>
    </xf>
    <xf numFmtId="0" fontId="31" fillId="0" borderId="5" xfId="7" applyFont="1" applyFill="1" applyBorder="1" applyAlignment="1">
      <alignment horizontal="center" vertical="center"/>
    </xf>
    <xf numFmtId="0" fontId="30" fillId="4" borderId="114" xfId="7" applyFont="1" applyFill="1" applyBorder="1" applyAlignment="1">
      <alignment horizontal="center" vertical="center"/>
    </xf>
    <xf numFmtId="0" fontId="30" fillId="4" borderId="129" xfId="7" applyFont="1" applyFill="1" applyBorder="1" applyAlignment="1">
      <alignment horizontal="center" vertical="center"/>
    </xf>
    <xf numFmtId="0" fontId="32" fillId="4" borderId="114" xfId="0" applyFont="1" applyFill="1" applyBorder="1" applyAlignment="1">
      <alignment horizontal="center" vertical="center"/>
    </xf>
    <xf numFmtId="0" fontId="30" fillId="4" borderId="44" xfId="7" applyFont="1" applyFill="1" applyBorder="1" applyAlignment="1">
      <alignment horizontal="center" vertical="center"/>
    </xf>
    <xf numFmtId="0" fontId="32" fillId="4" borderId="114" xfId="0" applyFont="1" applyFill="1" applyBorder="1" applyAlignment="1">
      <alignment horizontal="center" vertical="center"/>
    </xf>
    <xf numFmtId="0" fontId="31" fillId="0" borderId="5" xfId="7" applyFont="1" applyBorder="1" applyAlignment="1">
      <alignment horizontal="center" vertical="center"/>
    </xf>
    <xf numFmtId="0" fontId="32" fillId="0" borderId="125" xfId="0" applyFont="1" applyFill="1" applyBorder="1" applyAlignment="1">
      <alignment horizontal="center" vertical="center"/>
    </xf>
    <xf numFmtId="0" fontId="30" fillId="4" borderId="134" xfId="7" applyFont="1" applyFill="1" applyBorder="1" applyAlignment="1">
      <alignment horizontal="center" vertical="center"/>
    </xf>
    <xf numFmtId="0" fontId="30" fillId="4" borderId="114" xfId="7" applyFont="1" applyFill="1" applyBorder="1" applyAlignment="1">
      <alignment horizontal="center" vertical="center"/>
    </xf>
    <xf numFmtId="0" fontId="30" fillId="2" borderId="14" xfId="7" applyFont="1" applyFill="1" applyBorder="1" applyAlignment="1">
      <alignment horizontal="center" vertical="center"/>
    </xf>
    <xf numFmtId="0" fontId="30" fillId="2" borderId="0" xfId="7" applyFont="1" applyFill="1" applyBorder="1" applyAlignment="1">
      <alignment horizontal="center" vertical="center"/>
    </xf>
    <xf numFmtId="0" fontId="30" fillId="2" borderId="46" xfId="7" applyFont="1" applyFill="1" applyBorder="1" applyAlignment="1">
      <alignment horizontal="center" vertical="center"/>
    </xf>
    <xf numFmtId="0" fontId="30" fillId="4" borderId="13" xfId="7" applyFont="1" applyFill="1" applyBorder="1" applyAlignment="1">
      <alignment horizontal="center" vertical="center"/>
    </xf>
    <xf numFmtId="0" fontId="30" fillId="0" borderId="136" xfId="7" applyFont="1" applyBorder="1" applyAlignment="1">
      <alignment horizontal="center" vertical="center"/>
    </xf>
    <xf numFmtId="0" fontId="30" fillId="0" borderId="44" xfId="7" applyFont="1" applyBorder="1" applyAlignment="1">
      <alignment horizontal="center" vertical="center" wrapText="1"/>
    </xf>
    <xf numFmtId="0" fontId="32" fillId="0" borderId="125" xfId="0" applyFont="1" applyFill="1" applyBorder="1" applyAlignment="1">
      <alignment horizontal="center" vertical="center" wrapText="1"/>
    </xf>
    <xf numFmtId="0" fontId="32" fillId="0" borderId="114" xfId="0" applyFont="1" applyFill="1" applyBorder="1" applyAlignment="1">
      <alignment horizontal="center" vertical="center" wrapText="1"/>
    </xf>
    <xf numFmtId="0" fontId="30" fillId="0" borderId="129" xfId="7" applyFont="1" applyBorder="1" applyAlignment="1">
      <alignment horizontal="center" vertical="center"/>
    </xf>
    <xf numFmtId="0" fontId="30" fillId="0" borderId="7" xfId="7" applyFont="1" applyBorder="1" applyAlignment="1">
      <alignment horizontal="center" vertical="center"/>
    </xf>
    <xf numFmtId="0" fontId="30" fillId="0" borderId="110" xfId="7" applyFont="1" applyBorder="1" applyAlignment="1">
      <alignment horizontal="center" vertical="center"/>
    </xf>
    <xf numFmtId="0" fontId="30" fillId="0" borderId="8" xfId="7" applyFont="1" applyBorder="1" applyAlignment="1">
      <alignment horizontal="center" vertical="center" wrapText="1"/>
    </xf>
    <xf numFmtId="0" fontId="30" fillId="0" borderId="139" xfId="7" applyFont="1" applyBorder="1" applyAlignment="1">
      <alignment horizontal="center" vertical="center"/>
    </xf>
    <xf numFmtId="0" fontId="30" fillId="2" borderId="40" xfId="7" applyFont="1" applyFill="1" applyBorder="1" applyAlignment="1">
      <alignment horizontal="center" vertical="center"/>
    </xf>
    <xf numFmtId="0" fontId="30" fillId="2" borderId="45" xfId="7" applyFont="1" applyFill="1" applyBorder="1" applyAlignment="1">
      <alignment horizontal="center" vertical="center"/>
    </xf>
    <xf numFmtId="0" fontId="30" fillId="2" borderId="8" xfId="7" applyFont="1" applyFill="1" applyBorder="1" applyAlignment="1">
      <alignment horizontal="center" vertical="center"/>
    </xf>
    <xf numFmtId="0" fontId="30" fillId="0" borderId="128" xfId="7" applyFont="1" applyBorder="1" applyAlignment="1">
      <alignment horizontal="center" vertical="center"/>
    </xf>
    <xf numFmtId="0" fontId="30" fillId="0" borderId="112" xfId="7" applyFont="1" applyFill="1" applyBorder="1" applyAlignment="1">
      <alignment horizontal="center" vertical="center"/>
    </xf>
    <xf numFmtId="0" fontId="30" fillId="4" borderId="44" xfId="7" applyFont="1" applyFill="1" applyBorder="1" applyAlignment="1">
      <alignment horizontal="center" vertical="center" wrapText="1"/>
    </xf>
    <xf numFmtId="0" fontId="30" fillId="0" borderId="14" xfId="7" applyFont="1" applyBorder="1" applyAlignment="1">
      <alignment horizontal="center" vertical="center"/>
    </xf>
    <xf numFmtId="0" fontId="30" fillId="0" borderId="13" xfId="7" applyFont="1" applyFill="1" applyBorder="1" applyAlignment="1">
      <alignment horizontal="center" vertical="center"/>
    </xf>
    <xf numFmtId="0" fontId="30" fillId="0" borderId="140" xfId="7" applyFont="1" applyBorder="1" applyAlignment="1">
      <alignment horizontal="center" vertical="center" wrapText="1"/>
    </xf>
    <xf numFmtId="0" fontId="32" fillId="0" borderId="114" xfId="0" applyFont="1" applyFill="1" applyBorder="1" applyAlignment="1">
      <alignment horizontal="center" vertical="center"/>
    </xf>
    <xf numFmtId="0" fontId="32" fillId="0" borderId="114" xfId="0" applyFont="1" applyFill="1" applyBorder="1" applyAlignment="1">
      <alignment horizontal="center" vertical="center" wrapText="1"/>
    </xf>
    <xf numFmtId="0" fontId="30" fillId="0" borderId="16" xfId="7" applyFont="1" applyFill="1" applyBorder="1" applyAlignment="1">
      <alignment horizontal="center" vertical="center"/>
    </xf>
    <xf numFmtId="0" fontId="30" fillId="4" borderId="16" xfId="7" applyFont="1" applyFill="1" applyBorder="1" applyAlignment="1">
      <alignment horizontal="center" vertical="center"/>
    </xf>
    <xf numFmtId="0" fontId="30" fillId="2" borderId="7" xfId="7" applyFont="1" applyFill="1" applyBorder="1" applyAlignment="1">
      <alignment horizontal="center" vertical="center"/>
    </xf>
    <xf numFmtId="0" fontId="30" fillId="2" borderId="110" xfId="7" applyFont="1" applyFill="1" applyBorder="1" applyAlignment="1">
      <alignment horizontal="center" vertical="center"/>
    </xf>
    <xf numFmtId="0" fontId="29" fillId="4" borderId="131" xfId="7" applyFont="1" applyFill="1" applyBorder="1" applyAlignment="1">
      <alignment horizontal="center" vertical="center"/>
    </xf>
    <xf numFmtId="0" fontId="30" fillId="0" borderId="13" xfId="7" applyFont="1" applyBorder="1" applyAlignment="1">
      <alignment horizontal="center" vertical="center"/>
    </xf>
    <xf numFmtId="0" fontId="30" fillId="4" borderId="5" xfId="7" applyFont="1" applyFill="1" applyBorder="1" applyAlignment="1">
      <alignment horizontal="center" vertical="center" wrapText="1"/>
    </xf>
    <xf numFmtId="0" fontId="29" fillId="4" borderId="133" xfId="7" applyFont="1" applyFill="1" applyBorder="1" applyAlignment="1">
      <alignment horizontal="center" vertical="center"/>
    </xf>
    <xf numFmtId="0" fontId="30" fillId="4" borderId="14" xfId="7" applyFont="1" applyFill="1" applyBorder="1" applyAlignment="1">
      <alignment horizontal="center" vertical="center"/>
    </xf>
    <xf numFmtId="0" fontId="30" fillId="0" borderId="129" xfId="7" applyFont="1" applyFill="1" applyBorder="1" applyAlignment="1">
      <alignment horizontal="center" vertical="center"/>
    </xf>
    <xf numFmtId="0" fontId="30" fillId="0" borderId="44" xfId="7" applyFont="1" applyFill="1" applyBorder="1" applyAlignment="1">
      <alignment horizontal="center" vertical="center" wrapText="1"/>
    </xf>
    <xf numFmtId="0" fontId="31" fillId="0" borderId="5" xfId="7" applyFont="1" applyBorder="1" applyAlignment="1">
      <alignment horizontal="center" vertical="center" wrapText="1"/>
    </xf>
    <xf numFmtId="0" fontId="30" fillId="0" borderId="121" xfId="7" applyFont="1" applyBorder="1" applyAlignment="1">
      <alignment horizontal="center" vertical="center" wrapText="1"/>
    </xf>
    <xf numFmtId="0" fontId="30" fillId="0" borderId="114" xfId="7" applyFont="1" applyBorder="1" applyAlignment="1">
      <alignment horizontal="center" vertical="center" wrapText="1"/>
    </xf>
    <xf numFmtId="0" fontId="30" fillId="0" borderId="7" xfId="7" applyFont="1" applyBorder="1" applyAlignment="1">
      <alignment horizontal="center" vertical="center" wrapText="1"/>
    </xf>
    <xf numFmtId="0" fontId="30" fillId="0" borderId="7" xfId="7" applyFont="1" applyBorder="1" applyAlignment="1">
      <alignment horizontal="center" vertical="center" wrapText="1" shrinkToFit="1"/>
    </xf>
    <xf numFmtId="0" fontId="30" fillId="2" borderId="141" xfId="7" applyFont="1" applyFill="1" applyBorder="1" applyAlignment="1">
      <alignment horizontal="center" vertical="center"/>
    </xf>
    <xf numFmtId="0" fontId="30" fillId="2" borderId="142" xfId="7" applyFont="1" applyFill="1" applyBorder="1" applyAlignment="1">
      <alignment horizontal="center" vertical="center"/>
    </xf>
    <xf numFmtId="0" fontId="30" fillId="2" borderId="137" xfId="7" applyFont="1" applyFill="1" applyBorder="1" applyAlignment="1">
      <alignment horizontal="center" vertical="center"/>
    </xf>
    <xf numFmtId="0" fontId="30" fillId="2" borderId="138" xfId="7" applyFont="1" applyFill="1" applyBorder="1" applyAlignment="1">
      <alignment horizontal="center" vertical="center"/>
    </xf>
    <xf numFmtId="0" fontId="30" fillId="2" borderId="143" xfId="7" applyFont="1" applyFill="1" applyBorder="1" applyAlignment="1">
      <alignment horizontal="center" vertical="center"/>
    </xf>
    <xf numFmtId="0" fontId="30" fillId="4" borderId="13" xfId="7" applyFont="1" applyFill="1" applyBorder="1" applyAlignment="1">
      <alignment horizontal="center" vertical="center" wrapText="1"/>
    </xf>
    <xf numFmtId="0" fontId="30" fillId="0" borderId="13" xfId="7" applyFont="1" applyBorder="1" applyAlignment="1">
      <alignment horizontal="center" vertical="center"/>
    </xf>
    <xf numFmtId="0" fontId="29" fillId="4" borderId="144" xfId="7" applyFont="1" applyFill="1" applyBorder="1" applyAlignment="1">
      <alignment horizontal="center" vertical="center"/>
    </xf>
    <xf numFmtId="0" fontId="29" fillId="5" borderId="10" xfId="7" applyFont="1" applyFill="1" applyBorder="1" applyAlignment="1">
      <alignment horizontal="center" vertical="center"/>
    </xf>
    <xf numFmtId="0" fontId="32" fillId="2" borderId="114" xfId="7" applyFont="1" applyFill="1" applyBorder="1" applyAlignment="1">
      <alignment horizontal="center" vertical="center"/>
    </xf>
    <xf numFmtId="0" fontId="30" fillId="2" borderId="112" xfId="7" applyFont="1" applyFill="1" applyBorder="1" applyAlignment="1">
      <alignment horizontal="center" vertical="center"/>
    </xf>
    <xf numFmtId="0" fontId="30" fillId="0" borderId="131" xfId="7" applyFont="1" applyBorder="1" applyAlignment="1">
      <alignment horizontal="center" vertical="center"/>
    </xf>
    <xf numFmtId="0" fontId="30" fillId="0" borderId="113" xfId="7" applyFont="1" applyBorder="1" applyAlignment="1">
      <alignment horizontal="center" vertical="center"/>
    </xf>
    <xf numFmtId="0" fontId="30" fillId="4" borderId="125" xfId="7" applyFont="1" applyFill="1" applyBorder="1" applyAlignment="1">
      <alignment horizontal="center" vertical="center"/>
    </xf>
    <xf numFmtId="0" fontId="30" fillId="0" borderId="133" xfId="7" applyFont="1" applyBorder="1" applyAlignment="1">
      <alignment horizontal="center" vertical="center"/>
    </xf>
    <xf numFmtId="0" fontId="31" fillId="0" borderId="5" xfId="7" applyFont="1" applyFill="1" applyBorder="1" applyAlignment="1">
      <alignment horizontal="center" vertical="center"/>
    </xf>
    <xf numFmtId="0" fontId="31" fillId="0" borderId="5" xfId="7" applyFont="1" applyFill="1" applyBorder="1" applyAlignment="1">
      <alignment horizontal="center" vertical="center" wrapText="1"/>
    </xf>
    <xf numFmtId="0" fontId="30" fillId="0" borderId="40" xfId="7" applyFont="1" applyBorder="1" applyAlignment="1">
      <alignment horizontal="center" vertical="center"/>
    </xf>
    <xf numFmtId="0" fontId="30" fillId="4" borderId="136" xfId="7" applyFont="1" applyFill="1" applyBorder="1" applyAlignment="1">
      <alignment horizontal="center" vertical="center"/>
    </xf>
    <xf numFmtId="0" fontId="30" fillId="4" borderId="113" xfId="7" applyFont="1" applyFill="1" applyBorder="1" applyAlignment="1">
      <alignment horizontal="center" vertical="center"/>
    </xf>
    <xf numFmtId="0" fontId="30" fillId="4" borderId="40" xfId="7" applyFont="1" applyFill="1" applyBorder="1" applyAlignment="1">
      <alignment horizontal="center" vertical="center"/>
    </xf>
    <xf numFmtId="0" fontId="31" fillId="0" borderId="112" xfId="7" applyFont="1" applyBorder="1" applyAlignment="1">
      <alignment horizontal="center" vertical="center"/>
    </xf>
    <xf numFmtId="0" fontId="31" fillId="0" borderId="112" xfId="7" applyFont="1" applyBorder="1" applyAlignment="1">
      <alignment horizontal="center" vertical="center" wrapText="1"/>
    </xf>
    <xf numFmtId="0" fontId="30" fillId="4" borderId="135" xfId="7" applyFont="1" applyFill="1" applyBorder="1" applyAlignment="1">
      <alignment horizontal="center" vertical="center"/>
    </xf>
    <xf numFmtId="0" fontId="30" fillId="4" borderId="139" xfId="7" applyFont="1" applyFill="1" applyBorder="1" applyAlignment="1">
      <alignment horizontal="center" vertical="center"/>
    </xf>
    <xf numFmtId="0" fontId="30" fillId="2" borderId="122" xfId="7" applyFont="1" applyFill="1" applyBorder="1" applyAlignment="1">
      <alignment horizontal="center" vertical="center"/>
    </xf>
    <xf numFmtId="0" fontId="30" fillId="2" borderId="133" xfId="7" applyFont="1" applyFill="1" applyBorder="1" applyAlignment="1">
      <alignment horizontal="center" vertical="center"/>
    </xf>
    <xf numFmtId="0" fontId="30" fillId="0" borderId="125" xfId="7" applyFont="1" applyBorder="1" applyAlignment="1">
      <alignment horizontal="center" vertical="center"/>
    </xf>
    <xf numFmtId="0" fontId="32" fillId="0" borderId="132" xfId="0" applyFont="1" applyFill="1" applyBorder="1" applyAlignment="1">
      <alignment horizontal="center" vertical="center" wrapText="1"/>
    </xf>
    <xf numFmtId="0" fontId="30" fillId="0" borderId="5" xfId="7" applyFont="1" applyBorder="1" applyAlignment="1">
      <alignment horizontal="center" vertical="center"/>
    </xf>
    <xf numFmtId="0" fontId="30" fillId="2" borderId="145" xfId="7" applyFont="1" applyFill="1" applyBorder="1" applyAlignment="1">
      <alignment horizontal="center" vertical="center"/>
    </xf>
    <xf numFmtId="0" fontId="30" fillId="2" borderId="146" xfId="7" applyFont="1" applyFill="1" applyBorder="1" applyAlignment="1">
      <alignment horizontal="center" vertical="center"/>
    </xf>
    <xf numFmtId="0" fontId="30" fillId="2" borderId="123" xfId="7" applyFont="1" applyFill="1" applyBorder="1" applyAlignment="1">
      <alignment horizontal="center" vertical="center"/>
    </xf>
    <xf numFmtId="0" fontId="30" fillId="2" borderId="147" xfId="7" applyFont="1" applyFill="1" applyBorder="1" applyAlignment="1">
      <alignment horizontal="center" vertical="center"/>
    </xf>
    <xf numFmtId="0" fontId="30" fillId="0" borderId="134" xfId="7" applyFont="1" applyBorder="1" applyAlignment="1">
      <alignment horizontal="center" vertical="center" wrapText="1"/>
    </xf>
    <xf numFmtId="0" fontId="30" fillId="0" borderId="134" xfId="7" applyFont="1" applyBorder="1" applyAlignment="1">
      <alignment vertical="center" wrapText="1"/>
    </xf>
    <xf numFmtId="0" fontId="30" fillId="0" borderId="114" xfId="7" applyFont="1" applyBorder="1" applyAlignment="1">
      <alignment horizontal="center" vertical="center"/>
    </xf>
    <xf numFmtId="0" fontId="30" fillId="4" borderId="136" xfId="7" applyFont="1" applyFill="1" applyBorder="1" applyAlignment="1">
      <alignment horizontal="center" vertical="center" wrapText="1"/>
    </xf>
    <xf numFmtId="0" fontId="30" fillId="4" borderId="134" xfId="7" applyFont="1" applyFill="1" applyBorder="1" applyAlignment="1">
      <alignment horizontal="center" vertical="center"/>
    </xf>
    <xf numFmtId="0" fontId="30" fillId="4" borderId="148" xfId="7" applyFont="1" applyFill="1" applyBorder="1" applyAlignment="1">
      <alignment horizontal="center" vertical="center"/>
    </xf>
    <xf numFmtId="0" fontId="30" fillId="0" borderId="125" xfId="7" applyFont="1" applyBorder="1" applyAlignment="1">
      <alignment horizontal="center" vertical="center" wrapText="1"/>
    </xf>
    <xf numFmtId="0" fontId="30" fillId="4" borderId="125" xfId="7" applyFont="1" applyFill="1" applyBorder="1" applyAlignment="1">
      <alignment horizontal="center" vertical="center" wrapText="1"/>
    </xf>
    <xf numFmtId="0" fontId="30" fillId="0" borderId="149" xfId="7" applyFont="1" applyBorder="1" applyAlignment="1">
      <alignment horizontal="center" vertical="center"/>
    </xf>
    <xf numFmtId="0" fontId="30" fillId="5" borderId="11" xfId="7" applyFont="1" applyFill="1" applyBorder="1" applyAlignment="1">
      <alignment horizontal="center" vertical="center"/>
    </xf>
    <xf numFmtId="0" fontId="30" fillId="5" borderId="10" xfId="7" applyFont="1" applyFill="1" applyBorder="1" applyAlignment="1">
      <alignment horizontal="center" vertical="center"/>
    </xf>
    <xf numFmtId="0" fontId="30" fillId="5" borderId="10" xfId="7" applyFont="1" applyFill="1" applyBorder="1" applyAlignment="1">
      <alignment horizontal="center" vertical="center"/>
    </xf>
    <xf numFmtId="0" fontId="30" fillId="5" borderId="10" xfId="7" applyFont="1" applyFill="1" applyBorder="1" applyAlignment="1">
      <alignment horizontal="center" vertical="center" wrapText="1"/>
    </xf>
    <xf numFmtId="0" fontId="30" fillId="5" borderId="109" xfId="7" applyFont="1" applyFill="1" applyBorder="1" applyAlignment="1">
      <alignment horizontal="center" vertical="center"/>
    </xf>
    <xf numFmtId="0" fontId="30" fillId="5" borderId="9" xfId="7" applyFont="1" applyFill="1" applyBorder="1" applyAlignment="1">
      <alignment horizontal="center" vertical="center"/>
    </xf>
    <xf numFmtId="0" fontId="30" fillId="5" borderId="5" xfId="7" applyFont="1" applyFill="1" applyBorder="1" applyAlignment="1">
      <alignment horizontal="center" vertical="center"/>
    </xf>
    <xf numFmtId="0" fontId="30" fillId="5" borderId="5" xfId="7" applyFont="1" applyFill="1" applyBorder="1" applyAlignment="1">
      <alignment horizontal="center" vertical="center" wrapText="1"/>
    </xf>
    <xf numFmtId="0" fontId="30" fillId="5" borderId="6" xfId="7" applyFont="1" applyFill="1" applyBorder="1" applyAlignment="1">
      <alignment horizontal="center" vertical="center"/>
    </xf>
    <xf numFmtId="0" fontId="30" fillId="5" borderId="4" xfId="7" applyFont="1" applyFill="1" applyBorder="1" applyAlignment="1">
      <alignment horizontal="center" vertical="center"/>
    </xf>
    <xf numFmtId="0" fontId="30" fillId="5" borderId="1" xfId="7" applyFont="1" applyFill="1" applyBorder="1" applyAlignment="1">
      <alignment horizontal="center" vertical="center"/>
    </xf>
    <xf numFmtId="0" fontId="30" fillId="5" borderId="1" xfId="7" applyFont="1" applyFill="1" applyBorder="1" applyAlignment="1">
      <alignment horizontal="center" vertical="center" wrapText="1"/>
    </xf>
    <xf numFmtId="0" fontId="30" fillId="5" borderId="2" xfId="7" applyFont="1" applyFill="1" applyBorder="1" applyAlignment="1">
      <alignment horizontal="center" vertical="center"/>
    </xf>
    <xf numFmtId="0" fontId="31" fillId="0" borderId="0" xfId="8" applyFont="1" applyFill="1" applyBorder="1" applyAlignment="1">
      <alignment horizontal="center" vertical="center"/>
    </xf>
    <xf numFmtId="0" fontId="29" fillId="0" borderId="43" xfId="8" applyFont="1" applyFill="1" applyBorder="1" applyAlignment="1">
      <alignment horizontal="left" vertical="center"/>
    </xf>
    <xf numFmtId="0" fontId="33" fillId="0" borderId="43" xfId="8" applyFont="1" applyFill="1" applyBorder="1" applyAlignment="1">
      <alignment horizontal="left" vertical="center"/>
    </xf>
    <xf numFmtId="0" fontId="33" fillId="0" borderId="43" xfId="8" applyFont="1" applyFill="1" applyBorder="1" applyAlignment="1">
      <alignment vertical="center"/>
    </xf>
    <xf numFmtId="0" fontId="34" fillId="0" borderId="43" xfId="8" applyFont="1" applyFill="1" applyBorder="1" applyAlignment="1">
      <alignment vertical="center"/>
    </xf>
    <xf numFmtId="0" fontId="30" fillId="0" borderId="48" xfId="7" applyFont="1" applyBorder="1" applyAlignment="1">
      <alignment horizontal="center" vertical="center"/>
    </xf>
    <xf numFmtId="0" fontId="13" fillId="0" borderId="124" xfId="0" applyFont="1" applyFill="1" applyBorder="1" applyAlignment="1">
      <alignment horizontal="center" vertical="center" wrapText="1"/>
    </xf>
    <xf numFmtId="0" fontId="13" fillId="0" borderId="123" xfId="0" applyFont="1" applyFill="1" applyBorder="1" applyAlignment="1">
      <alignment horizontal="center" vertical="center" wrapText="1"/>
    </xf>
    <xf numFmtId="0" fontId="13" fillId="0" borderId="122" xfId="0" applyFont="1" applyFill="1" applyBorder="1" applyAlignment="1">
      <alignment horizontal="center" vertical="center" wrapText="1"/>
    </xf>
    <xf numFmtId="0" fontId="32" fillId="0" borderId="124" xfId="0" applyFont="1" applyFill="1" applyBorder="1" applyAlignment="1">
      <alignment horizontal="center" vertical="center" wrapText="1"/>
    </xf>
    <xf numFmtId="0" fontId="32" fillId="0" borderId="123" xfId="0" applyFont="1" applyFill="1" applyBorder="1" applyAlignment="1">
      <alignment horizontal="center" vertical="center"/>
    </xf>
    <xf numFmtId="0" fontId="32" fillId="0" borderId="122" xfId="0" applyFont="1" applyFill="1" applyBorder="1" applyAlignment="1">
      <alignment horizontal="center" vertical="center"/>
    </xf>
    <xf numFmtId="0" fontId="30" fillId="0" borderId="42" xfId="7" applyFont="1" applyBorder="1" applyAlignment="1">
      <alignment horizontal="center" vertical="center"/>
    </xf>
    <xf numFmtId="0" fontId="30" fillId="0" borderId="120" xfId="7" applyFont="1" applyBorder="1" applyAlignment="1">
      <alignment horizontal="center" vertical="center"/>
    </xf>
    <xf numFmtId="0" fontId="13" fillId="0" borderId="114" xfId="0" applyFont="1" applyFill="1" applyBorder="1" applyAlignment="1">
      <alignment horizontal="center" vertical="center" wrapText="1"/>
    </xf>
    <xf numFmtId="0" fontId="30" fillId="0" borderId="97" xfId="7" applyFont="1" applyBorder="1" applyAlignment="1">
      <alignment horizontal="center" vertical="center" wrapText="1"/>
    </xf>
    <xf numFmtId="0" fontId="30" fillId="0" borderId="115" xfId="7" applyFont="1" applyBorder="1" applyAlignment="1">
      <alignment horizontal="center" vertical="center"/>
    </xf>
    <xf numFmtId="0" fontId="30" fillId="0" borderId="119" xfId="7" applyFont="1" applyBorder="1" applyAlignment="1">
      <alignment horizontal="center" vertical="center" wrapText="1"/>
    </xf>
    <xf numFmtId="0" fontId="30" fillId="0" borderId="118" xfId="7" applyFont="1" applyBorder="1" applyAlignment="1">
      <alignment horizontal="center" vertical="center"/>
    </xf>
    <xf numFmtId="0" fontId="30" fillId="0" borderId="116" xfId="7" applyFont="1" applyBorder="1" applyAlignment="1">
      <alignment horizontal="center" vertical="center"/>
    </xf>
    <xf numFmtId="0" fontId="30" fillId="0" borderId="115" xfId="7" applyFont="1" applyBorder="1" applyAlignment="1">
      <alignment horizontal="center" vertical="center"/>
    </xf>
    <xf numFmtId="0" fontId="30" fillId="2" borderId="114" xfId="7" applyFont="1" applyFill="1" applyBorder="1" applyAlignment="1">
      <alignment horizontal="center" vertical="center"/>
    </xf>
    <xf numFmtId="0" fontId="32" fillId="2" borderId="114" xfId="0" applyFont="1" applyFill="1" applyBorder="1" applyAlignment="1">
      <alignment horizontal="center" vertical="center"/>
    </xf>
    <xf numFmtId="0" fontId="30" fillId="2" borderId="111" xfId="7" applyFont="1" applyFill="1" applyBorder="1" applyAlignment="1">
      <alignment horizontal="center" vertical="center"/>
    </xf>
    <xf numFmtId="0" fontId="13" fillId="0" borderId="114" xfId="0" applyFont="1" applyFill="1" applyBorder="1" applyAlignment="1">
      <alignment horizontal="center" vertical="center"/>
    </xf>
    <xf numFmtId="0" fontId="30" fillId="0" borderId="114" xfId="7" applyFont="1" applyBorder="1" applyAlignment="1">
      <alignment horizontal="center" vertical="center" wrapText="1" shrinkToFit="1"/>
    </xf>
    <xf numFmtId="0" fontId="30" fillId="0" borderId="114" xfId="7" applyFont="1" applyBorder="1" applyAlignment="1">
      <alignment horizontal="center" vertical="center" shrinkToFit="1"/>
    </xf>
    <xf numFmtId="0" fontId="30" fillId="2" borderId="114" xfId="7" applyFont="1" applyFill="1" applyBorder="1" applyAlignment="1">
      <alignment horizontal="center" vertical="center"/>
    </xf>
    <xf numFmtId="0" fontId="30" fillId="0" borderId="111" xfId="7" applyFont="1" applyBorder="1" applyAlignment="1">
      <alignment horizontal="center" vertical="center" wrapText="1"/>
    </xf>
    <xf numFmtId="0" fontId="30" fillId="0" borderId="111" xfId="7" applyFont="1" applyBorder="1" applyAlignment="1">
      <alignment horizontal="center" vertical="center"/>
    </xf>
    <xf numFmtId="0" fontId="30" fillId="0" borderId="116" xfId="7" applyFont="1" applyBorder="1" applyAlignment="1">
      <alignment horizontal="center" vertical="center" wrapText="1"/>
    </xf>
    <xf numFmtId="0" fontId="30" fillId="0" borderId="97" xfId="7" applyFont="1" applyBorder="1" applyAlignment="1">
      <alignment horizontal="center" vertical="center"/>
    </xf>
    <xf numFmtId="0" fontId="29" fillId="5" borderId="114" xfId="7" applyFont="1" applyFill="1" applyBorder="1" applyAlignment="1">
      <alignment horizontal="center" vertical="center"/>
    </xf>
    <xf numFmtId="0" fontId="29" fillId="5" borderId="114" xfId="7" applyFont="1" applyFill="1" applyBorder="1" applyAlignment="1">
      <alignment horizontal="center" vertical="center"/>
    </xf>
    <xf numFmtId="0" fontId="29" fillId="5" borderId="111" xfId="7" applyFont="1" applyFill="1" applyBorder="1">
      <alignment vertical="center"/>
    </xf>
    <xf numFmtId="0" fontId="20" fillId="0" borderId="114" xfId="0" applyFont="1" applyFill="1" applyBorder="1" applyAlignment="1">
      <alignment horizontal="center" vertical="center" wrapText="1"/>
    </xf>
    <xf numFmtId="0" fontId="20" fillId="0" borderId="114" xfId="0" applyFont="1" applyFill="1" applyBorder="1" applyAlignment="1">
      <alignment horizontal="center" vertical="center"/>
    </xf>
    <xf numFmtId="0" fontId="30" fillId="2" borderId="111" xfId="7" applyFont="1" applyFill="1" applyBorder="1">
      <alignment vertical="center"/>
    </xf>
    <xf numFmtId="0" fontId="13" fillId="0" borderId="114" xfId="7" applyFont="1" applyFill="1" applyBorder="1" applyAlignment="1">
      <alignment horizontal="center" vertical="center" wrapText="1" shrinkToFit="1"/>
    </xf>
    <xf numFmtId="0" fontId="13" fillId="0" borderId="114" xfId="7" applyFont="1" applyFill="1" applyBorder="1" applyAlignment="1">
      <alignment horizontal="center" vertical="center" shrinkToFit="1"/>
    </xf>
    <xf numFmtId="0" fontId="35" fillId="0" borderId="114" xfId="0" applyFont="1" applyFill="1" applyBorder="1" applyAlignment="1">
      <alignment horizontal="center" vertical="center" wrapText="1"/>
    </xf>
    <xf numFmtId="0" fontId="35" fillId="0" borderId="114" xfId="0" applyFont="1" applyFill="1" applyBorder="1" applyAlignment="1">
      <alignment horizontal="center" vertical="center"/>
    </xf>
    <xf numFmtId="0" fontId="13" fillId="0" borderId="114" xfId="7" applyFont="1" applyBorder="1" applyAlignment="1">
      <alignment horizontal="center" vertical="center" wrapText="1"/>
    </xf>
    <xf numFmtId="0" fontId="13" fillId="0" borderId="114" xfId="7" applyFont="1" applyBorder="1" applyAlignment="1">
      <alignment horizontal="center" vertical="center"/>
    </xf>
    <xf numFmtId="0" fontId="30" fillId="0" borderId="41" xfId="7" applyFont="1" applyBorder="1" applyAlignment="1">
      <alignment horizontal="center" vertical="center"/>
    </xf>
    <xf numFmtId="0" fontId="30" fillId="0" borderId="47" xfId="7" applyFont="1" applyBorder="1" applyAlignment="1">
      <alignment horizontal="center" vertical="center"/>
    </xf>
    <xf numFmtId="0" fontId="30" fillId="0" borderId="114" xfId="7" applyFont="1" applyBorder="1" applyAlignment="1">
      <alignment horizontal="center" vertical="center" shrinkToFit="1"/>
    </xf>
    <xf numFmtId="0" fontId="30" fillId="0" borderId="117" xfId="7" applyFont="1" applyBorder="1" applyAlignment="1">
      <alignment horizontal="center" vertical="center"/>
    </xf>
    <xf numFmtId="0" fontId="30" fillId="0" borderId="117" xfId="7" applyFont="1" applyBorder="1" applyAlignment="1">
      <alignment horizontal="center" vertical="center" wrapText="1"/>
    </xf>
    <xf numFmtId="0" fontId="30" fillId="2" borderId="115" xfId="7" applyFont="1" applyFill="1" applyBorder="1" applyAlignment="1">
      <alignment horizontal="center" vertical="center"/>
    </xf>
    <xf numFmtId="0" fontId="30" fillId="0" borderId="114" xfId="7" applyFont="1" applyFill="1" applyBorder="1" applyAlignment="1">
      <alignment horizontal="center" vertical="center"/>
    </xf>
    <xf numFmtId="0" fontId="30" fillId="0" borderId="115" xfId="7" applyFont="1" applyBorder="1" applyAlignment="1">
      <alignment horizontal="center" vertical="center" wrapText="1"/>
    </xf>
    <xf numFmtId="0" fontId="30" fillId="4" borderId="116" xfId="7" applyFont="1" applyFill="1" applyBorder="1" applyAlignment="1">
      <alignment horizontal="center" vertical="center"/>
    </xf>
    <xf numFmtId="0" fontId="36" fillId="0" borderId="114" xfId="0" applyFont="1" applyFill="1" applyBorder="1" applyAlignment="1">
      <alignment horizontal="center" vertical="center" wrapText="1"/>
    </xf>
    <xf numFmtId="0" fontId="30" fillId="0" borderId="114" xfId="7" applyFont="1" applyFill="1" applyBorder="1" applyAlignment="1">
      <alignment horizontal="center" vertical="center"/>
    </xf>
    <xf numFmtId="0" fontId="13" fillId="0" borderId="114" xfId="0" applyFont="1" applyFill="1" applyBorder="1" applyAlignment="1">
      <alignment horizontal="center" vertical="center" wrapText="1"/>
    </xf>
    <xf numFmtId="0" fontId="30" fillId="4" borderId="116" xfId="7" applyFont="1" applyFill="1" applyBorder="1">
      <alignment vertical="center"/>
    </xf>
    <xf numFmtId="0" fontId="30" fillId="2" borderId="113" xfId="7" applyFont="1" applyFill="1" applyBorder="1" applyAlignment="1">
      <alignment horizontal="center" vertical="center"/>
    </xf>
    <xf numFmtId="0" fontId="30" fillId="2" borderId="112" xfId="7" applyFont="1" applyFill="1" applyBorder="1" applyAlignment="1">
      <alignment horizontal="center" vertical="center"/>
    </xf>
    <xf numFmtId="0" fontId="30" fillId="2" borderId="116" xfId="7" applyFont="1" applyFill="1" applyBorder="1" applyAlignment="1">
      <alignment horizontal="center" vertical="center"/>
    </xf>
    <xf numFmtId="0" fontId="30" fillId="4" borderId="117" xfId="7" applyFont="1" applyFill="1" applyBorder="1" applyAlignment="1">
      <alignment horizontal="center" vertical="center"/>
    </xf>
    <xf numFmtId="0" fontId="30" fillId="4" borderId="97" xfId="7" applyFont="1" applyFill="1" applyBorder="1" applyAlignment="1">
      <alignment horizontal="center" vertical="center"/>
    </xf>
    <xf numFmtId="0" fontId="30" fillId="4" borderId="115" xfId="7" applyFont="1" applyFill="1" applyBorder="1" applyAlignment="1">
      <alignment horizontal="center" vertical="center"/>
    </xf>
    <xf numFmtId="0" fontId="30" fillId="4" borderId="116" xfId="7" applyFont="1" applyFill="1" applyBorder="1" applyAlignment="1">
      <alignment horizontal="center" vertical="center"/>
    </xf>
    <xf numFmtId="0" fontId="30" fillId="0" borderId="111" xfId="7" applyFont="1" applyFill="1" applyBorder="1" applyAlignment="1">
      <alignment horizontal="center" vertical="center" wrapText="1"/>
    </xf>
    <xf numFmtId="0" fontId="30" fillId="0" borderId="111" xfId="7" applyFont="1" applyFill="1" applyBorder="1" applyAlignment="1">
      <alignment horizontal="center" vertical="center"/>
    </xf>
    <xf numFmtId="0" fontId="32" fillId="4" borderId="114" xfId="0" applyFont="1" applyFill="1" applyBorder="1" applyAlignment="1">
      <alignment horizontal="center" vertical="center" wrapText="1"/>
    </xf>
    <xf numFmtId="0" fontId="31" fillId="0" borderId="114" xfId="7" applyFont="1" applyBorder="1" applyAlignment="1">
      <alignment horizontal="center" vertical="center"/>
    </xf>
    <xf numFmtId="0" fontId="31" fillId="0" borderId="114" xfId="7" applyFont="1" applyFill="1" applyBorder="1" applyAlignment="1">
      <alignment horizontal="center" vertical="center"/>
    </xf>
    <xf numFmtId="0" fontId="31" fillId="0" borderId="114" xfId="7" applyFont="1" applyBorder="1" applyAlignment="1">
      <alignment horizontal="center" vertical="center" wrapText="1"/>
    </xf>
    <xf numFmtId="0" fontId="31" fillId="0" borderId="114" xfId="7" applyFont="1" applyBorder="1" applyAlignment="1">
      <alignment horizontal="center" vertical="center"/>
    </xf>
    <xf numFmtId="0" fontId="29" fillId="5" borderId="14" xfId="7" applyFont="1" applyFill="1" applyBorder="1" applyAlignment="1">
      <alignment horizontal="center" vertical="center"/>
    </xf>
    <xf numFmtId="0" fontId="29" fillId="5" borderId="44" xfId="7" applyFont="1" applyFill="1" applyBorder="1">
      <alignment vertical="center"/>
    </xf>
    <xf numFmtId="0" fontId="29" fillId="5" borderId="150" xfId="7" applyFont="1" applyFill="1" applyBorder="1" applyAlignment="1">
      <alignment horizontal="center" vertical="center"/>
    </xf>
    <xf numFmtId="0" fontId="29" fillId="5" borderId="151" xfId="7" applyFont="1" applyFill="1" applyBorder="1" applyAlignment="1">
      <alignment horizontal="center" vertical="center"/>
    </xf>
    <xf numFmtId="0" fontId="29" fillId="5" borderId="152" xfId="7" applyFont="1" applyFill="1" applyBorder="1" applyAlignment="1">
      <alignment horizontal="center" vertical="center"/>
    </xf>
    <xf numFmtId="0" fontId="30" fillId="0" borderId="130" xfId="6" applyFont="1" applyBorder="1" applyAlignment="1">
      <alignment horizontal="center" vertical="center"/>
    </xf>
    <xf numFmtId="0" fontId="30" fillId="0" borderId="115" xfId="6" applyFont="1" applyBorder="1" applyAlignment="1">
      <alignment horizontal="center" vertical="center"/>
    </xf>
    <xf numFmtId="0" fontId="30" fillId="0" borderId="48" xfId="6" applyFont="1" applyBorder="1" applyAlignment="1">
      <alignment horizontal="center" vertical="center"/>
    </xf>
    <xf numFmtId="0" fontId="29" fillId="5" borderId="153" xfId="7" applyFont="1" applyFill="1" applyBorder="1" applyAlignment="1">
      <alignment horizontal="center" vertical="center"/>
    </xf>
    <xf numFmtId="0" fontId="29" fillId="5" borderId="154" xfId="7" applyFont="1" applyFill="1" applyBorder="1">
      <alignment vertical="center"/>
    </xf>
    <xf numFmtId="0" fontId="29" fillId="5" borderId="155" xfId="7" applyFont="1" applyFill="1" applyBorder="1" applyAlignment="1">
      <alignment horizontal="center" vertical="center"/>
    </xf>
    <xf numFmtId="0" fontId="29" fillId="5" borderId="156" xfId="7" applyFont="1" applyFill="1" applyBorder="1" applyAlignment="1">
      <alignment horizontal="center" vertical="center"/>
    </xf>
    <xf numFmtId="0" fontId="30" fillId="0" borderId="31" xfId="7" applyFont="1" applyBorder="1" applyAlignment="1">
      <alignment horizontal="center" vertical="center"/>
    </xf>
    <xf numFmtId="0" fontId="29" fillId="5" borderId="46" xfId="7" applyFont="1" applyFill="1" applyBorder="1" applyAlignment="1">
      <alignment horizontal="center" vertical="center"/>
    </xf>
    <xf numFmtId="0" fontId="29" fillId="5" borderId="45" xfId="7" applyFont="1" applyFill="1" applyBorder="1" applyAlignment="1">
      <alignment horizontal="center" vertical="center"/>
    </xf>
    <xf numFmtId="0" fontId="29" fillId="5" borderId="40" xfId="7" applyFont="1" applyFill="1" applyBorder="1" applyAlignment="1">
      <alignment horizontal="center" vertical="center"/>
    </xf>
    <xf numFmtId="0" fontId="29" fillId="5" borderId="54" xfId="7" applyFont="1" applyFill="1" applyBorder="1" applyAlignment="1">
      <alignment horizontal="center" vertical="center"/>
    </xf>
    <xf numFmtId="0" fontId="37" fillId="5" borderId="11" xfId="6" applyFont="1" applyFill="1" applyBorder="1" applyAlignment="1">
      <alignment horizontal="center" vertical="center"/>
    </xf>
    <xf numFmtId="0" fontId="37" fillId="5" borderId="10" xfId="6" applyFont="1" applyFill="1" applyBorder="1" applyAlignment="1">
      <alignment horizontal="center" vertical="center"/>
    </xf>
    <xf numFmtId="0" fontId="37" fillId="5" borderId="106" xfId="6" applyFont="1" applyFill="1" applyBorder="1" applyAlignment="1">
      <alignment horizontal="center" vertical="center"/>
    </xf>
    <xf numFmtId="0" fontId="37" fillId="5" borderId="107" xfId="6" applyFont="1" applyFill="1" applyBorder="1" applyAlignment="1">
      <alignment horizontal="center" vertical="center"/>
    </xf>
    <xf numFmtId="0" fontId="37" fillId="5" borderId="108" xfId="6" applyFont="1" applyFill="1" applyBorder="1" applyAlignment="1">
      <alignment horizontal="center" vertical="center"/>
    </xf>
    <xf numFmtId="0" fontId="37" fillId="5" borderId="109" xfId="6" applyFont="1" applyFill="1" applyBorder="1" applyAlignment="1">
      <alignment horizontal="center" vertical="center"/>
    </xf>
    <xf numFmtId="0" fontId="37" fillId="5" borderId="9" xfId="6" applyFont="1" applyFill="1" applyBorder="1" applyAlignment="1">
      <alignment horizontal="center" vertical="center"/>
    </xf>
    <xf numFmtId="0" fontId="37" fillId="5" borderId="5" xfId="6" applyFont="1" applyFill="1" applyBorder="1" applyAlignment="1">
      <alignment horizontal="center" vertical="center" wrapText="1"/>
    </xf>
    <xf numFmtId="0" fontId="37" fillId="5" borderId="7" xfId="6" applyFont="1" applyFill="1" applyBorder="1" applyAlignment="1">
      <alignment horizontal="center" vertical="center"/>
    </xf>
    <xf numFmtId="0" fontId="37" fillId="5" borderId="110" xfId="6" applyFont="1" applyFill="1" applyBorder="1" applyAlignment="1">
      <alignment horizontal="center" vertical="center"/>
    </xf>
    <xf numFmtId="0" fontId="37" fillId="5" borderId="8" xfId="6" applyFont="1" applyFill="1" applyBorder="1" applyAlignment="1">
      <alignment horizontal="center" vertical="center"/>
    </xf>
    <xf numFmtId="0" fontId="37" fillId="5" borderId="5" xfId="6" applyFont="1" applyFill="1" applyBorder="1" applyAlignment="1">
      <alignment horizontal="center" vertical="center"/>
    </xf>
    <xf numFmtId="0" fontId="37" fillId="5" borderId="6" xfId="6" applyFont="1" applyFill="1" applyBorder="1" applyAlignment="1">
      <alignment horizontal="center" vertical="center" wrapText="1"/>
    </xf>
    <xf numFmtId="0" fontId="31" fillId="0" borderId="9" xfId="6" applyFont="1" applyBorder="1" applyAlignment="1">
      <alignment horizontal="center" vertical="center"/>
    </xf>
    <xf numFmtId="0" fontId="31" fillId="0" borderId="5" xfId="6" applyFont="1" applyBorder="1" applyAlignment="1">
      <alignment horizontal="center" vertical="center"/>
    </xf>
    <xf numFmtId="0" fontId="31" fillId="0" borderId="7" xfId="6" applyFont="1" applyBorder="1" applyAlignment="1">
      <alignment horizontal="center" vertical="center"/>
    </xf>
    <xf numFmtId="0" fontId="31" fillId="0" borderId="110" xfId="6" applyFont="1" applyBorder="1" applyAlignment="1">
      <alignment horizontal="center" vertical="center"/>
    </xf>
    <xf numFmtId="0" fontId="31" fillId="0" borderId="8" xfId="6" applyFont="1" applyBorder="1" applyAlignment="1">
      <alignment horizontal="center" vertical="center"/>
    </xf>
    <xf numFmtId="0" fontId="31" fillId="0" borderId="6" xfId="6" applyFont="1" applyBorder="1" applyAlignment="1">
      <alignment horizontal="center" vertical="center"/>
    </xf>
    <xf numFmtId="0" fontId="31" fillId="0" borderId="6" xfId="6" applyFont="1" applyBorder="1" applyAlignment="1">
      <alignment horizontal="center" vertical="center" wrapText="1"/>
    </xf>
    <xf numFmtId="0" fontId="37" fillId="0" borderId="9" xfId="6" applyFont="1" applyBorder="1" applyAlignment="1">
      <alignment horizontal="center" vertical="center"/>
    </xf>
    <xf numFmtId="0" fontId="31" fillId="0" borderId="4" xfId="6" applyFont="1" applyBorder="1" applyAlignment="1">
      <alignment horizontal="center" vertical="center" wrapText="1"/>
    </xf>
    <xf numFmtId="0" fontId="31" fillId="0" borderId="1" xfId="6" applyFont="1" applyBorder="1" applyAlignment="1">
      <alignment horizontal="center" vertical="center"/>
    </xf>
    <xf numFmtId="0" fontId="31" fillId="0" borderId="3" xfId="6" applyFont="1" applyBorder="1" applyAlignment="1">
      <alignment horizontal="center" vertical="center"/>
    </xf>
    <xf numFmtId="0" fontId="31" fillId="0" borderId="127" xfId="6" applyFont="1" applyBorder="1" applyAlignment="1">
      <alignment horizontal="center" vertical="center"/>
    </xf>
    <xf numFmtId="0" fontId="31" fillId="0" borderId="17" xfId="6" applyFont="1" applyBorder="1" applyAlignment="1">
      <alignment horizontal="center" vertical="center"/>
    </xf>
    <xf numFmtId="0" fontId="31" fillId="0" borderId="2" xfId="6" applyFont="1" applyBorder="1" applyAlignment="1">
      <alignment horizontal="center" vertical="center"/>
    </xf>
    <xf numFmtId="0" fontId="31" fillId="0" borderId="157" xfId="6" applyFont="1" applyBorder="1" applyAlignment="1">
      <alignment horizontal="center" vertical="center"/>
    </xf>
    <xf numFmtId="0" fontId="31" fillId="0" borderId="158" xfId="6" applyFont="1" applyBorder="1" applyAlignment="1">
      <alignment horizontal="center" vertical="center"/>
    </xf>
    <xf numFmtId="0" fontId="31" fillId="0" borderId="65" xfId="6" applyFont="1" applyBorder="1" applyAlignment="1">
      <alignment horizontal="center" vertical="center"/>
    </xf>
    <xf numFmtId="0" fontId="37" fillId="5" borderId="32" xfId="7" applyFont="1" applyFill="1" applyBorder="1">
      <alignment vertical="center"/>
    </xf>
    <xf numFmtId="0" fontId="37" fillId="5" borderId="18" xfId="7" applyFont="1" applyFill="1" applyBorder="1" applyAlignment="1">
      <alignment horizontal="center" vertical="center"/>
    </xf>
    <xf numFmtId="0" fontId="37" fillId="5" borderId="12" xfId="7" applyFont="1" applyFill="1" applyBorder="1" applyAlignment="1">
      <alignment horizontal="center" vertical="center"/>
    </xf>
    <xf numFmtId="0" fontId="37" fillId="5" borderId="43" xfId="7" applyFont="1" applyFill="1" applyBorder="1" applyAlignment="1">
      <alignment horizontal="center" vertical="center"/>
    </xf>
    <xf numFmtId="0" fontId="37" fillId="5" borderId="49" xfId="7" applyFont="1" applyFill="1" applyBorder="1" applyAlignment="1">
      <alignment horizontal="center" vertical="center"/>
    </xf>
    <xf numFmtId="0" fontId="0" fillId="0" borderId="0" xfId="0" applyBorder="1"/>
    <xf numFmtId="0" fontId="37" fillId="5" borderId="12" xfId="7" applyFont="1" applyFill="1" applyBorder="1" applyAlignment="1">
      <alignment horizontal="center" vertical="center"/>
    </xf>
    <xf numFmtId="0" fontId="37" fillId="5" borderId="10" xfId="7" applyFont="1" applyFill="1" applyBorder="1" applyAlignment="1">
      <alignment horizontal="center" vertical="center"/>
    </xf>
    <xf numFmtId="0" fontId="31" fillId="0" borderId="108" xfId="7" applyFont="1" applyBorder="1" applyAlignment="1">
      <alignment horizontal="center" vertical="center"/>
    </xf>
    <xf numFmtId="0" fontId="0" fillId="0" borderId="47" xfId="0" applyBorder="1"/>
    <xf numFmtId="0" fontId="31" fillId="2" borderId="8" xfId="7" applyFont="1" applyFill="1" applyBorder="1">
      <alignment vertical="center"/>
    </xf>
    <xf numFmtId="0" fontId="31" fillId="2" borderId="5" xfId="7" applyFont="1" applyFill="1" applyBorder="1" applyAlignment="1">
      <alignment horizontal="center" vertical="center"/>
    </xf>
    <xf numFmtId="0" fontId="31" fillId="4" borderId="8" xfId="7" applyFont="1" applyFill="1" applyBorder="1" applyAlignment="1">
      <alignment horizontal="center" vertical="center"/>
    </xf>
    <xf numFmtId="0" fontId="36" fillId="4" borderId="5" xfId="0" applyFont="1" applyFill="1" applyBorder="1" applyAlignment="1">
      <alignment horizontal="center" vertical="center"/>
    </xf>
    <xf numFmtId="0" fontId="37" fillId="4" borderId="5" xfId="7" applyFont="1" applyFill="1" applyBorder="1" applyAlignment="1">
      <alignment horizontal="center" vertical="center"/>
    </xf>
    <xf numFmtId="0" fontId="36" fillId="4" borderId="5" xfId="0" applyFont="1" applyFill="1" applyBorder="1" applyAlignment="1">
      <alignment horizontal="center" vertical="center"/>
    </xf>
    <xf numFmtId="0" fontId="36" fillId="4" borderId="5" xfId="0" applyFont="1" applyFill="1" applyBorder="1" applyAlignment="1">
      <alignment horizontal="center" vertical="center" wrapText="1"/>
    </xf>
    <xf numFmtId="0" fontId="31" fillId="4" borderId="8" xfId="7" applyFont="1" applyFill="1" applyBorder="1">
      <alignment vertical="center"/>
    </xf>
    <xf numFmtId="0" fontId="31" fillId="0" borderId="8" xfId="7" applyFont="1" applyBorder="1" applyAlignment="1">
      <alignment horizontal="center" vertical="center" wrapText="1"/>
    </xf>
    <xf numFmtId="0" fontId="36" fillId="0" borderId="5" xfId="0" applyFont="1" applyFill="1" applyBorder="1" applyAlignment="1">
      <alignment horizontal="center" vertical="center"/>
    </xf>
    <xf numFmtId="0" fontId="31" fillId="0" borderId="5" xfId="7" applyFont="1" applyBorder="1" applyAlignment="1">
      <alignment horizontal="center" vertical="center" shrinkToFit="1"/>
    </xf>
    <xf numFmtId="0" fontId="31" fillId="0" borderId="5" xfId="7" applyFont="1" applyBorder="1" applyAlignment="1">
      <alignment horizontal="center" vertical="center" wrapText="1" shrinkToFit="1"/>
    </xf>
    <xf numFmtId="0" fontId="31" fillId="0" borderId="8" xfId="7" applyFont="1" applyBorder="1" applyAlignment="1">
      <alignment horizontal="center" vertical="center"/>
    </xf>
    <xf numFmtId="0" fontId="31" fillId="2" borderId="8" xfId="7" applyFont="1" applyFill="1" applyBorder="1" applyAlignment="1">
      <alignment horizontal="center" vertical="center"/>
    </xf>
    <xf numFmtId="0" fontId="31" fillId="0" borderId="131" xfId="7" applyFont="1" applyBorder="1" applyAlignment="1">
      <alignment horizontal="center" vertical="center" wrapText="1"/>
    </xf>
    <xf numFmtId="0" fontId="31" fillId="0" borderId="112" xfId="7" applyFont="1" applyBorder="1" applyAlignment="1">
      <alignment horizontal="center" vertical="center" shrinkToFit="1"/>
    </xf>
    <xf numFmtId="0" fontId="31" fillId="0" borderId="112" xfId="7" applyFont="1" applyBorder="1" applyAlignment="1">
      <alignment horizontal="center" vertical="center" wrapText="1" shrinkToFit="1"/>
    </xf>
    <xf numFmtId="0" fontId="37" fillId="5" borderId="108" xfId="7" applyFont="1" applyFill="1" applyBorder="1">
      <alignment vertical="center"/>
    </xf>
    <xf numFmtId="0" fontId="37" fillId="5" borderId="10" xfId="7" applyFont="1" applyFill="1" applyBorder="1" applyAlignment="1">
      <alignment horizontal="center" vertical="center"/>
    </xf>
    <xf numFmtId="0" fontId="31" fillId="4" borderId="112" xfId="7" applyFont="1" applyFill="1" applyBorder="1" applyAlignment="1">
      <alignment horizontal="center" vertical="center"/>
    </xf>
    <xf numFmtId="0" fontId="31" fillId="4" borderId="8" xfId="7" applyFont="1" applyFill="1" applyBorder="1" applyAlignment="1">
      <alignment horizontal="center" vertical="center"/>
    </xf>
    <xf numFmtId="0" fontId="31" fillId="4" borderId="13" xfId="7" applyFont="1" applyFill="1" applyBorder="1" applyAlignment="1">
      <alignment horizontal="center" vertical="center"/>
    </xf>
    <xf numFmtId="0" fontId="36" fillId="0" borderId="5" xfId="0" applyFont="1" applyFill="1" applyBorder="1" applyAlignment="1">
      <alignment horizontal="center" vertical="center" wrapText="1"/>
    </xf>
    <xf numFmtId="0" fontId="31" fillId="4" borderId="112" xfId="7" applyFont="1" applyFill="1" applyBorder="1" applyAlignment="1">
      <alignment horizontal="center" vertical="center" wrapText="1"/>
    </xf>
    <xf numFmtId="0" fontId="36" fillId="0" borderId="5" xfId="0" applyFont="1" applyFill="1" applyBorder="1" applyAlignment="1">
      <alignment horizontal="center" vertical="center" wrapText="1"/>
    </xf>
    <xf numFmtId="0" fontId="31" fillId="4" borderId="13" xfId="7" applyFont="1" applyFill="1" applyBorder="1" applyAlignment="1">
      <alignment horizontal="center" vertical="center" wrapText="1"/>
    </xf>
    <xf numFmtId="0" fontId="36" fillId="0" borderId="5" xfId="0" applyFont="1" applyFill="1" applyBorder="1" applyAlignment="1">
      <alignment horizontal="center" vertical="center"/>
    </xf>
    <xf numFmtId="0" fontId="31" fillId="4" borderId="14" xfId="7" applyFont="1" applyFill="1" applyBorder="1" applyAlignment="1">
      <alignment horizontal="center" vertical="center" wrapText="1"/>
    </xf>
    <xf numFmtId="0" fontId="31" fillId="4" borderId="8" xfId="7" applyFont="1" applyFill="1" applyBorder="1" applyAlignment="1">
      <alignment horizontal="center" vertical="center" wrapText="1"/>
    </xf>
    <xf numFmtId="0" fontId="36" fillId="0" borderId="112" xfId="0" applyFont="1" applyFill="1" applyBorder="1" applyAlignment="1">
      <alignment horizontal="center" vertical="center"/>
    </xf>
    <xf numFmtId="0" fontId="36" fillId="0" borderId="112" xfId="0" applyFont="1" applyFill="1" applyBorder="1" applyAlignment="1">
      <alignment horizontal="center" vertical="center" wrapText="1"/>
    </xf>
    <xf numFmtId="0" fontId="31" fillId="0" borderId="112" xfId="7" applyFont="1" applyFill="1" applyBorder="1" applyAlignment="1">
      <alignment horizontal="center" vertical="center"/>
    </xf>
    <xf numFmtId="0" fontId="31" fillId="4" borderId="16" xfId="7" applyFont="1" applyFill="1" applyBorder="1" applyAlignment="1">
      <alignment horizontal="center" vertical="center"/>
    </xf>
    <xf numFmtId="0" fontId="31" fillId="0" borderId="1" xfId="7" applyFont="1" applyBorder="1" applyAlignment="1">
      <alignment horizontal="center" vertical="center"/>
    </xf>
    <xf numFmtId="0" fontId="31" fillId="0" borderId="18" xfId="7" applyFont="1" applyBorder="1" applyAlignment="1">
      <alignment horizontal="center" vertical="center"/>
    </xf>
    <xf numFmtId="0" fontId="37" fillId="4" borderId="112" xfId="7" applyFont="1" applyFill="1" applyBorder="1" applyAlignment="1">
      <alignment horizontal="center" vertical="center"/>
    </xf>
    <xf numFmtId="0" fontId="31" fillId="0" borderId="13" xfId="7" applyFont="1" applyBorder="1" applyAlignment="1">
      <alignment horizontal="center" vertical="center"/>
    </xf>
    <xf numFmtId="0" fontId="37" fillId="4" borderId="13" xfId="7" applyFont="1" applyFill="1" applyBorder="1" applyAlignment="1">
      <alignment horizontal="center" vertical="center"/>
    </xf>
    <xf numFmtId="0" fontId="31" fillId="0" borderId="8" xfId="7" applyFont="1" applyFill="1" applyBorder="1" applyAlignment="1">
      <alignment horizontal="center" vertical="center"/>
    </xf>
    <xf numFmtId="0" fontId="31" fillId="0" borderId="8" xfId="7"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110"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110"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7" fillId="4" borderId="16" xfId="7" applyFont="1" applyFill="1" applyBorder="1" applyAlignment="1">
      <alignment horizontal="center" vertical="center"/>
    </xf>
    <xf numFmtId="0" fontId="36" fillId="2" borderId="5" xfId="7" applyFont="1" applyFill="1" applyBorder="1" applyAlignment="1">
      <alignment horizontal="center" vertical="center"/>
    </xf>
    <xf numFmtId="0" fontId="31" fillId="0" borderId="5" xfId="7" applyFont="1" applyBorder="1" applyAlignment="1">
      <alignment vertical="center"/>
    </xf>
    <xf numFmtId="0" fontId="31" fillId="4" borderId="131" xfId="7" applyFont="1" applyFill="1" applyBorder="1" applyAlignment="1">
      <alignment horizontal="center" vertical="center"/>
    </xf>
    <xf numFmtId="0" fontId="31" fillId="4" borderId="16" xfId="7" applyFont="1" applyFill="1" applyBorder="1" applyAlignment="1">
      <alignment horizontal="center" vertical="center" wrapText="1"/>
    </xf>
    <xf numFmtId="0" fontId="31" fillId="0" borderId="16" xfId="7" applyFont="1" applyBorder="1" applyAlignment="1">
      <alignment horizontal="center" vertical="center"/>
    </xf>
    <xf numFmtId="0" fontId="31" fillId="5" borderId="11" xfId="7" applyFont="1" applyFill="1" applyBorder="1" applyAlignment="1">
      <alignment horizontal="center" vertical="center"/>
    </xf>
    <xf numFmtId="0" fontId="31" fillId="5" borderId="10" xfId="7" applyFont="1" applyFill="1" applyBorder="1" applyAlignment="1">
      <alignment horizontal="center" vertical="center"/>
    </xf>
    <xf numFmtId="0" fontId="31" fillId="5" borderId="10" xfId="7" applyFont="1" applyFill="1" applyBorder="1" applyAlignment="1">
      <alignment horizontal="center" vertical="center"/>
    </xf>
    <xf numFmtId="0" fontId="31" fillId="5" borderId="10" xfId="7" applyFont="1" applyFill="1" applyBorder="1" applyAlignment="1">
      <alignment horizontal="center" vertical="center" wrapText="1"/>
    </xf>
    <xf numFmtId="0" fontId="31" fillId="5" borderId="109" xfId="7" applyFont="1" applyFill="1" applyBorder="1" applyAlignment="1">
      <alignment horizontal="center" vertical="center"/>
    </xf>
    <xf numFmtId="0" fontId="31" fillId="5" borderId="9" xfId="7" applyFont="1" applyFill="1" applyBorder="1" applyAlignment="1">
      <alignment horizontal="center" vertical="center"/>
    </xf>
    <xf numFmtId="0" fontId="31" fillId="5" borderId="5" xfId="7" applyFont="1" applyFill="1" applyBorder="1" applyAlignment="1">
      <alignment horizontal="center" vertical="center"/>
    </xf>
    <xf numFmtId="0" fontId="31" fillId="5" borderId="5" xfId="7" applyFont="1" applyFill="1" applyBorder="1" applyAlignment="1">
      <alignment horizontal="center" vertical="center" wrapText="1"/>
    </xf>
    <xf numFmtId="0" fontId="31" fillId="5" borderId="6" xfId="7" applyFont="1" applyFill="1" applyBorder="1" applyAlignment="1">
      <alignment horizontal="center" vertical="center"/>
    </xf>
    <xf numFmtId="0" fontId="31" fillId="5" borderId="4" xfId="7" applyFont="1" applyFill="1" applyBorder="1" applyAlignment="1">
      <alignment horizontal="center" vertical="center"/>
    </xf>
    <xf numFmtId="0" fontId="31" fillId="5" borderId="1" xfId="7" applyFont="1" applyFill="1" applyBorder="1" applyAlignment="1">
      <alignment horizontal="center" vertical="center"/>
    </xf>
    <xf numFmtId="0" fontId="31" fillId="5" borderId="1" xfId="7" applyFont="1" applyFill="1" applyBorder="1" applyAlignment="1">
      <alignment horizontal="center" vertical="center" wrapText="1"/>
    </xf>
    <xf numFmtId="0" fontId="31" fillId="5" borderId="2" xfId="7" applyFont="1" applyFill="1" applyBorder="1" applyAlignment="1">
      <alignment horizontal="center" vertical="center"/>
    </xf>
  </cellXfs>
  <cellStyles count="9">
    <cellStyle name="표준" xfId="0" builtinId="0"/>
    <cellStyle name="표준 2" xfId="1"/>
    <cellStyle name="표준 3" xfId="2"/>
    <cellStyle name="표준 3 2" xfId="4"/>
    <cellStyle name="표준 4" xfId="3"/>
    <cellStyle name="표준 5" xfId="5"/>
    <cellStyle name="표준_신구교과목대비표(전자정보통신)" xfId="6"/>
    <cellStyle name="표준_신구교과목대비표(컴퓨터정보전공)" xfId="7"/>
    <cellStyle name="표준_전자정보통신" xf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topLeftCell="A4" zoomScale="73" zoomScaleNormal="73" zoomScaleSheetLayoutView="70" workbookViewId="0">
      <selection activeCell="W27" sqref="W27"/>
    </sheetView>
  </sheetViews>
  <sheetFormatPr defaultColWidth="8.88671875" defaultRowHeight="17.100000000000001" customHeight="1" x14ac:dyDescent="0.15"/>
  <cols>
    <col min="1" max="2" width="4.21875" style="1" bestFit="1" customWidth="1"/>
    <col min="3" max="3" width="5.6640625" style="1" bestFit="1" customWidth="1"/>
    <col min="4" max="4" width="41.77734375" style="1" bestFit="1" customWidth="1"/>
    <col min="5" max="5" width="13.21875" style="3" bestFit="1" customWidth="1"/>
    <col min="6" max="22" width="5.77734375" style="1" customWidth="1"/>
    <col min="23" max="16384" width="8.88671875" style="1"/>
  </cols>
  <sheetData>
    <row r="1" spans="1:22" s="2" customFormat="1" ht="16.5" customHeight="1" thickBot="1" x14ac:dyDescent="0.2">
      <c r="A1" s="292" t="s">
        <v>73</v>
      </c>
      <c r="B1" s="292"/>
      <c r="C1" s="292"/>
      <c r="D1" s="292"/>
      <c r="E1" s="292"/>
      <c r="F1" s="292"/>
      <c r="G1" s="292"/>
      <c r="H1" s="293"/>
      <c r="I1" s="293"/>
      <c r="J1" s="293"/>
      <c r="K1" s="293"/>
      <c r="L1" s="293"/>
      <c r="M1" s="293"/>
      <c r="N1" s="293"/>
      <c r="O1" s="293"/>
      <c r="P1" s="293"/>
      <c r="Q1" s="294"/>
      <c r="R1" s="294"/>
      <c r="S1" s="294"/>
      <c r="T1" s="294"/>
      <c r="U1" s="294"/>
      <c r="V1" s="294"/>
    </row>
    <row r="2" spans="1:22" ht="35.1" customHeight="1" x14ac:dyDescent="0.15">
      <c r="A2" s="295" t="s">
        <v>0</v>
      </c>
      <c r="B2" s="296"/>
      <c r="C2" s="296" t="s">
        <v>11</v>
      </c>
      <c r="D2" s="296" t="s">
        <v>15</v>
      </c>
      <c r="E2" s="301" t="s">
        <v>18</v>
      </c>
      <c r="F2" s="296" t="s">
        <v>16</v>
      </c>
      <c r="G2" s="296" t="s">
        <v>17</v>
      </c>
      <c r="H2" s="295" t="s">
        <v>1</v>
      </c>
      <c r="I2" s="296"/>
      <c r="J2" s="296"/>
      <c r="K2" s="296"/>
      <c r="L2" s="296"/>
      <c r="M2" s="303"/>
      <c r="N2" s="304" t="s">
        <v>2</v>
      </c>
      <c r="O2" s="305"/>
      <c r="P2" s="296"/>
      <c r="Q2" s="296"/>
      <c r="R2" s="296"/>
      <c r="S2" s="306"/>
      <c r="T2" s="295" t="s">
        <v>3</v>
      </c>
      <c r="U2" s="296"/>
      <c r="V2" s="303"/>
    </row>
    <row r="3" spans="1:22" ht="35.1" customHeight="1" x14ac:dyDescent="0.15">
      <c r="A3" s="297"/>
      <c r="B3" s="298"/>
      <c r="C3" s="298"/>
      <c r="D3" s="298"/>
      <c r="E3" s="302"/>
      <c r="F3" s="298"/>
      <c r="G3" s="298"/>
      <c r="H3" s="297" t="s">
        <v>4</v>
      </c>
      <c r="I3" s="298"/>
      <c r="J3" s="298"/>
      <c r="K3" s="298" t="s">
        <v>5</v>
      </c>
      <c r="L3" s="298"/>
      <c r="M3" s="307"/>
      <c r="N3" s="308" t="s">
        <v>4</v>
      </c>
      <c r="O3" s="309"/>
      <c r="P3" s="298"/>
      <c r="Q3" s="298" t="s">
        <v>5</v>
      </c>
      <c r="R3" s="298"/>
      <c r="S3" s="310"/>
      <c r="T3" s="297"/>
      <c r="U3" s="298"/>
      <c r="V3" s="307"/>
    </row>
    <row r="4" spans="1:22" ht="35.1" customHeight="1" thickBot="1" x14ac:dyDescent="0.2">
      <c r="A4" s="299"/>
      <c r="B4" s="300"/>
      <c r="C4" s="300"/>
      <c r="D4" s="300"/>
      <c r="E4" s="302"/>
      <c r="F4" s="300"/>
      <c r="G4" s="300"/>
      <c r="H4" s="78" t="s">
        <v>6</v>
      </c>
      <c r="I4" s="96" t="s">
        <v>7</v>
      </c>
      <c r="J4" s="96" t="s">
        <v>8</v>
      </c>
      <c r="K4" s="96" t="s">
        <v>6</v>
      </c>
      <c r="L4" s="96" t="s">
        <v>7</v>
      </c>
      <c r="M4" s="79" t="s">
        <v>8</v>
      </c>
      <c r="N4" s="80" t="s">
        <v>6</v>
      </c>
      <c r="O4" s="96" t="s">
        <v>7</v>
      </c>
      <c r="P4" s="96" t="s">
        <v>8</v>
      </c>
      <c r="Q4" s="96" t="s">
        <v>6</v>
      </c>
      <c r="R4" s="96" t="s">
        <v>7</v>
      </c>
      <c r="S4" s="81" t="s">
        <v>8</v>
      </c>
      <c r="T4" s="78" t="s">
        <v>6</v>
      </c>
      <c r="U4" s="96" t="s">
        <v>7</v>
      </c>
      <c r="V4" s="79" t="s">
        <v>8</v>
      </c>
    </row>
    <row r="5" spans="1:22" ht="35.1" customHeight="1" thickBot="1" x14ac:dyDescent="0.2">
      <c r="A5" s="275" t="s">
        <v>139</v>
      </c>
      <c r="B5" s="99" t="s">
        <v>99</v>
      </c>
      <c r="C5" s="152"/>
      <c r="D5" s="101" t="s">
        <v>39</v>
      </c>
      <c r="E5" s="102" t="s">
        <v>61</v>
      </c>
      <c r="F5" s="103" t="s">
        <v>40</v>
      </c>
      <c r="G5" s="103" t="s">
        <v>40</v>
      </c>
      <c r="H5" s="118">
        <v>1</v>
      </c>
      <c r="I5" s="102">
        <v>1</v>
      </c>
      <c r="J5" s="102">
        <v>0</v>
      </c>
      <c r="K5" s="102"/>
      <c r="L5" s="102"/>
      <c r="M5" s="119"/>
      <c r="N5" s="120"/>
      <c r="O5" s="102"/>
      <c r="P5" s="102"/>
      <c r="Q5" s="121"/>
      <c r="R5" s="121"/>
      <c r="S5" s="122"/>
      <c r="T5" s="123">
        <f t="shared" ref="T5" si="0">H5+K5</f>
        <v>1</v>
      </c>
      <c r="U5" s="121">
        <f t="shared" ref="U5" si="1">I5+L5</f>
        <v>1</v>
      </c>
      <c r="V5" s="122">
        <f t="shared" ref="V5" si="2">J5+M5</f>
        <v>0</v>
      </c>
    </row>
    <row r="6" spans="1:22" ht="35.1" customHeight="1" x14ac:dyDescent="0.15">
      <c r="A6" s="276"/>
      <c r="B6" s="287" t="s">
        <v>64</v>
      </c>
      <c r="C6" s="97"/>
      <c r="D6" s="98" t="s">
        <v>37</v>
      </c>
      <c r="E6" s="19" t="s">
        <v>100</v>
      </c>
      <c r="F6" s="33" t="s">
        <v>140</v>
      </c>
      <c r="G6" s="34" t="s">
        <v>141</v>
      </c>
      <c r="H6" s="35">
        <v>2</v>
      </c>
      <c r="I6" s="19">
        <v>2</v>
      </c>
      <c r="J6" s="19">
        <v>0</v>
      </c>
      <c r="K6" s="19"/>
      <c r="L6" s="19"/>
      <c r="M6" s="20"/>
      <c r="N6" s="116"/>
      <c r="O6" s="19"/>
      <c r="P6" s="19"/>
      <c r="Q6" s="22"/>
      <c r="R6" s="22"/>
      <c r="S6" s="23"/>
      <c r="T6" s="117">
        <f>H6+K6</f>
        <v>2</v>
      </c>
      <c r="U6" s="22">
        <f>I6+L6</f>
        <v>2</v>
      </c>
      <c r="V6" s="153">
        <f>J6+M6</f>
        <v>0</v>
      </c>
    </row>
    <row r="7" spans="1:22" ht="35.1" customHeight="1" x14ac:dyDescent="0.15">
      <c r="A7" s="276"/>
      <c r="B7" s="287"/>
      <c r="C7" s="72"/>
      <c r="D7" s="71" t="s">
        <v>97</v>
      </c>
      <c r="E7" s="9" t="s">
        <v>38</v>
      </c>
      <c r="F7" s="31" t="s">
        <v>90</v>
      </c>
      <c r="G7" s="32" t="s">
        <v>40</v>
      </c>
      <c r="H7" s="11"/>
      <c r="I7" s="9"/>
      <c r="J7" s="9"/>
      <c r="K7" s="9">
        <v>2</v>
      </c>
      <c r="L7" s="9">
        <v>1</v>
      </c>
      <c r="M7" s="10">
        <v>1</v>
      </c>
      <c r="N7" s="74"/>
      <c r="O7" s="9"/>
      <c r="P7" s="9"/>
      <c r="Q7" s="27"/>
      <c r="R7" s="27"/>
      <c r="S7" s="28"/>
      <c r="T7" s="75">
        <f t="shared" ref="T7:V9" si="3">H7+K7</f>
        <v>2</v>
      </c>
      <c r="U7" s="27">
        <f t="shared" si="3"/>
        <v>1</v>
      </c>
      <c r="V7" s="28">
        <f t="shared" si="3"/>
        <v>1</v>
      </c>
    </row>
    <row r="8" spans="1:22" ht="35.1" customHeight="1" x14ac:dyDescent="0.15">
      <c r="A8" s="276"/>
      <c r="B8" s="287"/>
      <c r="C8" s="73"/>
      <c r="D8" s="71" t="s">
        <v>42</v>
      </c>
      <c r="E8" s="9" t="s">
        <v>43</v>
      </c>
      <c r="F8" s="31" t="s">
        <v>40</v>
      </c>
      <c r="G8" s="32" t="s">
        <v>40</v>
      </c>
      <c r="H8" s="11">
        <v>2</v>
      </c>
      <c r="I8" s="9">
        <v>2</v>
      </c>
      <c r="J8" s="9">
        <v>0</v>
      </c>
      <c r="K8" s="9"/>
      <c r="L8" s="9"/>
      <c r="M8" s="10"/>
      <c r="N8" s="74"/>
      <c r="O8" s="9"/>
      <c r="P8" s="9"/>
      <c r="Q8" s="27"/>
      <c r="R8" s="27"/>
      <c r="S8" s="28"/>
      <c r="T8" s="75">
        <f t="shared" si="3"/>
        <v>2</v>
      </c>
      <c r="U8" s="27">
        <f t="shared" si="3"/>
        <v>2</v>
      </c>
      <c r="V8" s="28">
        <v>0</v>
      </c>
    </row>
    <row r="9" spans="1:22" ht="35.1" customHeight="1" x14ac:dyDescent="0.15">
      <c r="A9" s="276"/>
      <c r="B9" s="287"/>
      <c r="C9" s="73"/>
      <c r="D9" s="71" t="s">
        <v>86</v>
      </c>
      <c r="E9" s="9" t="s">
        <v>43</v>
      </c>
      <c r="F9" s="31" t="s">
        <v>40</v>
      </c>
      <c r="G9" s="32" t="s">
        <v>40</v>
      </c>
      <c r="H9" s="11">
        <v>2</v>
      </c>
      <c r="I9" s="9">
        <v>2</v>
      </c>
      <c r="J9" s="9">
        <v>0</v>
      </c>
      <c r="K9" s="9"/>
      <c r="L9" s="9"/>
      <c r="M9" s="10"/>
      <c r="N9" s="74"/>
      <c r="O9" s="9"/>
      <c r="P9" s="9"/>
      <c r="Q9" s="27"/>
      <c r="R9" s="27"/>
      <c r="S9" s="28"/>
      <c r="T9" s="75">
        <f t="shared" si="3"/>
        <v>2</v>
      </c>
      <c r="U9" s="27">
        <f t="shared" si="3"/>
        <v>2</v>
      </c>
      <c r="V9" s="28">
        <v>0</v>
      </c>
    </row>
    <row r="10" spans="1:22" ht="35.1" customHeight="1" x14ac:dyDescent="0.15">
      <c r="A10" s="276"/>
      <c r="B10" s="287"/>
      <c r="C10" s="73"/>
      <c r="D10" s="71" t="s">
        <v>88</v>
      </c>
      <c r="E10" s="9" t="s">
        <v>43</v>
      </c>
      <c r="F10" s="31" t="s">
        <v>26</v>
      </c>
      <c r="G10" s="32" t="s">
        <v>26</v>
      </c>
      <c r="H10" s="11"/>
      <c r="I10" s="9"/>
      <c r="J10" s="9"/>
      <c r="K10" s="9">
        <v>2</v>
      </c>
      <c r="L10" s="9">
        <v>2</v>
      </c>
      <c r="M10" s="10">
        <v>0</v>
      </c>
      <c r="N10" s="74"/>
      <c r="O10" s="9"/>
      <c r="P10" s="9"/>
      <c r="Q10" s="27"/>
      <c r="R10" s="27"/>
      <c r="S10" s="28"/>
      <c r="T10" s="75">
        <v>2</v>
      </c>
      <c r="U10" s="27">
        <v>2</v>
      </c>
      <c r="V10" s="28">
        <v>0</v>
      </c>
    </row>
    <row r="11" spans="1:22" ht="35.1" customHeight="1" x14ac:dyDescent="0.15">
      <c r="A11" s="276"/>
      <c r="B11" s="287"/>
      <c r="C11" s="159"/>
      <c r="D11" s="160" t="s">
        <v>87</v>
      </c>
      <c r="E11" s="161" t="s">
        <v>43</v>
      </c>
      <c r="F11" s="162" t="s">
        <v>26</v>
      </c>
      <c r="G11" s="163" t="s">
        <v>26</v>
      </c>
      <c r="H11" s="11"/>
      <c r="I11" s="9"/>
      <c r="J11" s="9"/>
      <c r="K11" s="9">
        <v>2</v>
      </c>
      <c r="L11" s="9">
        <v>2</v>
      </c>
      <c r="M11" s="188">
        <v>0</v>
      </c>
      <c r="N11" s="74"/>
      <c r="O11" s="9"/>
      <c r="P11" s="9"/>
      <c r="Q11" s="9"/>
      <c r="R11" s="9"/>
      <c r="S11" s="188"/>
      <c r="T11" s="75">
        <v>2</v>
      </c>
      <c r="U11" s="27">
        <v>2</v>
      </c>
      <c r="V11" s="189">
        <v>0</v>
      </c>
    </row>
    <row r="12" spans="1:22" ht="35.1" customHeight="1" thickBot="1" x14ac:dyDescent="0.2">
      <c r="A12" s="277"/>
      <c r="B12" s="146" t="s">
        <v>12</v>
      </c>
      <c r="C12" s="147"/>
      <c r="D12" s="147"/>
      <c r="E12" s="166"/>
      <c r="F12" s="149"/>
      <c r="G12" s="148"/>
      <c r="H12" s="144">
        <f>SUM(H5:H11)</f>
        <v>7</v>
      </c>
      <c r="I12" s="146">
        <f>SUM(I5:I11)</f>
        <v>7</v>
      </c>
      <c r="J12" s="146">
        <f>SUM(J5:J11)</f>
        <v>0</v>
      </c>
      <c r="K12" s="146">
        <f>SUM(K5:K11)</f>
        <v>6</v>
      </c>
      <c r="L12" s="149">
        <f>SUM(L5:L11)</f>
        <v>5</v>
      </c>
      <c r="M12" s="148">
        <f t="shared" ref="M12:V12" si="4">SUM(M5:M11)</f>
        <v>1</v>
      </c>
      <c r="N12" s="167">
        <f t="shared" si="4"/>
        <v>0</v>
      </c>
      <c r="O12" s="146">
        <f t="shared" si="4"/>
        <v>0</v>
      </c>
      <c r="P12" s="146">
        <f t="shared" si="4"/>
        <v>0</v>
      </c>
      <c r="Q12" s="146">
        <f t="shared" si="4"/>
        <v>0</v>
      </c>
      <c r="R12" s="149">
        <f t="shared" si="4"/>
        <v>0</v>
      </c>
      <c r="S12" s="148">
        <f t="shared" si="4"/>
        <v>0</v>
      </c>
      <c r="T12" s="167">
        <f t="shared" si="4"/>
        <v>13</v>
      </c>
      <c r="U12" s="149">
        <f t="shared" si="4"/>
        <v>12</v>
      </c>
      <c r="V12" s="148">
        <f t="shared" si="4"/>
        <v>1</v>
      </c>
    </row>
    <row r="13" spans="1:22" ht="35.1" customHeight="1" x14ac:dyDescent="0.15">
      <c r="A13" s="278" t="s">
        <v>13</v>
      </c>
      <c r="B13" s="281" t="s">
        <v>9</v>
      </c>
      <c r="C13" s="97"/>
      <c r="D13" s="98" t="s">
        <v>22</v>
      </c>
      <c r="E13" s="12" t="s">
        <v>23</v>
      </c>
      <c r="F13" s="14" t="s">
        <v>24</v>
      </c>
      <c r="G13" s="179" t="s">
        <v>26</v>
      </c>
      <c r="H13" s="15"/>
      <c r="I13" s="12"/>
      <c r="J13" s="12"/>
      <c r="K13" s="165">
        <v>3</v>
      </c>
      <c r="L13" s="165">
        <v>1</v>
      </c>
      <c r="M13" s="170">
        <v>2</v>
      </c>
      <c r="N13" s="18"/>
      <c r="O13" s="19"/>
      <c r="P13" s="19"/>
      <c r="Q13" s="19"/>
      <c r="R13" s="19"/>
      <c r="S13" s="20"/>
      <c r="T13" s="35">
        <v>3</v>
      </c>
      <c r="U13" s="19">
        <v>1</v>
      </c>
      <c r="V13" s="20">
        <v>2</v>
      </c>
    </row>
    <row r="14" spans="1:22" ht="35.1" customHeight="1" x14ac:dyDescent="0.15">
      <c r="A14" s="279"/>
      <c r="B14" s="282"/>
      <c r="C14" s="135"/>
      <c r="D14" s="71" t="s">
        <v>101</v>
      </c>
      <c r="E14" s="4" t="s">
        <v>102</v>
      </c>
      <c r="F14" s="183" t="s">
        <v>30</v>
      </c>
      <c r="G14" s="185" t="s">
        <v>103</v>
      </c>
      <c r="H14" s="158"/>
      <c r="I14" s="30"/>
      <c r="J14" s="30"/>
      <c r="K14" s="9"/>
      <c r="L14" s="9"/>
      <c r="M14" s="10"/>
      <c r="N14" s="29"/>
      <c r="O14" s="9"/>
      <c r="P14" s="9"/>
      <c r="Q14" s="9">
        <v>3</v>
      </c>
      <c r="R14" s="9">
        <v>1</v>
      </c>
      <c r="S14" s="10">
        <v>2</v>
      </c>
      <c r="T14" s="26">
        <v>3</v>
      </c>
      <c r="U14" s="27">
        <v>1</v>
      </c>
      <c r="V14" s="28">
        <v>2</v>
      </c>
    </row>
    <row r="15" spans="1:22" ht="35.1" customHeight="1" x14ac:dyDescent="0.15">
      <c r="A15" s="279"/>
      <c r="B15" s="282"/>
      <c r="C15" s="135"/>
      <c r="D15" s="71" t="s">
        <v>57</v>
      </c>
      <c r="E15" s="4" t="s">
        <v>102</v>
      </c>
      <c r="F15" s="6" t="s">
        <v>24</v>
      </c>
      <c r="G15" s="185" t="s">
        <v>104</v>
      </c>
      <c r="H15" s="36"/>
      <c r="I15" s="19"/>
      <c r="J15" s="19"/>
      <c r="K15" s="19"/>
      <c r="L15" s="19"/>
      <c r="M15" s="20"/>
      <c r="N15" s="36"/>
      <c r="O15" s="19"/>
      <c r="P15" s="19"/>
      <c r="Q15" s="19">
        <v>3</v>
      </c>
      <c r="R15" s="19">
        <v>1</v>
      </c>
      <c r="S15" s="20">
        <v>2</v>
      </c>
      <c r="T15" s="35">
        <v>3</v>
      </c>
      <c r="U15" s="19">
        <v>1</v>
      </c>
      <c r="V15" s="20">
        <v>2</v>
      </c>
    </row>
    <row r="16" spans="1:22" ht="35.1" customHeight="1" x14ac:dyDescent="0.15">
      <c r="A16" s="279"/>
      <c r="B16" s="282"/>
      <c r="C16" s="135"/>
      <c r="D16" s="71" t="s">
        <v>105</v>
      </c>
      <c r="E16" s="4" t="s">
        <v>106</v>
      </c>
      <c r="F16" s="183" t="s">
        <v>107</v>
      </c>
      <c r="G16" s="185" t="s">
        <v>104</v>
      </c>
      <c r="H16" s="18"/>
      <c r="I16" s="12"/>
      <c r="J16" s="12"/>
      <c r="K16" s="16"/>
      <c r="L16" s="16"/>
      <c r="M16" s="17"/>
      <c r="N16" s="18">
        <v>3</v>
      </c>
      <c r="O16" s="19">
        <v>1</v>
      </c>
      <c r="P16" s="19">
        <v>2</v>
      </c>
      <c r="Q16" s="19"/>
      <c r="R16" s="19"/>
      <c r="S16" s="20"/>
      <c r="T16" s="21">
        <v>3</v>
      </c>
      <c r="U16" s="22">
        <v>1</v>
      </c>
      <c r="V16" s="23">
        <v>2</v>
      </c>
    </row>
    <row r="17" spans="1:22" ht="35.1" customHeight="1" x14ac:dyDescent="0.15">
      <c r="A17" s="279"/>
      <c r="B17" s="282"/>
      <c r="C17" s="135"/>
      <c r="D17" s="71" t="s">
        <v>108</v>
      </c>
      <c r="E17" s="4" t="s">
        <v>106</v>
      </c>
      <c r="F17" s="183" t="s">
        <v>109</v>
      </c>
      <c r="G17" s="185" t="s">
        <v>104</v>
      </c>
      <c r="H17" s="8">
        <v>3</v>
      </c>
      <c r="I17" s="4">
        <v>1</v>
      </c>
      <c r="J17" s="4">
        <v>2</v>
      </c>
      <c r="K17" s="4"/>
      <c r="L17" s="4"/>
      <c r="M17" s="25"/>
      <c r="N17" s="8"/>
      <c r="O17" s="9"/>
      <c r="P17" s="9"/>
      <c r="Q17" s="9"/>
      <c r="R17" s="9"/>
      <c r="S17" s="10"/>
      <c r="T17" s="26">
        <v>3</v>
      </c>
      <c r="U17" s="27">
        <v>1</v>
      </c>
      <c r="V17" s="28">
        <v>2</v>
      </c>
    </row>
    <row r="18" spans="1:22" ht="35.1" customHeight="1" x14ac:dyDescent="0.15">
      <c r="A18" s="279"/>
      <c r="B18" s="282"/>
      <c r="C18" s="135"/>
      <c r="D18" s="71" t="s">
        <v>110</v>
      </c>
      <c r="E18" s="4" t="s">
        <v>111</v>
      </c>
      <c r="F18" s="6" t="s">
        <v>30</v>
      </c>
      <c r="G18" s="185" t="s">
        <v>104</v>
      </c>
      <c r="H18" s="29"/>
      <c r="I18" s="9"/>
      <c r="J18" s="9"/>
      <c r="K18" s="9">
        <v>3</v>
      </c>
      <c r="L18" s="9">
        <v>1</v>
      </c>
      <c r="M18" s="10">
        <v>2</v>
      </c>
      <c r="N18" s="29"/>
      <c r="O18" s="9"/>
      <c r="P18" s="9"/>
      <c r="Q18" s="9"/>
      <c r="R18" s="9"/>
      <c r="S18" s="10"/>
      <c r="T18" s="11">
        <v>3</v>
      </c>
      <c r="U18" s="9">
        <v>1</v>
      </c>
      <c r="V18" s="10">
        <v>2</v>
      </c>
    </row>
    <row r="19" spans="1:22" ht="35.1" customHeight="1" x14ac:dyDescent="0.15">
      <c r="A19" s="279"/>
      <c r="B19" s="282"/>
      <c r="C19" s="135"/>
      <c r="D19" s="71" t="s">
        <v>112</v>
      </c>
      <c r="E19" s="4" t="s">
        <v>106</v>
      </c>
      <c r="F19" s="183" t="s">
        <v>30</v>
      </c>
      <c r="G19" s="185" t="s">
        <v>113</v>
      </c>
      <c r="H19" s="29"/>
      <c r="I19" s="9"/>
      <c r="J19" s="9"/>
      <c r="K19" s="9"/>
      <c r="L19" s="9"/>
      <c r="M19" s="10"/>
      <c r="N19" s="29">
        <v>3</v>
      </c>
      <c r="O19" s="9">
        <v>1</v>
      </c>
      <c r="P19" s="9">
        <v>2</v>
      </c>
      <c r="Q19" s="9"/>
      <c r="R19" s="9"/>
      <c r="S19" s="10"/>
      <c r="T19" s="26">
        <v>3</v>
      </c>
      <c r="U19" s="27">
        <v>1</v>
      </c>
      <c r="V19" s="28">
        <v>2</v>
      </c>
    </row>
    <row r="20" spans="1:22" ht="35.1" customHeight="1" x14ac:dyDescent="0.15">
      <c r="A20" s="279"/>
      <c r="B20" s="282"/>
      <c r="C20" s="135"/>
      <c r="D20" s="71" t="s">
        <v>114</v>
      </c>
      <c r="E20" s="4" t="s">
        <v>106</v>
      </c>
      <c r="F20" s="183" t="s">
        <v>30</v>
      </c>
      <c r="G20" s="185" t="s">
        <v>113</v>
      </c>
      <c r="H20" s="29"/>
      <c r="I20" s="9"/>
      <c r="J20" s="9"/>
      <c r="K20" s="9">
        <v>3</v>
      </c>
      <c r="L20" s="9">
        <v>1</v>
      </c>
      <c r="M20" s="10">
        <v>2</v>
      </c>
      <c r="N20" s="29"/>
      <c r="O20" s="9"/>
      <c r="P20" s="9"/>
      <c r="Q20" s="9"/>
      <c r="R20" s="9"/>
      <c r="S20" s="10"/>
      <c r="T20" s="26">
        <v>3</v>
      </c>
      <c r="U20" s="27">
        <v>1</v>
      </c>
      <c r="V20" s="28">
        <v>2</v>
      </c>
    </row>
    <row r="21" spans="1:22" ht="35.1" customHeight="1" x14ac:dyDescent="0.15">
      <c r="A21" s="279"/>
      <c r="B21" s="282"/>
      <c r="C21" s="135"/>
      <c r="D21" s="71" t="s">
        <v>115</v>
      </c>
      <c r="E21" s="4" t="s">
        <v>106</v>
      </c>
      <c r="F21" s="183" t="s">
        <v>116</v>
      </c>
      <c r="G21" s="185" t="s">
        <v>113</v>
      </c>
      <c r="H21" s="29"/>
      <c r="I21" s="9"/>
      <c r="J21" s="9"/>
      <c r="K21" s="9"/>
      <c r="L21" s="9"/>
      <c r="M21" s="10"/>
      <c r="N21" s="29"/>
      <c r="O21" s="9"/>
      <c r="P21" s="9"/>
      <c r="Q21" s="9">
        <v>3</v>
      </c>
      <c r="R21" s="9">
        <v>1</v>
      </c>
      <c r="S21" s="10">
        <v>2</v>
      </c>
      <c r="T21" s="26">
        <v>3</v>
      </c>
      <c r="U21" s="27">
        <v>1</v>
      </c>
      <c r="V21" s="28">
        <v>2</v>
      </c>
    </row>
    <row r="22" spans="1:22" ht="35.1" customHeight="1" x14ac:dyDescent="0.15">
      <c r="A22" s="279"/>
      <c r="B22" s="282"/>
      <c r="C22" s="135"/>
      <c r="D22" s="71" t="s">
        <v>117</v>
      </c>
      <c r="E22" s="4" t="s">
        <v>118</v>
      </c>
      <c r="F22" s="183" t="s">
        <v>109</v>
      </c>
      <c r="G22" s="185" t="s">
        <v>113</v>
      </c>
      <c r="H22" s="29"/>
      <c r="I22" s="9"/>
      <c r="J22" s="9"/>
      <c r="K22" s="9"/>
      <c r="L22" s="9"/>
      <c r="M22" s="10"/>
      <c r="N22" s="29"/>
      <c r="O22" s="9"/>
      <c r="P22" s="9"/>
      <c r="Q22" s="9">
        <v>3</v>
      </c>
      <c r="R22" s="9">
        <v>1</v>
      </c>
      <c r="S22" s="10">
        <v>2</v>
      </c>
      <c r="T22" s="26">
        <v>3</v>
      </c>
      <c r="U22" s="27">
        <v>1</v>
      </c>
      <c r="V22" s="28">
        <v>2</v>
      </c>
    </row>
    <row r="23" spans="1:22" ht="35.1" customHeight="1" x14ac:dyDescent="0.15">
      <c r="A23" s="279"/>
      <c r="B23" s="282"/>
      <c r="C23" s="72"/>
      <c r="D23" s="164" t="s">
        <v>119</v>
      </c>
      <c r="E23" s="4" t="s">
        <v>120</v>
      </c>
      <c r="F23" s="183" t="s">
        <v>121</v>
      </c>
      <c r="G23" s="185" t="s">
        <v>113</v>
      </c>
      <c r="H23" s="29"/>
      <c r="I23" s="9"/>
      <c r="J23" s="9"/>
      <c r="K23" s="9"/>
      <c r="L23" s="9"/>
      <c r="M23" s="188"/>
      <c r="N23" s="191">
        <v>3</v>
      </c>
      <c r="O23" s="161">
        <v>1</v>
      </c>
      <c r="P23" s="161">
        <v>2</v>
      </c>
      <c r="Q23" s="161"/>
      <c r="R23" s="161"/>
      <c r="S23" s="188"/>
      <c r="T23" s="192">
        <v>3</v>
      </c>
      <c r="U23" s="161">
        <v>1</v>
      </c>
      <c r="V23" s="188">
        <v>2</v>
      </c>
    </row>
    <row r="24" spans="1:22" ht="35.1" customHeight="1" x14ac:dyDescent="0.15">
      <c r="A24" s="279"/>
      <c r="B24" s="282"/>
      <c r="C24" s="72"/>
      <c r="D24" s="164" t="s">
        <v>122</v>
      </c>
      <c r="E24" s="4" t="s">
        <v>123</v>
      </c>
      <c r="F24" s="6" t="s">
        <v>30</v>
      </c>
      <c r="G24" s="185" t="s">
        <v>113</v>
      </c>
      <c r="H24" s="29"/>
      <c r="I24" s="9"/>
      <c r="J24" s="9"/>
      <c r="K24" s="9"/>
      <c r="L24" s="190"/>
      <c r="M24" s="10"/>
      <c r="N24" s="11"/>
      <c r="O24" s="9"/>
      <c r="P24" s="9"/>
      <c r="Q24" s="9">
        <v>3</v>
      </c>
      <c r="R24" s="190">
        <v>1</v>
      </c>
      <c r="S24" s="10">
        <v>2</v>
      </c>
      <c r="T24" s="29">
        <v>3</v>
      </c>
      <c r="U24" s="9">
        <v>1</v>
      </c>
      <c r="V24" s="10">
        <v>2</v>
      </c>
    </row>
    <row r="25" spans="1:22" ht="35.1" customHeight="1" thickBot="1" x14ac:dyDescent="0.2">
      <c r="A25" s="280"/>
      <c r="B25" s="171" t="s">
        <v>12</v>
      </c>
      <c r="C25" s="171"/>
      <c r="D25" s="209"/>
      <c r="E25" s="172"/>
      <c r="F25" s="184"/>
      <c r="G25" s="197"/>
      <c r="H25" s="167">
        <f>SUM(H15:H17)</f>
        <v>3</v>
      </c>
      <c r="I25" s="146">
        <f t="shared" ref="I25:V25" si="5">SUM(I13:I24)</f>
        <v>1</v>
      </c>
      <c r="J25" s="146">
        <f t="shared" si="5"/>
        <v>2</v>
      </c>
      <c r="K25" s="146">
        <f t="shared" si="5"/>
        <v>9</v>
      </c>
      <c r="L25" s="149">
        <f t="shared" si="5"/>
        <v>3</v>
      </c>
      <c r="M25" s="148">
        <f t="shared" si="5"/>
        <v>6</v>
      </c>
      <c r="N25" s="167">
        <f t="shared" si="5"/>
        <v>9</v>
      </c>
      <c r="O25" s="146">
        <f t="shared" si="5"/>
        <v>3</v>
      </c>
      <c r="P25" s="146">
        <f t="shared" si="5"/>
        <v>6</v>
      </c>
      <c r="Q25" s="146">
        <f t="shared" si="5"/>
        <v>15</v>
      </c>
      <c r="R25" s="149">
        <f t="shared" si="5"/>
        <v>5</v>
      </c>
      <c r="S25" s="148">
        <f t="shared" si="5"/>
        <v>10</v>
      </c>
      <c r="T25" s="167">
        <f t="shared" si="5"/>
        <v>36</v>
      </c>
      <c r="U25" s="146">
        <f t="shared" si="5"/>
        <v>12</v>
      </c>
      <c r="V25" s="148">
        <f t="shared" si="5"/>
        <v>24</v>
      </c>
    </row>
    <row r="26" spans="1:22" ht="35.1" customHeight="1" x14ac:dyDescent="0.15">
      <c r="A26" s="288" t="s">
        <v>14</v>
      </c>
      <c r="B26" s="285" t="s">
        <v>63</v>
      </c>
      <c r="C26" s="177"/>
      <c r="D26" s="178" t="s">
        <v>142</v>
      </c>
      <c r="E26" s="87" t="s">
        <v>71</v>
      </c>
      <c r="F26" s="181" t="s">
        <v>26</v>
      </c>
      <c r="G26" s="179" t="s">
        <v>26</v>
      </c>
      <c r="H26" s="18"/>
      <c r="I26" s="12"/>
      <c r="J26" s="12"/>
      <c r="K26" s="12"/>
      <c r="L26" s="12"/>
      <c r="M26" s="169"/>
      <c r="N26" s="12">
        <v>1</v>
      </c>
      <c r="O26" s="12">
        <v>1</v>
      </c>
      <c r="P26" s="12">
        <v>0</v>
      </c>
      <c r="Q26" s="18"/>
      <c r="R26" s="12"/>
      <c r="S26" s="169"/>
      <c r="T26" s="35">
        <v>1</v>
      </c>
      <c r="U26" s="19">
        <v>1</v>
      </c>
      <c r="V26" s="20">
        <v>0</v>
      </c>
    </row>
    <row r="27" spans="1:22" ht="35.1" customHeight="1" thickBot="1" x14ac:dyDescent="0.2">
      <c r="A27" s="289"/>
      <c r="B27" s="286"/>
      <c r="C27" s="175"/>
      <c r="D27" s="176" t="s">
        <v>143</v>
      </c>
      <c r="E27" s="124" t="s">
        <v>72</v>
      </c>
      <c r="F27" s="182" t="s">
        <v>26</v>
      </c>
      <c r="G27" s="180" t="s">
        <v>26</v>
      </c>
      <c r="H27" s="126"/>
      <c r="I27" s="124"/>
      <c r="J27" s="124"/>
      <c r="K27" s="124"/>
      <c r="L27" s="124"/>
      <c r="M27" s="125"/>
      <c r="N27" s="126"/>
      <c r="O27" s="124"/>
      <c r="P27" s="124"/>
      <c r="Q27" s="124">
        <v>1</v>
      </c>
      <c r="R27" s="124">
        <v>1</v>
      </c>
      <c r="S27" s="125">
        <v>0</v>
      </c>
      <c r="T27" s="127">
        <v>1</v>
      </c>
      <c r="U27" s="38">
        <v>1</v>
      </c>
      <c r="V27" s="128">
        <v>0</v>
      </c>
    </row>
    <row r="28" spans="1:22" ht="35.1" customHeight="1" x14ac:dyDescent="0.15">
      <c r="A28" s="290"/>
      <c r="B28" s="283" t="s">
        <v>9</v>
      </c>
      <c r="C28" s="150"/>
      <c r="D28" s="98" t="s">
        <v>31</v>
      </c>
      <c r="E28" s="19" t="s">
        <v>23</v>
      </c>
      <c r="F28" s="34" t="s">
        <v>26</v>
      </c>
      <c r="G28" s="198" t="s">
        <v>26</v>
      </c>
      <c r="H28" s="36"/>
      <c r="I28" s="19"/>
      <c r="J28" s="19"/>
      <c r="K28" s="19">
        <v>3</v>
      </c>
      <c r="L28" s="19">
        <v>1</v>
      </c>
      <c r="M28" s="20">
        <v>2</v>
      </c>
      <c r="N28" s="36"/>
      <c r="O28" s="19"/>
      <c r="P28" s="19"/>
      <c r="Q28" s="19"/>
      <c r="R28" s="19"/>
      <c r="S28" s="20"/>
      <c r="T28" s="35">
        <v>3</v>
      </c>
      <c r="U28" s="19">
        <v>1</v>
      </c>
      <c r="V28" s="20">
        <v>2</v>
      </c>
    </row>
    <row r="29" spans="1:22" ht="35.1" customHeight="1" x14ac:dyDescent="0.15">
      <c r="A29" s="290"/>
      <c r="B29" s="284"/>
      <c r="C29" s="151"/>
      <c r="D29" s="71" t="s">
        <v>34</v>
      </c>
      <c r="E29" s="9" t="s">
        <v>23</v>
      </c>
      <c r="F29" s="32" t="s">
        <v>26</v>
      </c>
      <c r="G29" s="199" t="s">
        <v>26</v>
      </c>
      <c r="H29" s="29">
        <v>3</v>
      </c>
      <c r="I29" s="9">
        <v>1</v>
      </c>
      <c r="J29" s="9">
        <v>2</v>
      </c>
      <c r="K29" s="9"/>
      <c r="L29" s="9"/>
      <c r="M29" s="10"/>
      <c r="N29" s="29"/>
      <c r="O29" s="9"/>
      <c r="P29" s="9"/>
      <c r="Q29" s="9"/>
      <c r="R29" s="9"/>
      <c r="S29" s="10"/>
      <c r="T29" s="11">
        <v>3</v>
      </c>
      <c r="U29" s="9">
        <v>1</v>
      </c>
      <c r="V29" s="10">
        <v>2</v>
      </c>
    </row>
    <row r="30" spans="1:22" ht="35.1" customHeight="1" x14ac:dyDescent="0.15">
      <c r="A30" s="290"/>
      <c r="B30" s="284"/>
      <c r="C30" s="151"/>
      <c r="D30" s="71" t="s">
        <v>35</v>
      </c>
      <c r="E30" s="9" t="s">
        <v>23</v>
      </c>
      <c r="F30" s="32" t="s">
        <v>26</v>
      </c>
      <c r="G30" s="199" t="s">
        <v>26</v>
      </c>
      <c r="H30" s="29">
        <v>3</v>
      </c>
      <c r="I30" s="9">
        <v>1</v>
      </c>
      <c r="J30" s="9">
        <v>2</v>
      </c>
      <c r="K30" s="9"/>
      <c r="L30" s="9"/>
      <c r="M30" s="10"/>
      <c r="N30" s="29"/>
      <c r="O30" s="9"/>
      <c r="P30" s="9"/>
      <c r="Q30" s="9"/>
      <c r="R30" s="9"/>
      <c r="S30" s="10"/>
      <c r="T30" s="11">
        <v>3</v>
      </c>
      <c r="U30" s="9">
        <v>1</v>
      </c>
      <c r="V30" s="10">
        <v>2</v>
      </c>
    </row>
    <row r="31" spans="1:22" ht="35.1" customHeight="1" x14ac:dyDescent="0.15">
      <c r="A31" s="290"/>
      <c r="B31" s="284"/>
      <c r="C31" s="151"/>
      <c r="D31" s="71" t="s">
        <v>46</v>
      </c>
      <c r="E31" s="9" t="s">
        <v>23</v>
      </c>
      <c r="F31" s="32" t="s">
        <v>26</v>
      </c>
      <c r="G31" s="199" t="s">
        <v>26</v>
      </c>
      <c r="H31" s="29"/>
      <c r="I31" s="9"/>
      <c r="J31" s="9"/>
      <c r="K31" s="9">
        <v>3</v>
      </c>
      <c r="L31" s="9">
        <v>1</v>
      </c>
      <c r="M31" s="10">
        <v>2</v>
      </c>
      <c r="N31" s="40"/>
      <c r="O31" s="41"/>
      <c r="P31" s="41"/>
      <c r="Q31" s="42"/>
      <c r="R31" s="42"/>
      <c r="S31" s="43"/>
      <c r="T31" s="11">
        <v>3</v>
      </c>
      <c r="U31" s="9">
        <v>1</v>
      </c>
      <c r="V31" s="10">
        <v>2</v>
      </c>
    </row>
    <row r="32" spans="1:22" ht="35.1" customHeight="1" x14ac:dyDescent="0.15">
      <c r="A32" s="290"/>
      <c r="B32" s="284"/>
      <c r="C32" s="173"/>
      <c r="D32" s="164" t="s">
        <v>48</v>
      </c>
      <c r="E32" s="4" t="s">
        <v>49</v>
      </c>
      <c r="F32" s="32" t="s">
        <v>26</v>
      </c>
      <c r="G32" s="199" t="s">
        <v>26</v>
      </c>
      <c r="H32" s="8"/>
      <c r="I32" s="4"/>
      <c r="J32" s="4"/>
      <c r="K32" s="4"/>
      <c r="L32" s="4"/>
      <c r="M32" s="25"/>
      <c r="N32" s="8">
        <v>3</v>
      </c>
      <c r="O32" s="4">
        <v>1</v>
      </c>
      <c r="P32" s="44">
        <v>2</v>
      </c>
      <c r="Q32" s="4"/>
      <c r="R32" s="4"/>
      <c r="S32" s="44"/>
      <c r="T32" s="7">
        <v>3</v>
      </c>
      <c r="U32" s="4">
        <v>1</v>
      </c>
      <c r="V32" s="25">
        <v>2</v>
      </c>
    </row>
    <row r="33" spans="1:22" ht="35.1" customHeight="1" x14ac:dyDescent="0.15">
      <c r="A33" s="290"/>
      <c r="B33" s="284"/>
      <c r="C33" s="173"/>
      <c r="D33" s="164" t="s">
        <v>50</v>
      </c>
      <c r="E33" s="4" t="s">
        <v>51</v>
      </c>
      <c r="F33" s="6" t="s">
        <v>26</v>
      </c>
      <c r="G33" s="185" t="s">
        <v>26</v>
      </c>
      <c r="H33" s="8">
        <v>3</v>
      </c>
      <c r="I33" s="4">
        <v>1</v>
      </c>
      <c r="J33" s="4">
        <v>2</v>
      </c>
      <c r="K33" s="4"/>
      <c r="L33" s="4"/>
      <c r="M33" s="25"/>
      <c r="N33" s="8"/>
      <c r="O33" s="4"/>
      <c r="P33" s="4"/>
      <c r="Q33" s="4"/>
      <c r="R33" s="4"/>
      <c r="S33" s="25"/>
      <c r="T33" s="11">
        <v>3</v>
      </c>
      <c r="U33" s="9">
        <v>1</v>
      </c>
      <c r="V33" s="10">
        <v>2</v>
      </c>
    </row>
    <row r="34" spans="1:22" ht="35.1" customHeight="1" x14ac:dyDescent="0.15">
      <c r="A34" s="290"/>
      <c r="B34" s="284"/>
      <c r="C34" s="173"/>
      <c r="D34" s="174" t="s">
        <v>52</v>
      </c>
      <c r="E34" s="4" t="s">
        <v>23</v>
      </c>
      <c r="F34" s="6" t="s">
        <v>26</v>
      </c>
      <c r="G34" s="185" t="s">
        <v>26</v>
      </c>
      <c r="H34" s="8"/>
      <c r="I34" s="4"/>
      <c r="J34" s="4"/>
      <c r="K34" s="4"/>
      <c r="L34" s="4"/>
      <c r="M34" s="25"/>
      <c r="N34" s="8">
        <v>3</v>
      </c>
      <c r="O34" s="4">
        <v>1</v>
      </c>
      <c r="P34" s="4">
        <v>2</v>
      </c>
      <c r="Q34" s="4"/>
      <c r="R34" s="4"/>
      <c r="S34" s="25"/>
      <c r="T34" s="11">
        <v>3</v>
      </c>
      <c r="U34" s="9">
        <v>1</v>
      </c>
      <c r="V34" s="10">
        <v>2</v>
      </c>
    </row>
    <row r="35" spans="1:22" ht="35.1" customHeight="1" x14ac:dyDescent="0.15">
      <c r="A35" s="290"/>
      <c r="B35" s="284"/>
      <c r="C35" s="173"/>
      <c r="D35" s="164" t="s">
        <v>53</v>
      </c>
      <c r="E35" s="4" t="s">
        <v>54</v>
      </c>
      <c r="F35" s="6" t="s">
        <v>26</v>
      </c>
      <c r="G35" s="185" t="s">
        <v>26</v>
      </c>
      <c r="H35" s="8"/>
      <c r="I35" s="4"/>
      <c r="J35" s="4"/>
      <c r="K35" s="4"/>
      <c r="L35" s="4"/>
      <c r="M35" s="25"/>
      <c r="N35" s="8">
        <v>3</v>
      </c>
      <c r="O35" s="4">
        <v>1</v>
      </c>
      <c r="P35" s="4">
        <v>2</v>
      </c>
      <c r="Q35" s="4"/>
      <c r="R35" s="4"/>
      <c r="S35" s="25"/>
      <c r="T35" s="11">
        <v>3</v>
      </c>
      <c r="U35" s="9">
        <v>1</v>
      </c>
      <c r="V35" s="10">
        <v>2</v>
      </c>
    </row>
    <row r="36" spans="1:22" ht="35.1" customHeight="1" x14ac:dyDescent="0.15">
      <c r="A36" s="290"/>
      <c r="B36" s="284"/>
      <c r="C36" s="173"/>
      <c r="D36" s="164" t="s">
        <v>55</v>
      </c>
      <c r="E36" s="4" t="s">
        <v>56</v>
      </c>
      <c r="F36" s="6" t="s">
        <v>26</v>
      </c>
      <c r="G36" s="185" t="s">
        <v>26</v>
      </c>
      <c r="H36" s="8"/>
      <c r="I36" s="4"/>
      <c r="J36" s="4"/>
      <c r="K36" s="4"/>
      <c r="L36" s="4"/>
      <c r="M36" s="25"/>
      <c r="N36" s="8"/>
      <c r="O36" s="4"/>
      <c r="P36" s="4"/>
      <c r="Q36" s="4">
        <v>3</v>
      </c>
      <c r="R36" s="4">
        <v>1</v>
      </c>
      <c r="S36" s="25">
        <v>2</v>
      </c>
      <c r="T36" s="11">
        <v>3</v>
      </c>
      <c r="U36" s="9">
        <v>1</v>
      </c>
      <c r="V36" s="10">
        <v>2</v>
      </c>
    </row>
    <row r="37" spans="1:22" ht="35.1" customHeight="1" x14ac:dyDescent="0.15">
      <c r="A37" s="290"/>
      <c r="B37" s="284"/>
      <c r="C37" s="173"/>
      <c r="D37" s="164" t="s">
        <v>62</v>
      </c>
      <c r="E37" s="4" t="s">
        <v>93</v>
      </c>
      <c r="F37" s="6" t="s">
        <v>26</v>
      </c>
      <c r="G37" s="185" t="s">
        <v>26</v>
      </c>
      <c r="H37" s="8"/>
      <c r="I37" s="4"/>
      <c r="J37" s="4"/>
      <c r="K37" s="4"/>
      <c r="L37" s="4"/>
      <c r="M37" s="25"/>
      <c r="N37" s="138"/>
      <c r="O37" s="138"/>
      <c r="P37" s="138"/>
      <c r="Q37" s="194">
        <v>2</v>
      </c>
      <c r="R37" s="138">
        <v>1</v>
      </c>
      <c r="S37" s="195">
        <v>1</v>
      </c>
      <c r="T37" s="192">
        <v>2</v>
      </c>
      <c r="U37" s="161">
        <v>1</v>
      </c>
      <c r="V37" s="188">
        <v>1</v>
      </c>
    </row>
    <row r="38" spans="1:22" ht="35.1" customHeight="1" x14ac:dyDescent="0.15">
      <c r="A38" s="291"/>
      <c r="B38" s="140" t="s">
        <v>12</v>
      </c>
      <c r="C38" s="136"/>
      <c r="D38" s="136"/>
      <c r="E38" s="143"/>
      <c r="F38" s="145"/>
      <c r="G38" s="200"/>
      <c r="H38" s="187">
        <f t="shared" ref="H38:M38" si="6">SUM(H28:H37)</f>
        <v>9</v>
      </c>
      <c r="I38" s="140">
        <f t="shared" si="6"/>
        <v>3</v>
      </c>
      <c r="J38" s="140">
        <f t="shared" si="6"/>
        <v>6</v>
      </c>
      <c r="K38" s="140">
        <f t="shared" si="6"/>
        <v>6</v>
      </c>
      <c r="L38" s="140">
        <f t="shared" si="6"/>
        <v>2</v>
      </c>
      <c r="M38" s="186">
        <f t="shared" si="6"/>
        <v>4</v>
      </c>
      <c r="N38" s="196">
        <f>SUM(N26:N37)</f>
        <v>10</v>
      </c>
      <c r="O38" s="140">
        <f>SUM(O26:O37)</f>
        <v>4</v>
      </c>
      <c r="P38" s="140">
        <f>SUM(P28:P37)</f>
        <v>6</v>
      </c>
      <c r="Q38" s="140">
        <f>SUM(Q26:Q37)</f>
        <v>6</v>
      </c>
      <c r="R38" s="186">
        <f>SUM(R26:R37)</f>
        <v>3</v>
      </c>
      <c r="S38" s="193">
        <f>SUM(S26:S37)</f>
        <v>3</v>
      </c>
      <c r="T38" s="187">
        <f>SUM(T26:T37)</f>
        <v>31</v>
      </c>
      <c r="U38" s="140">
        <f>SUM(U26:U37)</f>
        <v>12</v>
      </c>
      <c r="V38" s="193">
        <f>SUM(V28:V37)</f>
        <v>19</v>
      </c>
    </row>
    <row r="39" spans="1:22" ht="35.1" customHeight="1" thickBot="1" x14ac:dyDescent="0.2">
      <c r="A39" s="271" t="s">
        <v>10</v>
      </c>
      <c r="B39" s="272"/>
      <c r="C39" s="272"/>
      <c r="D39" s="272"/>
      <c r="E39" s="272"/>
      <c r="F39" s="272"/>
      <c r="G39" s="273"/>
      <c r="H39" s="167">
        <f>SUM(H25,H38,H12)</f>
        <v>19</v>
      </c>
      <c r="I39" s="146">
        <f>SUM(I12,I25,I38)</f>
        <v>11</v>
      </c>
      <c r="J39" s="146">
        <f>SUM(J12,J25,J38)</f>
        <v>8</v>
      </c>
      <c r="K39" s="146">
        <f>SUM(K12,K25,K38)</f>
        <v>21</v>
      </c>
      <c r="L39" s="146">
        <f>SUM(L12,L25,L38)</f>
        <v>10</v>
      </c>
      <c r="M39" s="149">
        <f>SUM(M12,M25,M38)</f>
        <v>11</v>
      </c>
      <c r="N39" s="144">
        <f>SUM(N25,N38)</f>
        <v>19</v>
      </c>
      <c r="O39" s="146">
        <f>SUM(O12,O25,O38)</f>
        <v>7</v>
      </c>
      <c r="P39" s="146">
        <f>SUM(P12,P25,P38)</f>
        <v>12</v>
      </c>
      <c r="Q39" s="146">
        <f>SUM(Q25,Q38)</f>
        <v>21</v>
      </c>
      <c r="R39" s="149">
        <f>SUM(R25,R38)</f>
        <v>8</v>
      </c>
      <c r="S39" s="148">
        <f>SUM(S25,S38)</f>
        <v>13</v>
      </c>
      <c r="T39" s="167">
        <f>SUM(T12,T25,T38)</f>
        <v>80</v>
      </c>
      <c r="U39" s="146">
        <f>SUM(U12,U25,U38)</f>
        <v>36</v>
      </c>
      <c r="V39" s="148">
        <f>SUM(V12,V25,V38)</f>
        <v>44</v>
      </c>
    </row>
    <row r="41" spans="1:22" ht="366.75" customHeight="1" x14ac:dyDescent="0.15">
      <c r="A41" s="274" t="s">
        <v>21</v>
      </c>
      <c r="B41" s="274"/>
      <c r="C41" s="274"/>
      <c r="D41" s="274"/>
      <c r="E41" s="274"/>
      <c r="F41" s="274"/>
      <c r="G41" s="274"/>
      <c r="H41" s="274"/>
      <c r="I41" s="274"/>
      <c r="J41" s="274"/>
      <c r="K41" s="274"/>
      <c r="L41" s="274"/>
      <c r="M41" s="274"/>
      <c r="N41" s="274"/>
      <c r="O41" s="274"/>
      <c r="P41" s="274"/>
      <c r="Q41" s="274"/>
      <c r="R41" s="274"/>
      <c r="S41" s="274"/>
      <c r="T41" s="274"/>
      <c r="U41" s="274"/>
      <c r="V41" s="274"/>
    </row>
  </sheetData>
  <mergeCells count="25">
    <mergeCell ref="A1:G1"/>
    <mergeCell ref="H1:P1"/>
    <mergeCell ref="Q1:V1"/>
    <mergeCell ref="A2:B4"/>
    <mergeCell ref="C2:C4"/>
    <mergeCell ref="D2:D4"/>
    <mergeCell ref="E2:E4"/>
    <mergeCell ref="F2:F4"/>
    <mergeCell ref="G2:G4"/>
    <mergeCell ref="H2:M2"/>
    <mergeCell ref="N2:S2"/>
    <mergeCell ref="T2:V3"/>
    <mergeCell ref="H3:J3"/>
    <mergeCell ref="K3:M3"/>
    <mergeCell ref="N3:P3"/>
    <mergeCell ref="Q3:S3"/>
    <mergeCell ref="A39:G39"/>
    <mergeCell ref="A41:V41"/>
    <mergeCell ref="A5:A12"/>
    <mergeCell ref="A13:A25"/>
    <mergeCell ref="B13:B24"/>
    <mergeCell ref="B28:B37"/>
    <mergeCell ref="B26:B27"/>
    <mergeCell ref="B6:B11"/>
    <mergeCell ref="A26:A38"/>
  </mergeCells>
  <phoneticPr fontId="6" type="noConversion"/>
  <printOptions horizontalCentered="1"/>
  <pageMargins left="0.39370078740157483" right="0.39370078740157483" top="1.4566929133858268" bottom="0.74803149606299213" header="0.59055118110236227" footer="0.31496062992125984"/>
  <pageSetup paperSize="9" scale="46" orientation="portrait" r:id="rId1"/>
  <headerFooter>
    <oddHeader>&amp;C&amp;"맑은 고딕,굵게"&amp;20 2019~2020학년도 교육과정구성표(2년제)</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topLeftCell="A91" zoomScaleNormal="100" workbookViewId="0">
      <selection activeCell="I96" sqref="I96:K96"/>
    </sheetView>
  </sheetViews>
  <sheetFormatPr defaultRowHeight="13.5" x14ac:dyDescent="0.15"/>
  <cols>
    <col min="1" max="12" width="10.77734375" customWidth="1"/>
  </cols>
  <sheetData>
    <row r="1" spans="1:12" ht="24.95" customHeight="1" thickBot="1" x14ac:dyDescent="0.2">
      <c r="A1" s="508" t="s">
        <v>294</v>
      </c>
      <c r="B1" s="509"/>
      <c r="C1" s="509"/>
      <c r="D1" s="509"/>
      <c r="E1" s="509"/>
      <c r="F1" s="509"/>
      <c r="G1" s="509"/>
      <c r="H1" s="506" t="s">
        <v>293</v>
      </c>
      <c r="I1" s="506"/>
      <c r="J1" s="506"/>
      <c r="K1" s="506"/>
      <c r="L1" s="505" t="s">
        <v>292</v>
      </c>
    </row>
    <row r="2" spans="1:12" ht="24.95" customHeight="1" x14ac:dyDescent="0.15">
      <c r="A2" s="504" t="s">
        <v>291</v>
      </c>
      <c r="B2" s="502" t="s">
        <v>290</v>
      </c>
      <c r="C2" s="503" t="s">
        <v>289</v>
      </c>
      <c r="D2" s="503" t="s">
        <v>288</v>
      </c>
      <c r="E2" s="503" t="s">
        <v>287</v>
      </c>
      <c r="F2" s="502" t="s">
        <v>286</v>
      </c>
      <c r="G2" s="502"/>
      <c r="H2" s="502"/>
      <c r="I2" s="502" t="s">
        <v>285</v>
      </c>
      <c r="J2" s="502"/>
      <c r="K2" s="502"/>
      <c r="L2" s="501" t="s">
        <v>284</v>
      </c>
    </row>
    <row r="3" spans="1:12" ht="24.95" customHeight="1" x14ac:dyDescent="0.15">
      <c r="A3" s="500"/>
      <c r="B3" s="498"/>
      <c r="C3" s="499"/>
      <c r="D3" s="499"/>
      <c r="E3" s="499"/>
      <c r="F3" s="498" t="s">
        <v>366</v>
      </c>
      <c r="G3" s="498"/>
      <c r="H3" s="498"/>
      <c r="I3" s="498" t="s">
        <v>366</v>
      </c>
      <c r="J3" s="498"/>
      <c r="K3" s="498"/>
      <c r="L3" s="497"/>
    </row>
    <row r="4" spans="1:12" ht="24.95" customHeight="1" x14ac:dyDescent="0.15">
      <c r="A4" s="500"/>
      <c r="B4" s="498"/>
      <c r="C4" s="499"/>
      <c r="D4" s="499"/>
      <c r="E4" s="499"/>
      <c r="F4" s="498" t="s">
        <v>6</v>
      </c>
      <c r="G4" s="498" t="s">
        <v>283</v>
      </c>
      <c r="H4" s="498"/>
      <c r="I4" s="498" t="s">
        <v>6</v>
      </c>
      <c r="J4" s="498" t="s">
        <v>283</v>
      </c>
      <c r="K4" s="498"/>
      <c r="L4" s="497"/>
    </row>
    <row r="5" spans="1:12" ht="24.95" customHeight="1" thickBot="1" x14ac:dyDescent="0.2">
      <c r="A5" s="496"/>
      <c r="B5" s="494"/>
      <c r="C5" s="495"/>
      <c r="D5" s="495"/>
      <c r="E5" s="495"/>
      <c r="F5" s="494"/>
      <c r="G5" s="493" t="s">
        <v>7</v>
      </c>
      <c r="H5" s="493" t="s">
        <v>8</v>
      </c>
      <c r="I5" s="494"/>
      <c r="J5" s="493" t="s">
        <v>7</v>
      </c>
      <c r="K5" s="493" t="s">
        <v>8</v>
      </c>
      <c r="L5" s="492"/>
    </row>
    <row r="6" spans="1:12" ht="24.95" customHeight="1" x14ac:dyDescent="0.15">
      <c r="A6" s="510">
        <v>1</v>
      </c>
      <c r="B6" s="476">
        <v>1</v>
      </c>
      <c r="C6" s="489" t="s">
        <v>282</v>
      </c>
      <c r="D6" s="476" t="s">
        <v>235</v>
      </c>
      <c r="E6" s="476"/>
      <c r="F6" s="511"/>
      <c r="G6" s="512"/>
      <c r="H6" s="513"/>
      <c r="I6" s="514" t="s">
        <v>281</v>
      </c>
      <c r="J6" s="515"/>
      <c r="K6" s="516"/>
      <c r="L6" s="445"/>
    </row>
    <row r="7" spans="1:12" ht="24.95" customHeight="1" x14ac:dyDescent="0.15">
      <c r="A7" s="517"/>
      <c r="B7" s="395"/>
      <c r="C7" s="446"/>
      <c r="D7" s="395"/>
      <c r="E7" s="395"/>
      <c r="F7" s="393"/>
      <c r="G7" s="393"/>
      <c r="H7" s="393"/>
      <c r="I7" s="393">
        <v>2</v>
      </c>
      <c r="J7" s="393">
        <v>2</v>
      </c>
      <c r="K7" s="393">
        <v>0</v>
      </c>
      <c r="L7" s="518"/>
    </row>
    <row r="8" spans="1:12" ht="24.95" customHeight="1" x14ac:dyDescent="0.15">
      <c r="A8" s="517"/>
      <c r="B8" s="395"/>
      <c r="C8" s="446"/>
      <c r="D8" s="395"/>
      <c r="E8" s="395"/>
      <c r="F8" s="431" t="s">
        <v>280</v>
      </c>
      <c r="G8" s="431"/>
      <c r="H8" s="431"/>
      <c r="I8" s="519" t="s">
        <v>279</v>
      </c>
      <c r="J8" s="519"/>
      <c r="K8" s="519"/>
      <c r="L8" s="520"/>
    </row>
    <row r="9" spans="1:12" ht="24.95" customHeight="1" x14ac:dyDescent="0.15">
      <c r="A9" s="517"/>
      <c r="B9" s="395"/>
      <c r="C9" s="446"/>
      <c r="D9" s="395"/>
      <c r="E9" s="395"/>
      <c r="F9" s="393">
        <v>1</v>
      </c>
      <c r="G9" s="393">
        <v>1</v>
      </c>
      <c r="H9" s="393">
        <v>0</v>
      </c>
      <c r="I9" s="393">
        <v>2</v>
      </c>
      <c r="J9" s="393">
        <v>2</v>
      </c>
      <c r="K9" s="393">
        <v>0</v>
      </c>
      <c r="L9" s="521"/>
    </row>
    <row r="10" spans="1:12" ht="24.95" customHeight="1" x14ac:dyDescent="0.15">
      <c r="A10" s="517"/>
      <c r="B10" s="395"/>
      <c r="C10" s="446"/>
      <c r="D10" s="395"/>
      <c r="E10" s="395"/>
      <c r="F10" s="432" t="s">
        <v>278</v>
      </c>
      <c r="G10" s="431"/>
      <c r="H10" s="431"/>
      <c r="I10" s="432" t="s">
        <v>277</v>
      </c>
      <c r="J10" s="432"/>
      <c r="K10" s="432"/>
      <c r="L10" s="522"/>
    </row>
    <row r="11" spans="1:12" ht="24.95" customHeight="1" x14ac:dyDescent="0.15">
      <c r="A11" s="517"/>
      <c r="B11" s="395"/>
      <c r="C11" s="446"/>
      <c r="D11" s="395"/>
      <c r="E11" s="395"/>
      <c r="F11" s="393">
        <v>2</v>
      </c>
      <c r="G11" s="393">
        <v>2</v>
      </c>
      <c r="H11" s="393">
        <v>0</v>
      </c>
      <c r="I11" s="416">
        <v>2</v>
      </c>
      <c r="J11" s="393">
        <v>2</v>
      </c>
      <c r="K11" s="393">
        <v>0</v>
      </c>
      <c r="L11" s="523"/>
    </row>
    <row r="12" spans="1:12" ht="24.95" customHeight="1" x14ac:dyDescent="0.15">
      <c r="A12" s="517"/>
      <c r="B12" s="395"/>
      <c r="C12" s="446"/>
      <c r="D12" s="395"/>
      <c r="E12" s="395"/>
      <c r="F12" s="431" t="s">
        <v>276</v>
      </c>
      <c r="G12" s="431"/>
      <c r="H12" s="431"/>
      <c r="I12" s="431"/>
      <c r="J12" s="431"/>
      <c r="K12" s="431"/>
      <c r="L12" s="524"/>
    </row>
    <row r="13" spans="1:12" ht="24.95" customHeight="1" x14ac:dyDescent="0.15">
      <c r="A13" s="517"/>
      <c r="B13" s="395"/>
      <c r="C13" s="446"/>
      <c r="D13" s="395"/>
      <c r="E13" s="395"/>
      <c r="F13" s="393">
        <v>2</v>
      </c>
      <c r="G13" s="393">
        <v>2</v>
      </c>
      <c r="H13" s="393">
        <v>0</v>
      </c>
      <c r="I13" s="393"/>
      <c r="J13" s="393"/>
      <c r="K13" s="393"/>
      <c r="L13" s="521"/>
    </row>
    <row r="14" spans="1:12" ht="24.95" customHeight="1" x14ac:dyDescent="0.15">
      <c r="A14" s="517"/>
      <c r="B14" s="395"/>
      <c r="C14" s="446"/>
      <c r="D14" s="395" t="s">
        <v>214</v>
      </c>
      <c r="E14" s="395"/>
      <c r="F14" s="432" t="s">
        <v>275</v>
      </c>
      <c r="G14" s="431"/>
      <c r="H14" s="431"/>
      <c r="I14" s="432" t="s">
        <v>274</v>
      </c>
      <c r="J14" s="431"/>
      <c r="K14" s="431"/>
      <c r="L14" s="520"/>
    </row>
    <row r="15" spans="1:12" ht="24.95" customHeight="1" x14ac:dyDescent="0.15">
      <c r="A15" s="517"/>
      <c r="B15" s="395"/>
      <c r="C15" s="446"/>
      <c r="D15" s="395"/>
      <c r="E15" s="395"/>
      <c r="F15" s="393">
        <v>2</v>
      </c>
      <c r="G15" s="393">
        <v>2</v>
      </c>
      <c r="H15" s="393">
        <v>0</v>
      </c>
      <c r="I15" s="393">
        <v>1</v>
      </c>
      <c r="J15" s="393">
        <v>1</v>
      </c>
      <c r="K15" s="393">
        <v>0</v>
      </c>
      <c r="L15" s="521"/>
    </row>
    <row r="16" spans="1:12" ht="24.95" customHeight="1" x14ac:dyDescent="0.15">
      <c r="A16" s="517"/>
      <c r="B16" s="395"/>
      <c r="C16" s="446"/>
      <c r="D16" s="395"/>
      <c r="E16" s="395"/>
      <c r="F16" s="393"/>
      <c r="G16" s="393"/>
      <c r="H16" s="393"/>
      <c r="I16" s="432"/>
      <c r="J16" s="431"/>
      <c r="K16" s="431"/>
      <c r="L16" s="525"/>
    </row>
    <row r="17" spans="1:12" ht="24.95" customHeight="1" x14ac:dyDescent="0.15">
      <c r="A17" s="517"/>
      <c r="B17" s="395"/>
      <c r="C17" s="446"/>
      <c r="D17" s="395"/>
      <c r="E17" s="395"/>
      <c r="F17" s="393"/>
      <c r="G17" s="393"/>
      <c r="H17" s="393"/>
      <c r="I17" s="393"/>
      <c r="J17" s="393"/>
      <c r="K17" s="393"/>
      <c r="L17" s="525"/>
    </row>
    <row r="18" spans="1:12" ht="24.95" customHeight="1" x14ac:dyDescent="0.15">
      <c r="A18" s="517"/>
      <c r="B18" s="395"/>
      <c r="C18" s="526" t="s">
        <v>273</v>
      </c>
      <c r="D18" s="526"/>
      <c r="E18" s="526"/>
      <c r="F18" s="527">
        <v>7</v>
      </c>
      <c r="G18" s="527">
        <v>7</v>
      </c>
      <c r="H18" s="527">
        <v>0</v>
      </c>
      <c r="I18" s="527">
        <v>7</v>
      </c>
      <c r="J18" s="527">
        <v>7</v>
      </c>
      <c r="K18" s="527">
        <v>0</v>
      </c>
      <c r="L18" s="528"/>
    </row>
    <row r="19" spans="1:12" ht="24.95" customHeight="1" x14ac:dyDescent="0.15">
      <c r="A19" s="517"/>
      <c r="B19" s="395"/>
      <c r="C19" s="446" t="s">
        <v>272</v>
      </c>
      <c r="D19" s="395" t="s">
        <v>235</v>
      </c>
      <c r="E19" s="395"/>
      <c r="F19" s="519" t="s">
        <v>271</v>
      </c>
      <c r="G19" s="529"/>
      <c r="H19" s="529"/>
      <c r="I19" s="519" t="s">
        <v>271</v>
      </c>
      <c r="J19" s="529"/>
      <c r="K19" s="529"/>
      <c r="L19" s="520"/>
    </row>
    <row r="20" spans="1:12" ht="24.95" customHeight="1" x14ac:dyDescent="0.15">
      <c r="A20" s="517"/>
      <c r="B20" s="395"/>
      <c r="C20" s="446"/>
      <c r="D20" s="395"/>
      <c r="E20" s="395"/>
      <c r="F20" s="393">
        <v>3</v>
      </c>
      <c r="G20" s="393">
        <v>1</v>
      </c>
      <c r="H20" s="393">
        <v>2</v>
      </c>
      <c r="I20" s="393">
        <v>3</v>
      </c>
      <c r="J20" s="393">
        <v>1</v>
      </c>
      <c r="K20" s="393">
        <v>2</v>
      </c>
      <c r="L20" s="521"/>
    </row>
    <row r="21" spans="1:12" ht="24.95" customHeight="1" x14ac:dyDescent="0.15">
      <c r="A21" s="517"/>
      <c r="B21" s="395"/>
      <c r="C21" s="446"/>
      <c r="D21" s="395"/>
      <c r="E21" s="395"/>
      <c r="F21" s="530" t="s">
        <v>270</v>
      </c>
      <c r="G21" s="531"/>
      <c r="H21" s="531"/>
      <c r="I21" s="519"/>
      <c r="J21" s="529"/>
      <c r="K21" s="529"/>
      <c r="L21" s="520"/>
    </row>
    <row r="22" spans="1:12" ht="24.95" customHeight="1" x14ac:dyDescent="0.15">
      <c r="A22" s="517"/>
      <c r="B22" s="395"/>
      <c r="C22" s="446"/>
      <c r="D22" s="395"/>
      <c r="E22" s="395"/>
      <c r="F22" s="393">
        <v>3</v>
      </c>
      <c r="G22" s="393">
        <v>1</v>
      </c>
      <c r="H22" s="393">
        <v>2</v>
      </c>
      <c r="I22" s="393"/>
      <c r="J22" s="393"/>
      <c r="K22" s="393"/>
      <c r="L22" s="521"/>
    </row>
    <row r="23" spans="1:12" ht="24.95" customHeight="1" x14ac:dyDescent="0.15">
      <c r="A23" s="517"/>
      <c r="B23" s="395"/>
      <c r="C23" s="526" t="s">
        <v>216</v>
      </c>
      <c r="D23" s="526"/>
      <c r="E23" s="526"/>
      <c r="F23" s="532">
        <v>6</v>
      </c>
      <c r="G23" s="532">
        <v>2</v>
      </c>
      <c r="H23" s="532">
        <v>4</v>
      </c>
      <c r="I23" s="532">
        <v>3</v>
      </c>
      <c r="J23" s="532">
        <v>1</v>
      </c>
      <c r="K23" s="532">
        <v>2</v>
      </c>
      <c r="L23" s="528"/>
    </row>
    <row r="24" spans="1:12" ht="24.95" customHeight="1" x14ac:dyDescent="0.15">
      <c r="A24" s="517"/>
      <c r="B24" s="395"/>
      <c r="C24" s="446" t="s">
        <v>215</v>
      </c>
      <c r="D24" s="395" t="s">
        <v>235</v>
      </c>
      <c r="E24" s="395"/>
      <c r="F24" s="485"/>
      <c r="G24" s="485"/>
      <c r="H24" s="485"/>
      <c r="I24" s="519" t="s">
        <v>269</v>
      </c>
      <c r="J24" s="529"/>
      <c r="K24" s="529"/>
      <c r="L24" s="533"/>
    </row>
    <row r="25" spans="1:12" ht="24.95" customHeight="1" x14ac:dyDescent="0.15">
      <c r="A25" s="517"/>
      <c r="B25" s="395"/>
      <c r="C25" s="446"/>
      <c r="D25" s="395"/>
      <c r="E25" s="395"/>
      <c r="F25" s="485"/>
      <c r="G25" s="485"/>
      <c r="H25" s="485"/>
      <c r="I25" s="393">
        <v>3</v>
      </c>
      <c r="J25" s="393">
        <v>1</v>
      </c>
      <c r="K25" s="393">
        <v>2</v>
      </c>
      <c r="L25" s="534"/>
    </row>
    <row r="26" spans="1:12" ht="24.95" customHeight="1" x14ac:dyDescent="0.15">
      <c r="A26" s="517"/>
      <c r="B26" s="395"/>
      <c r="C26" s="446"/>
      <c r="D26" s="395"/>
      <c r="E26" s="395"/>
      <c r="F26" s="519" t="s">
        <v>268</v>
      </c>
      <c r="G26" s="529"/>
      <c r="H26" s="529"/>
      <c r="I26" s="519" t="s">
        <v>267</v>
      </c>
      <c r="J26" s="529"/>
      <c r="K26" s="529"/>
      <c r="L26" s="533"/>
    </row>
    <row r="27" spans="1:12" ht="24.95" customHeight="1" x14ac:dyDescent="0.15">
      <c r="A27" s="517"/>
      <c r="B27" s="395"/>
      <c r="C27" s="446"/>
      <c r="D27" s="395"/>
      <c r="E27" s="395"/>
      <c r="F27" s="393">
        <v>3</v>
      </c>
      <c r="G27" s="393">
        <v>1</v>
      </c>
      <c r="H27" s="393">
        <v>2</v>
      </c>
      <c r="I27" s="393">
        <v>3</v>
      </c>
      <c r="J27" s="393">
        <v>1</v>
      </c>
      <c r="K27" s="393">
        <v>2</v>
      </c>
      <c r="L27" s="534"/>
    </row>
    <row r="28" spans="1:12" ht="24.95" customHeight="1" x14ac:dyDescent="0.15">
      <c r="A28" s="517"/>
      <c r="B28" s="395"/>
      <c r="C28" s="446"/>
      <c r="D28" s="395"/>
      <c r="E28" s="395"/>
      <c r="F28" s="519" t="s">
        <v>266</v>
      </c>
      <c r="G28" s="529"/>
      <c r="H28" s="529"/>
      <c r="I28" s="446" t="s">
        <v>265</v>
      </c>
      <c r="J28" s="446"/>
      <c r="K28" s="446"/>
      <c r="L28" s="535"/>
    </row>
    <row r="29" spans="1:12" ht="24.95" customHeight="1" x14ac:dyDescent="0.15">
      <c r="A29" s="517"/>
      <c r="B29" s="395"/>
      <c r="C29" s="446"/>
      <c r="D29" s="395"/>
      <c r="E29" s="395"/>
      <c r="F29" s="393">
        <v>3</v>
      </c>
      <c r="G29" s="393">
        <v>1</v>
      </c>
      <c r="H29" s="393">
        <v>2</v>
      </c>
      <c r="I29" s="393">
        <v>3</v>
      </c>
      <c r="J29" s="393">
        <v>1</v>
      </c>
      <c r="K29" s="393">
        <v>2</v>
      </c>
      <c r="L29" s="536"/>
    </row>
    <row r="30" spans="1:12" ht="24.95" customHeight="1" x14ac:dyDescent="0.15">
      <c r="A30" s="517"/>
      <c r="B30" s="395"/>
      <c r="C30" s="526" t="s">
        <v>228</v>
      </c>
      <c r="D30" s="526"/>
      <c r="E30" s="526"/>
      <c r="F30" s="532">
        <v>6</v>
      </c>
      <c r="G30" s="532">
        <v>2</v>
      </c>
      <c r="H30" s="532">
        <v>4</v>
      </c>
      <c r="I30" s="532">
        <v>9</v>
      </c>
      <c r="J30" s="532">
        <v>3</v>
      </c>
      <c r="K30" s="532">
        <v>6</v>
      </c>
      <c r="L30" s="528"/>
    </row>
    <row r="31" spans="1:12" ht="24.95" customHeight="1" x14ac:dyDescent="0.15">
      <c r="A31" s="517"/>
      <c r="B31" s="537" t="s">
        <v>227</v>
      </c>
      <c r="C31" s="537"/>
      <c r="D31" s="537"/>
      <c r="E31" s="537"/>
      <c r="F31" s="538">
        <f>SUM(F30,F23,F18)</f>
        <v>19</v>
      </c>
      <c r="G31" s="538">
        <f>SUM(G30,G23,G18)</f>
        <v>11</v>
      </c>
      <c r="H31" s="538">
        <f>SUM(H30,H23,H18)</f>
        <v>8</v>
      </c>
      <c r="I31" s="538">
        <f>SUM(I30,I18,I23)</f>
        <v>19</v>
      </c>
      <c r="J31" s="538">
        <f>SUM(J30,J23,J18)</f>
        <v>11</v>
      </c>
      <c r="K31" s="538">
        <f>SUM(K30,K23,K18)</f>
        <v>8</v>
      </c>
      <c r="L31" s="539"/>
    </row>
    <row r="32" spans="1:12" ht="24.95" customHeight="1" x14ac:dyDescent="0.15">
      <c r="A32" s="517"/>
      <c r="B32" s="395">
        <v>2</v>
      </c>
      <c r="C32" s="446" t="s">
        <v>264</v>
      </c>
      <c r="D32" s="395" t="s">
        <v>212</v>
      </c>
      <c r="E32" s="395"/>
      <c r="F32" s="519"/>
      <c r="G32" s="529"/>
      <c r="H32" s="529"/>
      <c r="I32" s="519" t="s">
        <v>263</v>
      </c>
      <c r="J32" s="529"/>
      <c r="K32" s="529"/>
      <c r="L32" s="533"/>
    </row>
    <row r="33" spans="1:12" ht="24.95" customHeight="1" x14ac:dyDescent="0.15">
      <c r="A33" s="517"/>
      <c r="B33" s="395"/>
      <c r="C33" s="446"/>
      <c r="D33" s="395"/>
      <c r="E33" s="395"/>
      <c r="F33" s="393"/>
      <c r="G33" s="393"/>
      <c r="H33" s="393"/>
      <c r="I33" s="393">
        <v>2</v>
      </c>
      <c r="J33" s="393">
        <v>1</v>
      </c>
      <c r="K33" s="393">
        <v>1</v>
      </c>
      <c r="L33" s="534"/>
    </row>
    <row r="34" spans="1:12" ht="24.95" customHeight="1" x14ac:dyDescent="0.15">
      <c r="A34" s="517"/>
      <c r="B34" s="395"/>
      <c r="C34" s="446"/>
      <c r="D34" s="395"/>
      <c r="E34" s="395"/>
      <c r="F34" s="519"/>
      <c r="G34" s="529"/>
      <c r="H34" s="529"/>
      <c r="I34" s="519" t="s">
        <v>262</v>
      </c>
      <c r="J34" s="529"/>
      <c r="K34" s="529"/>
      <c r="L34" s="533"/>
    </row>
    <row r="35" spans="1:12" ht="24.95" customHeight="1" x14ac:dyDescent="0.15">
      <c r="A35" s="517"/>
      <c r="B35" s="395"/>
      <c r="C35" s="446"/>
      <c r="D35" s="395"/>
      <c r="E35" s="395"/>
      <c r="F35" s="393"/>
      <c r="G35" s="393"/>
      <c r="H35" s="393"/>
      <c r="I35" s="393">
        <v>2</v>
      </c>
      <c r="J35" s="393">
        <v>2</v>
      </c>
      <c r="K35" s="393">
        <v>0</v>
      </c>
      <c r="L35" s="534"/>
    </row>
    <row r="36" spans="1:12" ht="24.95" customHeight="1" x14ac:dyDescent="0.15">
      <c r="A36" s="517"/>
      <c r="B36" s="395"/>
      <c r="C36" s="446"/>
      <c r="D36" s="395"/>
      <c r="E36" s="395"/>
      <c r="F36" s="519"/>
      <c r="G36" s="529"/>
      <c r="H36" s="529"/>
      <c r="I36" s="519" t="s">
        <v>261</v>
      </c>
      <c r="J36" s="529"/>
      <c r="K36" s="529"/>
      <c r="L36" s="533"/>
    </row>
    <row r="37" spans="1:12" ht="24.95" customHeight="1" x14ac:dyDescent="0.15">
      <c r="A37" s="517"/>
      <c r="B37" s="395"/>
      <c r="C37" s="446"/>
      <c r="D37" s="395"/>
      <c r="E37" s="395"/>
      <c r="F37" s="393"/>
      <c r="G37" s="393"/>
      <c r="H37" s="393"/>
      <c r="I37" s="393">
        <v>2</v>
      </c>
      <c r="J37" s="393">
        <v>2</v>
      </c>
      <c r="K37" s="393">
        <v>0</v>
      </c>
      <c r="L37" s="534"/>
    </row>
    <row r="38" spans="1:12" ht="24.95" customHeight="1" x14ac:dyDescent="0.15">
      <c r="A38" s="517"/>
      <c r="B38" s="395"/>
      <c r="C38" s="446"/>
      <c r="D38" s="395"/>
      <c r="E38" s="395"/>
      <c r="F38" s="540" t="s">
        <v>260</v>
      </c>
      <c r="G38" s="541"/>
      <c r="H38" s="541"/>
      <c r="I38" s="519"/>
      <c r="J38" s="529"/>
      <c r="K38" s="529"/>
      <c r="L38" s="535"/>
    </row>
    <row r="39" spans="1:12" ht="24.95" customHeight="1" x14ac:dyDescent="0.15">
      <c r="A39" s="517"/>
      <c r="B39" s="395"/>
      <c r="C39" s="446"/>
      <c r="D39" s="395"/>
      <c r="E39" s="395"/>
      <c r="F39" s="393">
        <v>2</v>
      </c>
      <c r="G39" s="393">
        <v>2</v>
      </c>
      <c r="H39" s="393">
        <v>0</v>
      </c>
      <c r="I39" s="393"/>
      <c r="J39" s="393"/>
      <c r="K39" s="393"/>
      <c r="L39" s="521"/>
    </row>
    <row r="40" spans="1:12" ht="24.95" customHeight="1" x14ac:dyDescent="0.15">
      <c r="A40" s="517"/>
      <c r="B40" s="395"/>
      <c r="C40" s="446"/>
      <c r="D40" s="395"/>
      <c r="E40" s="395"/>
      <c r="F40" s="431" t="s">
        <v>259</v>
      </c>
      <c r="G40" s="431"/>
      <c r="H40" s="431"/>
      <c r="I40" s="519"/>
      <c r="J40" s="529"/>
      <c r="K40" s="529"/>
      <c r="L40" s="535"/>
    </row>
    <row r="41" spans="1:12" ht="24.95" customHeight="1" x14ac:dyDescent="0.15">
      <c r="A41" s="517"/>
      <c r="B41" s="395"/>
      <c r="C41" s="446"/>
      <c r="D41" s="395"/>
      <c r="E41" s="395"/>
      <c r="F41" s="393">
        <v>2</v>
      </c>
      <c r="G41" s="393">
        <v>2</v>
      </c>
      <c r="H41" s="393">
        <v>0</v>
      </c>
      <c r="I41" s="393"/>
      <c r="J41" s="393"/>
      <c r="K41" s="393"/>
      <c r="L41" s="521"/>
    </row>
    <row r="42" spans="1:12" ht="24.95" customHeight="1" x14ac:dyDescent="0.15">
      <c r="A42" s="517"/>
      <c r="B42" s="395"/>
      <c r="C42" s="446"/>
      <c r="D42" s="395"/>
      <c r="E42" s="395"/>
      <c r="F42" s="431" t="s">
        <v>258</v>
      </c>
      <c r="G42" s="431"/>
      <c r="H42" s="431"/>
      <c r="I42" s="519"/>
      <c r="J42" s="529"/>
      <c r="K42" s="529"/>
      <c r="L42" s="535"/>
    </row>
    <row r="43" spans="1:12" ht="24.95" customHeight="1" x14ac:dyDescent="0.15">
      <c r="A43" s="517"/>
      <c r="B43" s="395"/>
      <c r="C43" s="446"/>
      <c r="D43" s="395"/>
      <c r="E43" s="395"/>
      <c r="F43" s="393">
        <v>2</v>
      </c>
      <c r="G43" s="393">
        <v>2</v>
      </c>
      <c r="H43" s="393">
        <v>0</v>
      </c>
      <c r="I43" s="393"/>
      <c r="J43" s="393"/>
      <c r="K43" s="393"/>
      <c r="L43" s="521"/>
    </row>
    <row r="44" spans="1:12" ht="24.95" customHeight="1" x14ac:dyDescent="0.15">
      <c r="A44" s="517"/>
      <c r="B44" s="395"/>
      <c r="C44" s="526" t="s">
        <v>246</v>
      </c>
      <c r="D44" s="526"/>
      <c r="E44" s="526"/>
      <c r="F44" s="532">
        <v>6</v>
      </c>
      <c r="G44" s="532">
        <v>6</v>
      </c>
      <c r="H44" s="532">
        <v>0</v>
      </c>
      <c r="I44" s="532">
        <v>6</v>
      </c>
      <c r="J44" s="532">
        <v>5</v>
      </c>
      <c r="K44" s="532">
        <v>1</v>
      </c>
      <c r="L44" s="542"/>
    </row>
    <row r="45" spans="1:12" ht="24.95" customHeight="1" x14ac:dyDescent="0.15">
      <c r="A45" s="517"/>
      <c r="B45" s="395"/>
      <c r="C45" s="446" t="s">
        <v>245</v>
      </c>
      <c r="D45" s="395" t="s">
        <v>212</v>
      </c>
      <c r="E45" s="395"/>
      <c r="F45" s="543" t="s">
        <v>257</v>
      </c>
      <c r="G45" s="544"/>
      <c r="H45" s="544"/>
      <c r="I45" s="543" t="s">
        <v>256</v>
      </c>
      <c r="J45" s="544"/>
      <c r="K45" s="544"/>
      <c r="L45" s="535"/>
    </row>
    <row r="46" spans="1:12" ht="24.95" customHeight="1" x14ac:dyDescent="0.15">
      <c r="A46" s="517"/>
      <c r="B46" s="395"/>
      <c r="C46" s="446"/>
      <c r="D46" s="395"/>
      <c r="E46" s="395"/>
      <c r="F46" s="393">
        <v>3</v>
      </c>
      <c r="G46" s="393">
        <v>1</v>
      </c>
      <c r="H46" s="393">
        <v>2</v>
      </c>
      <c r="I46" s="393">
        <v>3</v>
      </c>
      <c r="J46" s="393">
        <v>1</v>
      </c>
      <c r="K46" s="393">
        <v>2</v>
      </c>
      <c r="L46" s="521"/>
    </row>
    <row r="47" spans="1:12" ht="24.95" customHeight="1" x14ac:dyDescent="0.15">
      <c r="A47" s="517"/>
      <c r="B47" s="395"/>
      <c r="C47" s="446"/>
      <c r="D47" s="395"/>
      <c r="E47" s="395"/>
      <c r="F47" s="530" t="s">
        <v>255</v>
      </c>
      <c r="G47" s="531"/>
      <c r="H47" s="531"/>
      <c r="I47" s="543" t="s">
        <v>254</v>
      </c>
      <c r="J47" s="544"/>
      <c r="K47" s="544"/>
      <c r="L47" s="535"/>
    </row>
    <row r="48" spans="1:12" ht="24.95" customHeight="1" x14ac:dyDescent="0.15">
      <c r="A48" s="517"/>
      <c r="B48" s="395"/>
      <c r="C48" s="446"/>
      <c r="D48" s="395"/>
      <c r="E48" s="395"/>
      <c r="F48" s="393">
        <v>3</v>
      </c>
      <c r="G48" s="393">
        <v>1</v>
      </c>
      <c r="H48" s="393">
        <v>2</v>
      </c>
      <c r="I48" s="393">
        <v>3</v>
      </c>
      <c r="J48" s="393">
        <v>1</v>
      </c>
      <c r="K48" s="393">
        <v>2</v>
      </c>
      <c r="L48" s="521"/>
    </row>
    <row r="49" spans="1:12" ht="24.95" customHeight="1" x14ac:dyDescent="0.15">
      <c r="A49" s="517"/>
      <c r="B49" s="395"/>
      <c r="C49" s="446"/>
      <c r="D49" s="395"/>
      <c r="E49" s="395"/>
      <c r="F49" s="545" t="s">
        <v>253</v>
      </c>
      <c r="G49" s="546"/>
      <c r="H49" s="546"/>
      <c r="I49" s="543" t="s">
        <v>252</v>
      </c>
      <c r="J49" s="544"/>
      <c r="K49" s="544"/>
      <c r="L49" s="535"/>
    </row>
    <row r="50" spans="1:12" ht="24.95" customHeight="1" x14ac:dyDescent="0.15">
      <c r="A50" s="517"/>
      <c r="B50" s="395"/>
      <c r="C50" s="446"/>
      <c r="D50" s="395"/>
      <c r="E50" s="395"/>
      <c r="F50" s="393">
        <v>3</v>
      </c>
      <c r="G50" s="393">
        <v>1</v>
      </c>
      <c r="H50" s="393">
        <v>2</v>
      </c>
      <c r="I50" s="393">
        <v>3</v>
      </c>
      <c r="J50" s="393">
        <v>1</v>
      </c>
      <c r="K50" s="393">
        <v>2</v>
      </c>
      <c r="L50" s="521"/>
    </row>
    <row r="51" spans="1:12" ht="24.95" customHeight="1" x14ac:dyDescent="0.15">
      <c r="A51" s="517"/>
      <c r="B51" s="395"/>
      <c r="C51" s="526" t="s">
        <v>216</v>
      </c>
      <c r="D51" s="526"/>
      <c r="E51" s="526"/>
      <c r="F51" s="532">
        <v>9</v>
      </c>
      <c r="G51" s="532">
        <v>3</v>
      </c>
      <c r="H51" s="532">
        <v>6</v>
      </c>
      <c r="I51" s="532">
        <v>9</v>
      </c>
      <c r="J51" s="532">
        <v>3</v>
      </c>
      <c r="K51" s="532">
        <v>6</v>
      </c>
      <c r="L51" s="542"/>
    </row>
    <row r="52" spans="1:12" ht="24.95" customHeight="1" x14ac:dyDescent="0.15">
      <c r="A52" s="517"/>
      <c r="B52" s="395"/>
      <c r="C52" s="446" t="s">
        <v>215</v>
      </c>
      <c r="D52" s="446" t="s">
        <v>235</v>
      </c>
      <c r="E52" s="395"/>
      <c r="F52" s="547"/>
      <c r="G52" s="548"/>
      <c r="H52" s="548"/>
      <c r="I52" s="547" t="s">
        <v>251</v>
      </c>
      <c r="J52" s="548"/>
      <c r="K52" s="548"/>
      <c r="L52" s="533"/>
    </row>
    <row r="53" spans="1:12" ht="24.95" customHeight="1" x14ac:dyDescent="0.15">
      <c r="A53" s="517"/>
      <c r="B53" s="395"/>
      <c r="C53" s="446"/>
      <c r="D53" s="446"/>
      <c r="E53" s="395"/>
      <c r="F53" s="393"/>
      <c r="G53" s="393"/>
      <c r="H53" s="393"/>
      <c r="I53" s="393">
        <v>3</v>
      </c>
      <c r="J53" s="393">
        <v>1</v>
      </c>
      <c r="K53" s="393">
        <v>2</v>
      </c>
      <c r="L53" s="534"/>
    </row>
    <row r="54" spans="1:12" ht="24.95" customHeight="1" x14ac:dyDescent="0.15">
      <c r="A54" s="517"/>
      <c r="B54" s="395"/>
      <c r="C54" s="446"/>
      <c r="D54" s="446"/>
      <c r="E54" s="395"/>
      <c r="F54" s="519" t="s">
        <v>250</v>
      </c>
      <c r="G54" s="431"/>
      <c r="H54" s="431"/>
      <c r="I54" s="519" t="s">
        <v>249</v>
      </c>
      <c r="J54" s="431"/>
      <c r="K54" s="431"/>
      <c r="L54" s="533"/>
    </row>
    <row r="55" spans="1:12" ht="24.95" customHeight="1" x14ac:dyDescent="0.15">
      <c r="A55" s="517"/>
      <c r="B55" s="395"/>
      <c r="C55" s="446"/>
      <c r="D55" s="446"/>
      <c r="E55" s="395"/>
      <c r="F55" s="393">
        <v>3</v>
      </c>
      <c r="G55" s="393">
        <v>1</v>
      </c>
      <c r="H55" s="393">
        <v>2</v>
      </c>
      <c r="I55" s="393">
        <v>3</v>
      </c>
      <c r="J55" s="393">
        <v>1</v>
      </c>
      <c r="K55" s="393">
        <v>2</v>
      </c>
      <c r="L55" s="534"/>
    </row>
    <row r="56" spans="1:12" ht="24.95" customHeight="1" x14ac:dyDescent="0.15">
      <c r="A56" s="517"/>
      <c r="B56" s="395"/>
      <c r="C56" s="446"/>
      <c r="D56" s="446"/>
      <c r="E56" s="395"/>
      <c r="F56" s="519" t="s">
        <v>248</v>
      </c>
      <c r="G56" s="529"/>
      <c r="H56" s="529"/>
      <c r="I56" s="519"/>
      <c r="J56" s="529"/>
      <c r="K56" s="529"/>
      <c r="L56" s="535"/>
    </row>
    <row r="57" spans="1:12" ht="24.95" customHeight="1" x14ac:dyDescent="0.15">
      <c r="A57" s="517"/>
      <c r="B57" s="395"/>
      <c r="C57" s="446"/>
      <c r="D57" s="446"/>
      <c r="E57" s="395"/>
      <c r="F57" s="393">
        <v>3</v>
      </c>
      <c r="G57" s="393">
        <v>1</v>
      </c>
      <c r="H57" s="393">
        <v>2</v>
      </c>
      <c r="I57" s="393"/>
      <c r="J57" s="393"/>
      <c r="K57" s="393"/>
      <c r="L57" s="521"/>
    </row>
    <row r="58" spans="1:12" ht="24.95" customHeight="1" x14ac:dyDescent="0.15">
      <c r="A58" s="517"/>
      <c r="B58" s="395"/>
      <c r="C58" s="526" t="s">
        <v>228</v>
      </c>
      <c r="D58" s="526"/>
      <c r="E58" s="526"/>
      <c r="F58" s="532">
        <v>6</v>
      </c>
      <c r="G58" s="532">
        <v>2</v>
      </c>
      <c r="H58" s="532">
        <v>4</v>
      </c>
      <c r="I58" s="532">
        <v>6</v>
      </c>
      <c r="J58" s="532">
        <v>2</v>
      </c>
      <c r="K58" s="532">
        <v>4</v>
      </c>
      <c r="L58" s="542"/>
    </row>
    <row r="59" spans="1:12" ht="24.95" customHeight="1" x14ac:dyDescent="0.15">
      <c r="A59" s="517"/>
      <c r="B59" s="537" t="s">
        <v>227</v>
      </c>
      <c r="C59" s="537"/>
      <c r="D59" s="537"/>
      <c r="E59" s="537"/>
      <c r="F59" s="538">
        <f>SUM(F58,F51,F44)</f>
        <v>21</v>
      </c>
      <c r="G59" s="538">
        <f>SUM(G58,G51,G44)</f>
        <v>11</v>
      </c>
      <c r="H59" s="538">
        <f>SUM(H58,H51,H44)</f>
        <v>10</v>
      </c>
      <c r="I59" s="538">
        <f>SUM(I44,I51,I58)</f>
        <v>21</v>
      </c>
      <c r="J59" s="538">
        <f>SUM(J44,J51,J58)</f>
        <v>10</v>
      </c>
      <c r="K59" s="538">
        <f>SUM(K58,K51,K44)</f>
        <v>11</v>
      </c>
      <c r="L59" s="539"/>
    </row>
    <row r="60" spans="1:12" ht="24.95" customHeight="1" x14ac:dyDescent="0.15">
      <c r="A60" s="549">
        <v>2</v>
      </c>
      <c r="B60" s="395">
        <v>1</v>
      </c>
      <c r="C60" s="446" t="s">
        <v>247</v>
      </c>
      <c r="D60" s="395" t="s">
        <v>235</v>
      </c>
      <c r="E60" s="395"/>
      <c r="F60" s="543"/>
      <c r="G60" s="543"/>
      <c r="H60" s="543"/>
      <c r="I60" s="543"/>
      <c r="J60" s="543"/>
      <c r="K60" s="543"/>
      <c r="L60" s="535"/>
    </row>
    <row r="61" spans="1:12" ht="24.95" customHeight="1" x14ac:dyDescent="0.15">
      <c r="A61" s="550"/>
      <c r="B61" s="395"/>
      <c r="C61" s="446"/>
      <c r="D61" s="395"/>
      <c r="E61" s="395"/>
      <c r="F61" s="551"/>
      <c r="G61" s="551"/>
      <c r="H61" s="551"/>
      <c r="I61" s="551"/>
      <c r="J61" s="551"/>
      <c r="K61" s="551"/>
      <c r="L61" s="520"/>
    </row>
    <row r="62" spans="1:12" ht="24.95" customHeight="1" x14ac:dyDescent="0.15">
      <c r="A62" s="550"/>
      <c r="B62" s="395"/>
      <c r="C62" s="446"/>
      <c r="D62" s="395"/>
      <c r="E62" s="395"/>
      <c r="F62" s="530"/>
      <c r="G62" s="530"/>
      <c r="H62" s="530"/>
      <c r="I62" s="530"/>
      <c r="J62" s="530"/>
      <c r="K62" s="530"/>
      <c r="L62" s="552"/>
    </row>
    <row r="63" spans="1:12" ht="24.95" customHeight="1" x14ac:dyDescent="0.15">
      <c r="A63" s="550"/>
      <c r="B63" s="395"/>
      <c r="C63" s="446"/>
      <c r="D63" s="395"/>
      <c r="E63" s="395"/>
      <c r="F63" s="551"/>
      <c r="G63" s="551"/>
      <c r="H63" s="551"/>
      <c r="I63" s="551"/>
      <c r="J63" s="551"/>
      <c r="K63" s="551"/>
      <c r="L63" s="552"/>
    </row>
    <row r="64" spans="1:12" ht="24.95" customHeight="1" x14ac:dyDescent="0.15">
      <c r="A64" s="550"/>
      <c r="B64" s="395"/>
      <c r="C64" s="446"/>
      <c r="D64" s="395" t="s">
        <v>214</v>
      </c>
      <c r="E64" s="395"/>
      <c r="F64" s="530"/>
      <c r="G64" s="531"/>
      <c r="H64" s="531"/>
      <c r="I64" s="530"/>
      <c r="J64" s="531"/>
      <c r="K64" s="531"/>
      <c r="L64" s="553"/>
    </row>
    <row r="65" spans="1:12" ht="24.95" customHeight="1" x14ac:dyDescent="0.15">
      <c r="A65" s="550"/>
      <c r="B65" s="395"/>
      <c r="C65" s="446"/>
      <c r="D65" s="395"/>
      <c r="E65" s="395"/>
      <c r="F65" s="551"/>
      <c r="G65" s="551"/>
      <c r="H65" s="551"/>
      <c r="I65" s="551"/>
      <c r="J65" s="551"/>
      <c r="K65" s="551"/>
      <c r="L65" s="552"/>
    </row>
    <row r="66" spans="1:12" ht="24.95" customHeight="1" x14ac:dyDescent="0.15">
      <c r="A66" s="550"/>
      <c r="B66" s="395"/>
      <c r="C66" s="526" t="s">
        <v>246</v>
      </c>
      <c r="D66" s="526"/>
      <c r="E66" s="526"/>
      <c r="F66" s="532">
        <v>0</v>
      </c>
      <c r="G66" s="532">
        <v>0</v>
      </c>
      <c r="H66" s="532">
        <v>0</v>
      </c>
      <c r="I66" s="532"/>
      <c r="J66" s="532"/>
      <c r="K66" s="532"/>
      <c r="L66" s="554"/>
    </row>
    <row r="67" spans="1:12" ht="24.95" customHeight="1" x14ac:dyDescent="0.15">
      <c r="A67" s="550"/>
      <c r="B67" s="395"/>
      <c r="C67" s="446" t="s">
        <v>245</v>
      </c>
      <c r="D67" s="395" t="s">
        <v>212</v>
      </c>
      <c r="E67" s="555"/>
      <c r="F67" s="555"/>
      <c r="G67" s="555"/>
      <c r="H67" s="555"/>
      <c r="I67" s="519" t="s">
        <v>244</v>
      </c>
      <c r="J67" s="519"/>
      <c r="K67" s="519"/>
      <c r="L67" s="535"/>
    </row>
    <row r="68" spans="1:12" ht="24.95" customHeight="1" x14ac:dyDescent="0.15">
      <c r="A68" s="550"/>
      <c r="B68" s="395"/>
      <c r="C68" s="446"/>
      <c r="D68" s="395"/>
      <c r="E68" s="555"/>
      <c r="F68" s="555"/>
      <c r="G68" s="555"/>
      <c r="H68" s="555"/>
      <c r="I68" s="393">
        <v>3</v>
      </c>
      <c r="J68" s="393">
        <v>1</v>
      </c>
      <c r="K68" s="393">
        <v>2</v>
      </c>
      <c r="L68" s="520"/>
    </row>
    <row r="69" spans="1:12" ht="24.95" customHeight="1" x14ac:dyDescent="0.15">
      <c r="A69" s="550"/>
      <c r="B69" s="395"/>
      <c r="C69" s="446"/>
      <c r="D69" s="395"/>
      <c r="E69" s="555"/>
      <c r="F69" s="555"/>
      <c r="G69" s="555"/>
      <c r="H69" s="555"/>
      <c r="I69" s="519" t="s">
        <v>243</v>
      </c>
      <c r="J69" s="519"/>
      <c r="K69" s="519"/>
      <c r="L69" s="553"/>
    </row>
    <row r="70" spans="1:12" ht="24.95" customHeight="1" x14ac:dyDescent="0.15">
      <c r="A70" s="550"/>
      <c r="B70" s="395"/>
      <c r="C70" s="446"/>
      <c r="D70" s="395"/>
      <c r="E70" s="555"/>
      <c r="F70" s="555"/>
      <c r="G70" s="555"/>
      <c r="H70" s="555"/>
      <c r="I70" s="393">
        <v>3</v>
      </c>
      <c r="J70" s="393">
        <v>1</v>
      </c>
      <c r="K70" s="393">
        <v>2</v>
      </c>
      <c r="L70" s="553"/>
    </row>
    <row r="71" spans="1:12" ht="24.95" customHeight="1" x14ac:dyDescent="0.15">
      <c r="A71" s="550"/>
      <c r="B71" s="395"/>
      <c r="C71" s="446"/>
      <c r="D71" s="395"/>
      <c r="E71" s="395"/>
      <c r="F71" s="519" t="s">
        <v>242</v>
      </c>
      <c r="G71" s="519"/>
      <c r="H71" s="519"/>
      <c r="I71" s="519" t="s">
        <v>241</v>
      </c>
      <c r="J71" s="519"/>
      <c r="K71" s="519"/>
      <c r="L71" s="520"/>
    </row>
    <row r="72" spans="1:12" ht="24.95" customHeight="1" x14ac:dyDescent="0.15">
      <c r="A72" s="550"/>
      <c r="B72" s="395"/>
      <c r="C72" s="446"/>
      <c r="D72" s="395"/>
      <c r="E72" s="395"/>
      <c r="F72" s="393">
        <v>3</v>
      </c>
      <c r="G72" s="393">
        <v>1</v>
      </c>
      <c r="H72" s="393">
        <v>2</v>
      </c>
      <c r="I72" s="393">
        <v>3</v>
      </c>
      <c r="J72" s="393">
        <v>1</v>
      </c>
      <c r="K72" s="393">
        <v>2</v>
      </c>
      <c r="L72" s="556"/>
    </row>
    <row r="73" spans="1:12" ht="24.95" customHeight="1" x14ac:dyDescent="0.15">
      <c r="A73" s="550"/>
      <c r="B73" s="395"/>
      <c r="C73" s="446"/>
      <c r="D73" s="395"/>
      <c r="E73" s="395"/>
      <c r="F73" s="519" t="s">
        <v>240</v>
      </c>
      <c r="G73" s="519"/>
      <c r="H73" s="519"/>
      <c r="I73" s="519"/>
      <c r="J73" s="519"/>
      <c r="K73" s="519"/>
      <c r="L73" s="535"/>
    </row>
    <row r="74" spans="1:12" ht="24.95" customHeight="1" x14ac:dyDescent="0.15">
      <c r="A74" s="550"/>
      <c r="B74" s="395"/>
      <c r="C74" s="446"/>
      <c r="D74" s="395"/>
      <c r="E74" s="395"/>
      <c r="F74" s="393">
        <v>3</v>
      </c>
      <c r="G74" s="393">
        <v>1</v>
      </c>
      <c r="H74" s="393">
        <v>2</v>
      </c>
      <c r="I74" s="393"/>
      <c r="J74" s="393"/>
      <c r="K74" s="393"/>
      <c r="L74" s="556"/>
    </row>
    <row r="75" spans="1:12" ht="24.95" customHeight="1" x14ac:dyDescent="0.15">
      <c r="A75" s="550"/>
      <c r="B75" s="395"/>
      <c r="C75" s="446"/>
      <c r="D75" s="395"/>
      <c r="E75" s="395"/>
      <c r="F75" s="519" t="s">
        <v>239</v>
      </c>
      <c r="G75" s="519"/>
      <c r="H75" s="519"/>
      <c r="I75" s="519"/>
      <c r="J75" s="519"/>
      <c r="K75" s="519"/>
      <c r="L75" s="524"/>
    </row>
    <row r="76" spans="1:12" ht="24.95" customHeight="1" x14ac:dyDescent="0.15">
      <c r="A76" s="550"/>
      <c r="B76" s="395"/>
      <c r="C76" s="446"/>
      <c r="D76" s="395"/>
      <c r="E76" s="395"/>
      <c r="F76" s="393">
        <v>3</v>
      </c>
      <c r="G76" s="393">
        <v>1</v>
      </c>
      <c r="H76" s="393">
        <v>2</v>
      </c>
      <c r="I76" s="393"/>
      <c r="J76" s="393"/>
      <c r="K76" s="393"/>
      <c r="L76" s="521"/>
    </row>
    <row r="77" spans="1:12" ht="24.95" customHeight="1" x14ac:dyDescent="0.15">
      <c r="A77" s="550"/>
      <c r="B77" s="395"/>
      <c r="C77" s="446"/>
      <c r="D77" s="395"/>
      <c r="E77" s="395"/>
      <c r="F77" s="519" t="s">
        <v>238</v>
      </c>
      <c r="G77" s="529"/>
      <c r="H77" s="529"/>
      <c r="I77" s="519"/>
      <c r="J77" s="519"/>
      <c r="K77" s="519"/>
      <c r="L77" s="535"/>
    </row>
    <row r="78" spans="1:12" ht="24.95" customHeight="1" x14ac:dyDescent="0.15">
      <c r="A78" s="550"/>
      <c r="B78" s="395"/>
      <c r="C78" s="446"/>
      <c r="D78" s="395"/>
      <c r="E78" s="395"/>
      <c r="F78" s="393">
        <v>3</v>
      </c>
      <c r="G78" s="393">
        <v>1</v>
      </c>
      <c r="H78" s="393">
        <v>2</v>
      </c>
      <c r="I78" s="393"/>
      <c r="J78" s="393"/>
      <c r="K78" s="393"/>
      <c r="L78" s="521"/>
    </row>
    <row r="79" spans="1:12" ht="24.95" customHeight="1" x14ac:dyDescent="0.15">
      <c r="A79" s="550"/>
      <c r="B79" s="395"/>
      <c r="C79" s="526" t="s">
        <v>216</v>
      </c>
      <c r="D79" s="526"/>
      <c r="E79" s="526"/>
      <c r="F79" s="532">
        <v>12</v>
      </c>
      <c r="G79" s="532">
        <v>4</v>
      </c>
      <c r="H79" s="532">
        <v>8</v>
      </c>
      <c r="I79" s="532">
        <v>9</v>
      </c>
      <c r="J79" s="532">
        <v>3</v>
      </c>
      <c r="K79" s="532">
        <v>6</v>
      </c>
      <c r="L79" s="528"/>
    </row>
    <row r="80" spans="1:12" ht="24.95" customHeight="1" x14ac:dyDescent="0.15">
      <c r="A80" s="550"/>
      <c r="B80" s="395"/>
      <c r="C80" s="446" t="s">
        <v>237</v>
      </c>
      <c r="D80" s="400" t="s">
        <v>214</v>
      </c>
      <c r="E80" s="400"/>
      <c r="F80" s="408"/>
      <c r="G80" s="408"/>
      <c r="H80" s="408"/>
      <c r="I80" s="396" t="s">
        <v>236</v>
      </c>
      <c r="J80" s="396"/>
      <c r="K80" s="396"/>
      <c r="L80" s="557"/>
    </row>
    <row r="81" spans="1:12" ht="24.95" customHeight="1" x14ac:dyDescent="0.15">
      <c r="A81" s="550"/>
      <c r="B81" s="395"/>
      <c r="C81" s="446"/>
      <c r="D81" s="400"/>
      <c r="E81" s="400"/>
      <c r="F81" s="408"/>
      <c r="G81" s="408"/>
      <c r="H81" s="408"/>
      <c r="I81" s="408">
        <v>1</v>
      </c>
      <c r="J81" s="408">
        <v>1</v>
      </c>
      <c r="K81" s="408">
        <v>0</v>
      </c>
      <c r="L81" s="557"/>
    </row>
    <row r="82" spans="1:12" ht="24.95" customHeight="1" x14ac:dyDescent="0.15">
      <c r="A82" s="550"/>
      <c r="B82" s="395"/>
      <c r="C82" s="446"/>
      <c r="D82" s="395" t="s">
        <v>235</v>
      </c>
      <c r="E82" s="395"/>
      <c r="F82" s="446" t="s">
        <v>234</v>
      </c>
      <c r="G82" s="446"/>
      <c r="H82" s="446"/>
      <c r="I82" s="446" t="s">
        <v>233</v>
      </c>
      <c r="J82" s="446"/>
      <c r="K82" s="446"/>
      <c r="L82" s="535"/>
    </row>
    <row r="83" spans="1:12" ht="24.95" customHeight="1" x14ac:dyDescent="0.15">
      <c r="A83" s="550"/>
      <c r="B83" s="395"/>
      <c r="C83" s="446"/>
      <c r="D83" s="395"/>
      <c r="E83" s="395"/>
      <c r="F83" s="393">
        <v>3</v>
      </c>
      <c r="G83" s="393">
        <v>1</v>
      </c>
      <c r="H83" s="393">
        <v>2</v>
      </c>
      <c r="I83" s="393">
        <v>3</v>
      </c>
      <c r="J83" s="393">
        <v>1</v>
      </c>
      <c r="K83" s="393">
        <v>2</v>
      </c>
      <c r="L83" s="520"/>
    </row>
    <row r="84" spans="1:12" ht="24.95" customHeight="1" x14ac:dyDescent="0.15">
      <c r="A84" s="550"/>
      <c r="B84" s="395"/>
      <c r="C84" s="446"/>
      <c r="D84" s="395"/>
      <c r="E84" s="395"/>
      <c r="F84" s="446" t="s">
        <v>232</v>
      </c>
      <c r="G84" s="446"/>
      <c r="H84" s="446"/>
      <c r="I84" s="446" t="s">
        <v>231</v>
      </c>
      <c r="J84" s="446"/>
      <c r="K84" s="446"/>
      <c r="L84" s="552"/>
    </row>
    <row r="85" spans="1:12" ht="24.95" customHeight="1" x14ac:dyDescent="0.15">
      <c r="A85" s="550"/>
      <c r="B85" s="395"/>
      <c r="C85" s="446"/>
      <c r="D85" s="395"/>
      <c r="E85" s="395"/>
      <c r="F85" s="393">
        <v>3</v>
      </c>
      <c r="G85" s="393">
        <v>1</v>
      </c>
      <c r="H85" s="393">
        <v>2</v>
      </c>
      <c r="I85" s="393">
        <v>3</v>
      </c>
      <c r="J85" s="393">
        <v>1</v>
      </c>
      <c r="K85" s="393">
        <v>2</v>
      </c>
      <c r="L85" s="552"/>
    </row>
    <row r="86" spans="1:12" ht="24.95" customHeight="1" x14ac:dyDescent="0.15">
      <c r="A86" s="550"/>
      <c r="B86" s="395"/>
      <c r="C86" s="446"/>
      <c r="D86" s="395"/>
      <c r="E86" s="395"/>
      <c r="F86" s="446"/>
      <c r="G86" s="446"/>
      <c r="H86" s="446"/>
      <c r="I86" s="446" t="s">
        <v>230</v>
      </c>
      <c r="J86" s="446"/>
      <c r="K86" s="446"/>
      <c r="L86" s="553"/>
    </row>
    <row r="87" spans="1:12" ht="24.95" customHeight="1" x14ac:dyDescent="0.15">
      <c r="A87" s="550"/>
      <c r="B87" s="395"/>
      <c r="C87" s="446"/>
      <c r="D87" s="395"/>
      <c r="E87" s="395"/>
      <c r="F87" s="393"/>
      <c r="G87" s="393"/>
      <c r="H87" s="393"/>
      <c r="I87" s="393">
        <v>3</v>
      </c>
      <c r="J87" s="393">
        <v>1</v>
      </c>
      <c r="K87" s="393">
        <v>2</v>
      </c>
      <c r="L87" s="552"/>
    </row>
    <row r="88" spans="1:12" ht="24.95" customHeight="1" x14ac:dyDescent="0.15">
      <c r="A88" s="550"/>
      <c r="B88" s="395"/>
      <c r="C88" s="446"/>
      <c r="D88" s="395"/>
      <c r="E88" s="395"/>
      <c r="F88" s="446"/>
      <c r="G88" s="446"/>
      <c r="H88" s="446"/>
      <c r="I88" s="446"/>
      <c r="J88" s="446"/>
      <c r="K88" s="446"/>
      <c r="L88" s="552"/>
    </row>
    <row r="89" spans="1:12" ht="24.95" customHeight="1" x14ac:dyDescent="0.15">
      <c r="A89" s="550"/>
      <c r="B89" s="395"/>
      <c r="C89" s="446"/>
      <c r="D89" s="395"/>
      <c r="E89" s="395"/>
      <c r="F89" s="393"/>
      <c r="G89" s="393"/>
      <c r="H89" s="393"/>
      <c r="I89" s="393"/>
      <c r="J89" s="393"/>
      <c r="K89" s="393"/>
      <c r="L89" s="552"/>
    </row>
    <row r="90" spans="1:12" ht="24.95" customHeight="1" x14ac:dyDescent="0.15">
      <c r="A90" s="550"/>
      <c r="B90" s="395"/>
      <c r="C90" s="446"/>
      <c r="D90" s="395"/>
      <c r="E90" s="395"/>
      <c r="F90" s="558" t="s">
        <v>229</v>
      </c>
      <c r="G90" s="558"/>
      <c r="H90" s="558"/>
      <c r="I90" s="446"/>
      <c r="J90" s="446"/>
      <c r="K90" s="446"/>
      <c r="L90" s="520"/>
    </row>
    <row r="91" spans="1:12" ht="24.95" customHeight="1" x14ac:dyDescent="0.15">
      <c r="A91" s="550"/>
      <c r="B91" s="395"/>
      <c r="C91" s="446"/>
      <c r="D91" s="395"/>
      <c r="E91" s="395"/>
      <c r="F91" s="393">
        <v>3</v>
      </c>
      <c r="G91" s="393">
        <v>1</v>
      </c>
      <c r="H91" s="393">
        <v>2</v>
      </c>
      <c r="I91" s="393"/>
      <c r="J91" s="393"/>
      <c r="K91" s="393"/>
      <c r="L91" s="556"/>
    </row>
    <row r="92" spans="1:12" ht="24.95" customHeight="1" x14ac:dyDescent="0.15">
      <c r="A92" s="550"/>
      <c r="B92" s="395"/>
      <c r="C92" s="526" t="s">
        <v>228</v>
      </c>
      <c r="D92" s="526"/>
      <c r="E92" s="526"/>
      <c r="F92" s="532">
        <v>9</v>
      </c>
      <c r="G92" s="532">
        <v>3</v>
      </c>
      <c r="H92" s="532">
        <v>6</v>
      </c>
      <c r="I92" s="532">
        <v>10</v>
      </c>
      <c r="J92" s="532">
        <v>4</v>
      </c>
      <c r="K92" s="532">
        <v>6</v>
      </c>
      <c r="L92" s="528"/>
    </row>
    <row r="93" spans="1:12" ht="24.95" customHeight="1" x14ac:dyDescent="0.15">
      <c r="A93" s="550"/>
      <c r="B93" s="537" t="s">
        <v>227</v>
      </c>
      <c r="C93" s="537"/>
      <c r="D93" s="537"/>
      <c r="E93" s="537"/>
      <c r="F93" s="538">
        <f>SUM(F92,F79,F66)</f>
        <v>21</v>
      </c>
      <c r="G93" s="538">
        <v>7</v>
      </c>
      <c r="H93" s="538">
        <f>SUM(H92,H79,H66)</f>
        <v>14</v>
      </c>
      <c r="I93" s="538">
        <f>SUM(I66,I79,I92)</f>
        <v>19</v>
      </c>
      <c r="J93" s="538">
        <f>SUM(J92,J79,J66)</f>
        <v>7</v>
      </c>
      <c r="K93" s="538">
        <f>SUM(K92,K79,K66)</f>
        <v>12</v>
      </c>
      <c r="L93" s="539"/>
    </row>
    <row r="94" spans="1:12" ht="24.95" customHeight="1" x14ac:dyDescent="0.15">
      <c r="A94" s="550"/>
      <c r="B94" s="559">
        <v>2</v>
      </c>
      <c r="C94" s="446" t="s">
        <v>226</v>
      </c>
      <c r="D94" s="395" t="s">
        <v>212</v>
      </c>
      <c r="E94" s="395"/>
      <c r="F94" s="530"/>
      <c r="G94" s="530"/>
      <c r="H94" s="530"/>
      <c r="I94" s="530" t="s">
        <v>225</v>
      </c>
      <c r="J94" s="530"/>
      <c r="K94" s="530"/>
      <c r="L94" s="535"/>
    </row>
    <row r="95" spans="1:12" ht="24.95" customHeight="1" x14ac:dyDescent="0.15">
      <c r="A95" s="550"/>
      <c r="B95" s="559"/>
      <c r="C95" s="446"/>
      <c r="D95" s="395"/>
      <c r="E95" s="395"/>
      <c r="F95" s="393"/>
      <c r="G95" s="393"/>
      <c r="H95" s="393"/>
      <c r="I95" s="393">
        <v>3</v>
      </c>
      <c r="J95" s="393">
        <v>1</v>
      </c>
      <c r="K95" s="393">
        <v>2</v>
      </c>
      <c r="L95" s="556"/>
    </row>
    <row r="96" spans="1:12" ht="24.95" customHeight="1" x14ac:dyDescent="0.15">
      <c r="A96" s="550"/>
      <c r="B96" s="559"/>
      <c r="C96" s="446"/>
      <c r="D96" s="395"/>
      <c r="E96" s="395"/>
      <c r="F96" s="530"/>
      <c r="G96" s="530"/>
      <c r="H96" s="530"/>
      <c r="I96" s="530" t="s">
        <v>224</v>
      </c>
      <c r="J96" s="530"/>
      <c r="K96" s="530"/>
      <c r="L96" s="535"/>
    </row>
    <row r="97" spans="1:12" ht="24.95" customHeight="1" x14ac:dyDescent="0.15">
      <c r="A97" s="550"/>
      <c r="B97" s="559"/>
      <c r="C97" s="446"/>
      <c r="D97" s="395"/>
      <c r="E97" s="395"/>
      <c r="F97" s="393"/>
      <c r="G97" s="393"/>
      <c r="H97" s="393"/>
      <c r="I97" s="393">
        <v>3</v>
      </c>
      <c r="J97" s="393">
        <v>1</v>
      </c>
      <c r="K97" s="393">
        <v>2</v>
      </c>
      <c r="L97" s="556"/>
    </row>
    <row r="98" spans="1:12" ht="24.95" customHeight="1" x14ac:dyDescent="0.15">
      <c r="A98" s="550"/>
      <c r="B98" s="559"/>
      <c r="C98" s="446"/>
      <c r="D98" s="395"/>
      <c r="E98" s="395"/>
      <c r="F98" s="530" t="s">
        <v>223</v>
      </c>
      <c r="G98" s="530"/>
      <c r="H98" s="530"/>
      <c r="I98" s="530" t="s">
        <v>222</v>
      </c>
      <c r="J98" s="530"/>
      <c r="K98" s="530"/>
      <c r="L98" s="535"/>
    </row>
    <row r="99" spans="1:12" ht="24.95" customHeight="1" x14ac:dyDescent="0.15">
      <c r="A99" s="550"/>
      <c r="B99" s="559"/>
      <c r="C99" s="446"/>
      <c r="D99" s="395"/>
      <c r="E99" s="395"/>
      <c r="F99" s="393">
        <v>3</v>
      </c>
      <c r="G99" s="393">
        <v>1</v>
      </c>
      <c r="H99" s="393">
        <v>2</v>
      </c>
      <c r="I99" s="393">
        <v>3</v>
      </c>
      <c r="J99" s="393">
        <v>1</v>
      </c>
      <c r="K99" s="393">
        <v>2</v>
      </c>
      <c r="L99" s="556"/>
    </row>
    <row r="100" spans="1:12" ht="24.95" customHeight="1" x14ac:dyDescent="0.15">
      <c r="A100" s="550"/>
      <c r="B100" s="559"/>
      <c r="C100" s="446"/>
      <c r="D100" s="395"/>
      <c r="E100" s="395"/>
      <c r="F100" s="519" t="s">
        <v>221</v>
      </c>
      <c r="G100" s="519"/>
      <c r="H100" s="519"/>
      <c r="I100" s="519" t="s">
        <v>220</v>
      </c>
      <c r="J100" s="519"/>
      <c r="K100" s="519"/>
      <c r="L100" s="535"/>
    </row>
    <row r="101" spans="1:12" ht="24.95" customHeight="1" x14ac:dyDescent="0.15">
      <c r="A101" s="550"/>
      <c r="B101" s="559"/>
      <c r="C101" s="446"/>
      <c r="D101" s="395"/>
      <c r="E101" s="395"/>
      <c r="F101" s="560">
        <v>3</v>
      </c>
      <c r="G101" s="560">
        <v>1</v>
      </c>
      <c r="H101" s="560">
        <v>2</v>
      </c>
      <c r="I101" s="560">
        <v>3</v>
      </c>
      <c r="J101" s="560">
        <v>1</v>
      </c>
      <c r="K101" s="560">
        <v>2</v>
      </c>
      <c r="L101" s="556"/>
    </row>
    <row r="102" spans="1:12" ht="24.95" customHeight="1" x14ac:dyDescent="0.15">
      <c r="A102" s="550"/>
      <c r="B102" s="559"/>
      <c r="C102" s="446"/>
      <c r="D102" s="395"/>
      <c r="E102" s="395"/>
      <c r="F102" s="530" t="s">
        <v>219</v>
      </c>
      <c r="G102" s="531"/>
      <c r="H102" s="531"/>
      <c r="I102" s="530" t="s">
        <v>218</v>
      </c>
      <c r="J102" s="530"/>
      <c r="K102" s="530"/>
      <c r="L102" s="535"/>
    </row>
    <row r="103" spans="1:12" ht="24.95" customHeight="1" x14ac:dyDescent="0.15">
      <c r="A103" s="550"/>
      <c r="B103" s="559"/>
      <c r="C103" s="446"/>
      <c r="D103" s="395"/>
      <c r="E103" s="395"/>
      <c r="F103" s="393">
        <v>3</v>
      </c>
      <c r="G103" s="393">
        <v>1</v>
      </c>
      <c r="H103" s="393">
        <v>2</v>
      </c>
      <c r="I103" s="393">
        <v>3</v>
      </c>
      <c r="J103" s="393">
        <v>1</v>
      </c>
      <c r="K103" s="393">
        <v>2</v>
      </c>
      <c r="L103" s="556"/>
    </row>
    <row r="104" spans="1:12" ht="24.95" customHeight="1" x14ac:dyDescent="0.15">
      <c r="A104" s="550"/>
      <c r="B104" s="559"/>
      <c r="C104" s="446"/>
      <c r="D104" s="395"/>
      <c r="E104" s="395"/>
      <c r="F104" s="545" t="s">
        <v>217</v>
      </c>
      <c r="G104" s="546"/>
      <c r="H104" s="546"/>
      <c r="I104" s="545"/>
      <c r="J104" s="546"/>
      <c r="K104" s="546"/>
      <c r="L104" s="535"/>
    </row>
    <row r="105" spans="1:12" ht="24.95" customHeight="1" x14ac:dyDescent="0.15">
      <c r="A105" s="550"/>
      <c r="B105" s="559"/>
      <c r="C105" s="446"/>
      <c r="D105" s="395"/>
      <c r="E105" s="395"/>
      <c r="F105" s="393">
        <v>3</v>
      </c>
      <c r="G105" s="393">
        <v>1</v>
      </c>
      <c r="H105" s="393">
        <v>2</v>
      </c>
      <c r="I105" s="393"/>
      <c r="J105" s="393"/>
      <c r="K105" s="393"/>
      <c r="L105" s="556"/>
    </row>
    <row r="106" spans="1:12" ht="24.95" customHeight="1" x14ac:dyDescent="0.15">
      <c r="A106" s="550"/>
      <c r="B106" s="559"/>
      <c r="C106" s="526" t="s">
        <v>216</v>
      </c>
      <c r="D106" s="526"/>
      <c r="E106" s="526"/>
      <c r="F106" s="532">
        <v>12</v>
      </c>
      <c r="G106" s="532">
        <v>4</v>
      </c>
      <c r="H106" s="532">
        <v>8</v>
      </c>
      <c r="I106" s="532">
        <v>15</v>
      </c>
      <c r="J106" s="532">
        <v>5</v>
      </c>
      <c r="K106" s="532">
        <v>10</v>
      </c>
      <c r="L106" s="542"/>
    </row>
    <row r="107" spans="1:12" ht="24.95" customHeight="1" x14ac:dyDescent="0.15">
      <c r="A107" s="550"/>
      <c r="B107" s="559"/>
      <c r="C107" s="446" t="s">
        <v>215</v>
      </c>
      <c r="D107" s="400" t="s">
        <v>214</v>
      </c>
      <c r="E107" s="400"/>
      <c r="F107" s="400"/>
      <c r="G107" s="400"/>
      <c r="H107" s="400"/>
      <c r="I107" s="396" t="s">
        <v>213</v>
      </c>
      <c r="J107" s="396"/>
      <c r="K107" s="396"/>
      <c r="L107" s="561"/>
    </row>
    <row r="108" spans="1:12" ht="24.95" customHeight="1" x14ac:dyDescent="0.15">
      <c r="A108" s="550"/>
      <c r="B108" s="559"/>
      <c r="C108" s="446"/>
      <c r="D108" s="400"/>
      <c r="E108" s="400"/>
      <c r="F108" s="408"/>
      <c r="G108" s="408"/>
      <c r="H108" s="408"/>
      <c r="I108" s="408">
        <v>1</v>
      </c>
      <c r="J108" s="408">
        <v>1</v>
      </c>
      <c r="K108" s="408">
        <v>0</v>
      </c>
      <c r="L108" s="561"/>
    </row>
    <row r="109" spans="1:12" ht="24.95" customHeight="1" x14ac:dyDescent="0.15">
      <c r="A109" s="550"/>
      <c r="B109" s="559"/>
      <c r="C109" s="446"/>
      <c r="D109" s="395" t="s">
        <v>212</v>
      </c>
      <c r="E109" s="395"/>
      <c r="F109" s="446"/>
      <c r="G109" s="446"/>
      <c r="H109" s="446"/>
      <c r="I109" s="446" t="s">
        <v>211</v>
      </c>
      <c r="J109" s="446"/>
      <c r="K109" s="446"/>
      <c r="L109" s="535"/>
    </row>
    <row r="110" spans="1:12" ht="24.95" customHeight="1" x14ac:dyDescent="0.15">
      <c r="A110" s="550"/>
      <c r="B110" s="559"/>
      <c r="C110" s="446"/>
      <c r="D110" s="395"/>
      <c r="E110" s="395"/>
      <c r="F110" s="393"/>
      <c r="G110" s="393"/>
      <c r="H110" s="393"/>
      <c r="I110" s="393">
        <v>3</v>
      </c>
      <c r="J110" s="393">
        <v>1</v>
      </c>
      <c r="K110" s="393">
        <v>2</v>
      </c>
      <c r="L110" s="521"/>
    </row>
    <row r="111" spans="1:12" ht="24.95" customHeight="1" x14ac:dyDescent="0.15">
      <c r="A111" s="550"/>
      <c r="B111" s="559"/>
      <c r="C111" s="446"/>
      <c r="D111" s="395"/>
      <c r="E111" s="395"/>
      <c r="F111" s="446"/>
      <c r="G111" s="446"/>
      <c r="H111" s="446"/>
      <c r="I111" s="446" t="s">
        <v>210</v>
      </c>
      <c r="J111" s="446"/>
      <c r="K111" s="446"/>
      <c r="L111" s="524"/>
    </row>
    <row r="112" spans="1:12" ht="24.95" customHeight="1" x14ac:dyDescent="0.15">
      <c r="A112" s="550"/>
      <c r="B112" s="559"/>
      <c r="C112" s="446"/>
      <c r="D112" s="395"/>
      <c r="E112" s="395"/>
      <c r="F112" s="393"/>
      <c r="G112" s="393"/>
      <c r="H112" s="393"/>
      <c r="I112" s="393">
        <v>2</v>
      </c>
      <c r="J112" s="393">
        <v>1</v>
      </c>
      <c r="K112" s="393">
        <v>1</v>
      </c>
      <c r="L112" s="521"/>
    </row>
    <row r="113" spans="1:12" ht="24.95" customHeight="1" x14ac:dyDescent="0.15">
      <c r="A113" s="550"/>
      <c r="B113" s="559"/>
      <c r="C113" s="446"/>
      <c r="D113" s="395"/>
      <c r="E113" s="395"/>
      <c r="F113" s="446" t="s">
        <v>209</v>
      </c>
      <c r="G113" s="395"/>
      <c r="H113" s="395"/>
      <c r="I113" s="395"/>
      <c r="J113" s="395"/>
      <c r="K113" s="395"/>
      <c r="L113" s="535"/>
    </row>
    <row r="114" spans="1:12" ht="24.95" customHeight="1" x14ac:dyDescent="0.15">
      <c r="A114" s="550"/>
      <c r="B114" s="559"/>
      <c r="C114" s="446"/>
      <c r="D114" s="395"/>
      <c r="E114" s="395"/>
      <c r="F114" s="393">
        <v>3</v>
      </c>
      <c r="G114" s="393">
        <v>1</v>
      </c>
      <c r="H114" s="393">
        <v>2</v>
      </c>
      <c r="I114" s="393"/>
      <c r="J114" s="393"/>
      <c r="K114" s="393"/>
      <c r="L114" s="521"/>
    </row>
    <row r="115" spans="1:12" ht="24.95" customHeight="1" x14ac:dyDescent="0.15">
      <c r="A115" s="550"/>
      <c r="B115" s="559"/>
      <c r="C115" s="446"/>
      <c r="D115" s="395"/>
      <c r="E115" s="395"/>
      <c r="F115" s="529" t="s">
        <v>208</v>
      </c>
      <c r="G115" s="529"/>
      <c r="H115" s="529"/>
      <c r="I115" s="519"/>
      <c r="J115" s="529"/>
      <c r="K115" s="529"/>
      <c r="L115" s="524"/>
    </row>
    <row r="116" spans="1:12" ht="24.95" customHeight="1" x14ac:dyDescent="0.15">
      <c r="A116" s="550"/>
      <c r="B116" s="559"/>
      <c r="C116" s="446"/>
      <c r="D116" s="395"/>
      <c r="E116" s="395"/>
      <c r="F116" s="393">
        <v>3</v>
      </c>
      <c r="G116" s="393">
        <v>1</v>
      </c>
      <c r="H116" s="393">
        <v>2</v>
      </c>
      <c r="I116" s="393"/>
      <c r="J116" s="393"/>
      <c r="K116" s="393"/>
      <c r="L116" s="521"/>
    </row>
    <row r="117" spans="1:12" ht="24.95" customHeight="1" x14ac:dyDescent="0.15">
      <c r="A117" s="550"/>
      <c r="B117" s="559"/>
      <c r="C117" s="526" t="s">
        <v>207</v>
      </c>
      <c r="D117" s="526"/>
      <c r="E117" s="526"/>
      <c r="F117" s="562">
        <v>6</v>
      </c>
      <c r="G117" s="563">
        <v>2</v>
      </c>
      <c r="H117" s="563">
        <v>4</v>
      </c>
      <c r="I117" s="563">
        <v>6</v>
      </c>
      <c r="J117" s="563">
        <v>3</v>
      </c>
      <c r="K117" s="563">
        <v>3</v>
      </c>
      <c r="L117" s="361"/>
    </row>
    <row r="118" spans="1:12" ht="24.95" customHeight="1" thickBot="1" x14ac:dyDescent="0.2">
      <c r="A118" s="550"/>
      <c r="B118" s="578" t="s">
        <v>206</v>
      </c>
      <c r="C118" s="579"/>
      <c r="D118" s="579"/>
      <c r="E118" s="580"/>
      <c r="F118" s="576">
        <f>SUM(F117,F106)</f>
        <v>18</v>
      </c>
      <c r="G118" s="576">
        <f>SUM(G117,G106)</f>
        <v>6</v>
      </c>
      <c r="H118" s="576">
        <f>SUM(H117,H106)</f>
        <v>12</v>
      </c>
      <c r="I118" s="576">
        <f>SUM(I106,I117)</f>
        <v>21</v>
      </c>
      <c r="J118" s="576">
        <f>SUM(J117,J106)</f>
        <v>8</v>
      </c>
      <c r="K118" s="576">
        <f>SUM(K117,K106)</f>
        <v>13</v>
      </c>
      <c r="L118" s="577"/>
    </row>
    <row r="119" spans="1:12" ht="24.95" customHeight="1" thickBot="1" x14ac:dyDescent="0.2">
      <c r="A119" s="586" t="s">
        <v>205</v>
      </c>
      <c r="B119" s="587"/>
      <c r="C119" s="587"/>
      <c r="D119" s="587"/>
      <c r="E119" s="587"/>
      <c r="F119" s="584">
        <f>SUM(F31,F59,F93,F118)</f>
        <v>79</v>
      </c>
      <c r="G119" s="584">
        <v>35</v>
      </c>
      <c r="H119" s="584">
        <v>44</v>
      </c>
      <c r="I119" s="584">
        <f>SUM(I118,I93,I59,I31)</f>
        <v>80</v>
      </c>
      <c r="J119" s="584">
        <f>SUM(J118,J93,J59,J31)</f>
        <v>36</v>
      </c>
      <c r="K119" s="584">
        <f>SUM(K118,K93,K59,K31)</f>
        <v>44</v>
      </c>
      <c r="L119" s="585"/>
    </row>
    <row r="120" spans="1:12" ht="24.95" customHeight="1" x14ac:dyDescent="0.15">
      <c r="A120" s="583" t="s">
        <v>204</v>
      </c>
      <c r="B120" s="581"/>
      <c r="C120" s="581"/>
      <c r="D120" s="581"/>
      <c r="E120" s="581"/>
      <c r="F120" s="581"/>
      <c r="G120" s="581"/>
      <c r="H120" s="581"/>
      <c r="I120" s="581"/>
      <c r="J120" s="581"/>
      <c r="K120" s="581"/>
      <c r="L120" s="582"/>
    </row>
    <row r="121" spans="1:12" ht="24.95" customHeight="1" x14ac:dyDescent="0.15">
      <c r="A121" s="348" t="s">
        <v>203</v>
      </c>
      <c r="B121" s="344"/>
      <c r="C121" s="347" t="s">
        <v>202</v>
      </c>
      <c r="D121" s="346"/>
      <c r="E121" s="346"/>
      <c r="F121" s="346"/>
      <c r="G121" s="345"/>
      <c r="H121" s="344" t="s">
        <v>201</v>
      </c>
      <c r="I121" s="344"/>
      <c r="J121" s="344"/>
      <c r="K121" s="344"/>
      <c r="L121" s="343" t="s">
        <v>200</v>
      </c>
    </row>
    <row r="122" spans="1:12" ht="24.95" customHeight="1" x14ac:dyDescent="0.15">
      <c r="A122" s="348"/>
      <c r="B122" s="344"/>
      <c r="C122" s="347">
        <v>2</v>
      </c>
      <c r="D122" s="346"/>
      <c r="E122" s="346"/>
      <c r="F122" s="346"/>
      <c r="G122" s="345"/>
      <c r="H122" s="344">
        <v>65</v>
      </c>
      <c r="I122" s="344"/>
      <c r="J122" s="344"/>
      <c r="K122" s="344"/>
      <c r="L122" s="350">
        <f>SUM(C122,H122)</f>
        <v>67</v>
      </c>
    </row>
    <row r="123" spans="1:12" ht="24.95" customHeight="1" x14ac:dyDescent="0.15">
      <c r="A123" s="349" t="s">
        <v>199</v>
      </c>
      <c r="B123" s="344"/>
      <c r="C123" s="347" t="s">
        <v>198</v>
      </c>
      <c r="D123" s="346"/>
      <c r="E123" s="346"/>
      <c r="F123" s="346"/>
      <c r="G123" s="345"/>
      <c r="H123" s="344"/>
      <c r="I123" s="344"/>
      <c r="J123" s="344"/>
      <c r="K123" s="344"/>
      <c r="L123" s="343" t="s">
        <v>197</v>
      </c>
    </row>
    <row r="124" spans="1:12" ht="24.95" customHeight="1" x14ac:dyDescent="0.15">
      <c r="A124" s="348"/>
      <c r="B124" s="344"/>
      <c r="C124" s="347">
        <v>13</v>
      </c>
      <c r="D124" s="346"/>
      <c r="E124" s="346"/>
      <c r="F124" s="346"/>
      <c r="G124" s="345"/>
      <c r="H124" s="344"/>
      <c r="I124" s="344"/>
      <c r="J124" s="344"/>
      <c r="K124" s="344"/>
      <c r="L124" s="343">
        <f>SUM(C124,H124)</f>
        <v>13</v>
      </c>
    </row>
    <row r="125" spans="1:12" ht="24.95" customHeight="1" x14ac:dyDescent="0.15">
      <c r="A125" s="342" t="s">
        <v>196</v>
      </c>
      <c r="B125" s="341"/>
      <c r="C125" s="340" t="s">
        <v>195</v>
      </c>
      <c r="D125" s="339"/>
      <c r="E125" s="338"/>
      <c r="F125" s="337" t="s">
        <v>194</v>
      </c>
      <c r="G125" s="337"/>
      <c r="H125" s="337" t="s">
        <v>193</v>
      </c>
      <c r="I125" s="337"/>
      <c r="J125" s="337" t="s">
        <v>192</v>
      </c>
      <c r="K125" s="337"/>
      <c r="L125" s="336" t="s">
        <v>191</v>
      </c>
    </row>
    <row r="126" spans="1:12" ht="24.95" customHeight="1" thickBot="1" x14ac:dyDescent="0.2">
      <c r="A126" s="335"/>
      <c r="B126" s="331"/>
      <c r="C126" s="334">
        <v>80</v>
      </c>
      <c r="D126" s="333"/>
      <c r="E126" s="332"/>
      <c r="F126" s="331">
        <v>7</v>
      </c>
      <c r="G126" s="331"/>
      <c r="H126" s="331">
        <v>12</v>
      </c>
      <c r="I126" s="331"/>
      <c r="J126" s="331">
        <v>12</v>
      </c>
      <c r="K126" s="331"/>
      <c r="L126" s="330">
        <f>SUM(F126:K126)</f>
        <v>31</v>
      </c>
    </row>
  </sheetData>
  <mergeCells count="264">
    <mergeCell ref="I115:K115"/>
    <mergeCell ref="F94:H94"/>
    <mergeCell ref="I94:K94"/>
    <mergeCell ref="C79:E79"/>
    <mergeCell ref="C80:C91"/>
    <mergeCell ref="D80:D81"/>
    <mergeCell ref="A123:B124"/>
    <mergeCell ref="C123:G123"/>
    <mergeCell ref="H123:K123"/>
    <mergeCell ref="C124:G124"/>
    <mergeCell ref="H124:K124"/>
    <mergeCell ref="A125:B126"/>
    <mergeCell ref="C125:E125"/>
    <mergeCell ref="F125:G125"/>
    <mergeCell ref="H125:I125"/>
    <mergeCell ref="J125:K125"/>
    <mergeCell ref="F111:H111"/>
    <mergeCell ref="I111:K111"/>
    <mergeCell ref="C6:C17"/>
    <mergeCell ref="E16:E17"/>
    <mergeCell ref="E24:E25"/>
    <mergeCell ref="C126:E126"/>
    <mergeCell ref="F126:G126"/>
    <mergeCell ref="H126:I126"/>
    <mergeCell ref="J126:K126"/>
    <mergeCell ref="F115:H115"/>
    <mergeCell ref="I100:K100"/>
    <mergeCell ref="L100:L101"/>
    <mergeCell ref="E107:E108"/>
    <mergeCell ref="F107:H107"/>
    <mergeCell ref="I107:K107"/>
    <mergeCell ref="D109:D116"/>
    <mergeCell ref="E109:E110"/>
    <mergeCell ref="F109:H109"/>
    <mergeCell ref="I109:K109"/>
    <mergeCell ref="E115:E116"/>
    <mergeCell ref="A120:L120"/>
    <mergeCell ref="A121:B122"/>
    <mergeCell ref="C121:G121"/>
    <mergeCell ref="H121:K121"/>
    <mergeCell ref="C122:G122"/>
    <mergeCell ref="H122:K122"/>
    <mergeCell ref="I104:K104"/>
    <mergeCell ref="L104:L105"/>
    <mergeCell ref="F98:H98"/>
    <mergeCell ref="L109:L110"/>
    <mergeCell ref="B118:E118"/>
    <mergeCell ref="A119:E119"/>
    <mergeCell ref="A60:A118"/>
    <mergeCell ref="I98:K98"/>
    <mergeCell ref="L98:L99"/>
    <mergeCell ref="F100:H100"/>
    <mergeCell ref="C117:E117"/>
    <mergeCell ref="L94:L95"/>
    <mergeCell ref="E96:E97"/>
    <mergeCell ref="F96:H96"/>
    <mergeCell ref="I96:K96"/>
    <mergeCell ref="L96:L97"/>
    <mergeCell ref="F102:H102"/>
    <mergeCell ref="I102:K102"/>
    <mergeCell ref="L102:L103"/>
    <mergeCell ref="F104:H104"/>
    <mergeCell ref="C106:E106"/>
    <mergeCell ref="C107:C116"/>
    <mergeCell ref="D107:D108"/>
    <mergeCell ref="E111:E112"/>
    <mergeCell ref="L111:L112"/>
    <mergeCell ref="E113:E114"/>
    <mergeCell ref="F113:H113"/>
    <mergeCell ref="I113:K113"/>
    <mergeCell ref="L113:L114"/>
    <mergeCell ref="L115:L116"/>
    <mergeCell ref="F86:H86"/>
    <mergeCell ref="I86:K86"/>
    <mergeCell ref="L86:L87"/>
    <mergeCell ref="C92:E92"/>
    <mergeCell ref="B93:E93"/>
    <mergeCell ref="B94:B117"/>
    <mergeCell ref="C94:C105"/>
    <mergeCell ref="D94:D105"/>
    <mergeCell ref="E94:E95"/>
    <mergeCell ref="E98:E105"/>
    <mergeCell ref="L88:L89"/>
    <mergeCell ref="E90:E91"/>
    <mergeCell ref="F90:H90"/>
    <mergeCell ref="I90:K90"/>
    <mergeCell ref="L90:L91"/>
    <mergeCell ref="L82:L83"/>
    <mergeCell ref="E84:E85"/>
    <mergeCell ref="F84:H84"/>
    <mergeCell ref="I84:K84"/>
    <mergeCell ref="L84:L85"/>
    <mergeCell ref="E80:E81"/>
    <mergeCell ref="I80:K80"/>
    <mergeCell ref="D82:D91"/>
    <mergeCell ref="E82:E83"/>
    <mergeCell ref="F82:H82"/>
    <mergeCell ref="I82:K82"/>
    <mergeCell ref="E88:E89"/>
    <mergeCell ref="F88:H88"/>
    <mergeCell ref="I88:K88"/>
    <mergeCell ref="E86:E87"/>
    <mergeCell ref="E77:E78"/>
    <mergeCell ref="F77:H77"/>
    <mergeCell ref="I77:K77"/>
    <mergeCell ref="L77:L78"/>
    <mergeCell ref="F71:H71"/>
    <mergeCell ref="I71:K71"/>
    <mergeCell ref="L71:L72"/>
    <mergeCell ref="E73:E74"/>
    <mergeCell ref="F73:H73"/>
    <mergeCell ref="I73:K73"/>
    <mergeCell ref="L67:L68"/>
    <mergeCell ref="I69:K69"/>
    <mergeCell ref="L69:L70"/>
    <mergeCell ref="E75:E76"/>
    <mergeCell ref="F75:H75"/>
    <mergeCell ref="I75:K75"/>
    <mergeCell ref="L75:L76"/>
    <mergeCell ref="L73:L74"/>
    <mergeCell ref="D64:D65"/>
    <mergeCell ref="E64:E65"/>
    <mergeCell ref="E71:E72"/>
    <mergeCell ref="F64:H64"/>
    <mergeCell ref="I64:K64"/>
    <mergeCell ref="L64:L65"/>
    <mergeCell ref="C66:E66"/>
    <mergeCell ref="C67:C78"/>
    <mergeCell ref="D67:D78"/>
    <mergeCell ref="I67:K67"/>
    <mergeCell ref="E62:E63"/>
    <mergeCell ref="F62:H62"/>
    <mergeCell ref="I62:K62"/>
    <mergeCell ref="L62:L63"/>
    <mergeCell ref="C58:E58"/>
    <mergeCell ref="B59:E59"/>
    <mergeCell ref="B60:B92"/>
    <mergeCell ref="C60:C65"/>
    <mergeCell ref="D60:D63"/>
    <mergeCell ref="E60:E61"/>
    <mergeCell ref="E56:E57"/>
    <mergeCell ref="F56:H56"/>
    <mergeCell ref="I56:K56"/>
    <mergeCell ref="L56:L57"/>
    <mergeCell ref="F60:H60"/>
    <mergeCell ref="I60:K60"/>
    <mergeCell ref="L60:L61"/>
    <mergeCell ref="I49:K49"/>
    <mergeCell ref="L49:L50"/>
    <mergeCell ref="L52:L53"/>
    <mergeCell ref="E54:E55"/>
    <mergeCell ref="F54:H54"/>
    <mergeCell ref="I54:K54"/>
    <mergeCell ref="L54:L55"/>
    <mergeCell ref="C51:E51"/>
    <mergeCell ref="D52:D57"/>
    <mergeCell ref="E52:E53"/>
    <mergeCell ref="F52:H52"/>
    <mergeCell ref="I52:K52"/>
    <mergeCell ref="L45:L46"/>
    <mergeCell ref="E47:E48"/>
    <mergeCell ref="F47:H47"/>
    <mergeCell ref="I47:K47"/>
    <mergeCell ref="L47:L48"/>
    <mergeCell ref="I42:K42"/>
    <mergeCell ref="L42:L43"/>
    <mergeCell ref="C44:E44"/>
    <mergeCell ref="C45:C50"/>
    <mergeCell ref="D45:D50"/>
    <mergeCell ref="E45:E46"/>
    <mergeCell ref="F45:H45"/>
    <mergeCell ref="I45:K45"/>
    <mergeCell ref="E49:E50"/>
    <mergeCell ref="F49:H49"/>
    <mergeCell ref="I32:K32"/>
    <mergeCell ref="L32:L33"/>
    <mergeCell ref="E34:E37"/>
    <mergeCell ref="F34:H34"/>
    <mergeCell ref="I34:K34"/>
    <mergeCell ref="L34:L35"/>
    <mergeCell ref="F36:H36"/>
    <mergeCell ref="I36:K36"/>
    <mergeCell ref="L36:L37"/>
    <mergeCell ref="I38:K38"/>
    <mergeCell ref="L38:L39"/>
    <mergeCell ref="E40:E41"/>
    <mergeCell ref="F40:H40"/>
    <mergeCell ref="I40:K40"/>
    <mergeCell ref="L40:L41"/>
    <mergeCell ref="F26:H26"/>
    <mergeCell ref="I26:K26"/>
    <mergeCell ref="L26:L27"/>
    <mergeCell ref="E28:E29"/>
    <mergeCell ref="F28:H28"/>
    <mergeCell ref="I28:K28"/>
    <mergeCell ref="L28:L29"/>
    <mergeCell ref="E21:E22"/>
    <mergeCell ref="F21:H21"/>
    <mergeCell ref="I21:K21"/>
    <mergeCell ref="L21:L22"/>
    <mergeCell ref="C23:E23"/>
    <mergeCell ref="C24:C29"/>
    <mergeCell ref="D24:D29"/>
    <mergeCell ref="I24:K24"/>
    <mergeCell ref="L24:L25"/>
    <mergeCell ref="E26:E27"/>
    <mergeCell ref="E10:E11"/>
    <mergeCell ref="F10:H10"/>
    <mergeCell ref="I10:K10"/>
    <mergeCell ref="L10:L11"/>
    <mergeCell ref="I19:K19"/>
    <mergeCell ref="L19:L20"/>
    <mergeCell ref="L14:L15"/>
    <mergeCell ref="I16:K16"/>
    <mergeCell ref="I6:K6"/>
    <mergeCell ref="L6:L7"/>
    <mergeCell ref="F8:H8"/>
    <mergeCell ref="I8:K8"/>
    <mergeCell ref="L8:L9"/>
    <mergeCell ref="F38:H38"/>
    <mergeCell ref="E42:E43"/>
    <mergeCell ref="F42:H42"/>
    <mergeCell ref="C52:C57"/>
    <mergeCell ref="I12:K12"/>
    <mergeCell ref="L12:L13"/>
    <mergeCell ref="D14:D17"/>
    <mergeCell ref="E14:E15"/>
    <mergeCell ref="F14:H14"/>
    <mergeCell ref="I14:K14"/>
    <mergeCell ref="E19:E20"/>
    <mergeCell ref="F19:H19"/>
    <mergeCell ref="C30:E30"/>
    <mergeCell ref="B31:E31"/>
    <mergeCell ref="B32:B58"/>
    <mergeCell ref="C32:C43"/>
    <mergeCell ref="D32:D43"/>
    <mergeCell ref="E32:E33"/>
    <mergeCell ref="F32:H32"/>
    <mergeCell ref="E38:E39"/>
    <mergeCell ref="A6:A59"/>
    <mergeCell ref="B6:B30"/>
    <mergeCell ref="D6:D13"/>
    <mergeCell ref="E6:E9"/>
    <mergeCell ref="F6:H6"/>
    <mergeCell ref="E12:E13"/>
    <mergeCell ref="F12:H12"/>
    <mergeCell ref="C18:E18"/>
    <mergeCell ref="C19:C22"/>
    <mergeCell ref="D19:D22"/>
    <mergeCell ref="H1:K1"/>
    <mergeCell ref="A2:A5"/>
    <mergeCell ref="B2:B5"/>
    <mergeCell ref="C2:C5"/>
    <mergeCell ref="D2:D5"/>
    <mergeCell ref="E2:E5"/>
    <mergeCell ref="F2:H2"/>
    <mergeCell ref="I2:K2"/>
    <mergeCell ref="L2:L5"/>
    <mergeCell ref="F3:H3"/>
    <mergeCell ref="I3:K3"/>
    <mergeCell ref="F4:F5"/>
    <mergeCell ref="G4:H4"/>
    <mergeCell ref="I4:I5"/>
    <mergeCell ref="J4:K4"/>
  </mergeCells>
  <phoneticPr fontId="6" type="noConversion"/>
  <pageMargins left="0.7" right="0.7" top="0.75" bottom="0.75" header="0.3" footer="0.3"/>
  <pageSetup paperSize="9" orientation="portrait" r:id="rId1"/>
  <headerFooter>
    <oddHeader>&amp;C 2019~2020학년도 교육과정대비표(2년제)</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opLeftCell="A10" zoomScale="73" zoomScaleNormal="73" zoomScaleSheetLayoutView="70" workbookViewId="0">
      <selection activeCell="X24" sqref="X24"/>
    </sheetView>
  </sheetViews>
  <sheetFormatPr defaultColWidth="8.88671875" defaultRowHeight="17.100000000000001" customHeight="1" x14ac:dyDescent="0.15"/>
  <cols>
    <col min="1" max="3" width="5.77734375" style="1" customWidth="1"/>
    <col min="4" max="4" width="25.77734375" style="1" customWidth="1"/>
    <col min="5" max="5" width="13.21875" style="3" bestFit="1" customWidth="1"/>
    <col min="6" max="22" width="5.77734375" style="1" customWidth="1"/>
    <col min="23" max="16384" width="8.88671875" style="1"/>
  </cols>
  <sheetData>
    <row r="1" spans="1:24" s="2" customFormat="1" ht="16.5" customHeight="1" thickBot="1" x14ac:dyDescent="0.2">
      <c r="A1" s="292" t="s">
        <v>84</v>
      </c>
      <c r="B1" s="292"/>
      <c r="C1" s="292"/>
      <c r="D1" s="292"/>
      <c r="E1" s="292"/>
      <c r="F1" s="292"/>
      <c r="G1" s="292"/>
      <c r="H1" s="293" t="s">
        <v>96</v>
      </c>
      <c r="I1" s="293"/>
      <c r="J1" s="293"/>
      <c r="K1" s="293"/>
      <c r="L1" s="293"/>
      <c r="M1" s="293"/>
      <c r="N1" s="293"/>
      <c r="O1" s="293"/>
      <c r="P1" s="293"/>
      <c r="Q1" s="294"/>
      <c r="R1" s="294"/>
      <c r="S1" s="294"/>
      <c r="T1" s="294"/>
      <c r="U1" s="294"/>
      <c r="V1" s="294"/>
    </row>
    <row r="2" spans="1:24" ht="24.95" customHeight="1" x14ac:dyDescent="0.15">
      <c r="A2" s="295" t="s">
        <v>0</v>
      </c>
      <c r="B2" s="296"/>
      <c r="C2" s="296" t="s">
        <v>11</v>
      </c>
      <c r="D2" s="296" t="s">
        <v>15</v>
      </c>
      <c r="E2" s="301" t="s">
        <v>18</v>
      </c>
      <c r="F2" s="296" t="s">
        <v>16</v>
      </c>
      <c r="G2" s="296" t="s">
        <v>17</v>
      </c>
      <c r="H2" s="295" t="s">
        <v>1</v>
      </c>
      <c r="I2" s="296"/>
      <c r="J2" s="296"/>
      <c r="K2" s="296"/>
      <c r="L2" s="296"/>
      <c r="M2" s="303"/>
      <c r="N2" s="304" t="s">
        <v>2</v>
      </c>
      <c r="O2" s="305"/>
      <c r="P2" s="296"/>
      <c r="Q2" s="296"/>
      <c r="R2" s="296"/>
      <c r="S2" s="306"/>
      <c r="T2" s="295" t="s">
        <v>3</v>
      </c>
      <c r="U2" s="296"/>
      <c r="V2" s="303"/>
    </row>
    <row r="3" spans="1:24" ht="24.95" customHeight="1" x14ac:dyDescent="0.15">
      <c r="A3" s="297"/>
      <c r="B3" s="298"/>
      <c r="C3" s="298"/>
      <c r="D3" s="298"/>
      <c r="E3" s="302"/>
      <c r="F3" s="298"/>
      <c r="G3" s="298"/>
      <c r="H3" s="297" t="s">
        <v>4</v>
      </c>
      <c r="I3" s="298"/>
      <c r="J3" s="298"/>
      <c r="K3" s="298" t="s">
        <v>5</v>
      </c>
      <c r="L3" s="298"/>
      <c r="M3" s="307"/>
      <c r="N3" s="308" t="s">
        <v>4</v>
      </c>
      <c r="O3" s="309"/>
      <c r="P3" s="298"/>
      <c r="Q3" s="298" t="s">
        <v>5</v>
      </c>
      <c r="R3" s="298"/>
      <c r="S3" s="310"/>
      <c r="T3" s="297"/>
      <c r="U3" s="298"/>
      <c r="V3" s="307"/>
    </row>
    <row r="4" spans="1:24" ht="24.95" customHeight="1" thickBot="1" x14ac:dyDescent="0.2">
      <c r="A4" s="299"/>
      <c r="B4" s="300"/>
      <c r="C4" s="300"/>
      <c r="D4" s="300"/>
      <c r="E4" s="302"/>
      <c r="F4" s="300"/>
      <c r="G4" s="300"/>
      <c r="H4" s="78" t="s">
        <v>6</v>
      </c>
      <c r="I4" s="70" t="s">
        <v>7</v>
      </c>
      <c r="J4" s="70" t="s">
        <v>8</v>
      </c>
      <c r="K4" s="70" t="s">
        <v>6</v>
      </c>
      <c r="L4" s="70" t="s">
        <v>7</v>
      </c>
      <c r="M4" s="79" t="s">
        <v>8</v>
      </c>
      <c r="N4" s="80" t="s">
        <v>6</v>
      </c>
      <c r="O4" s="70" t="s">
        <v>7</v>
      </c>
      <c r="P4" s="70" t="s">
        <v>8</v>
      </c>
      <c r="Q4" s="70" t="s">
        <v>6</v>
      </c>
      <c r="R4" s="70" t="s">
        <v>7</v>
      </c>
      <c r="S4" s="81" t="s">
        <v>8</v>
      </c>
      <c r="T4" s="78" t="s">
        <v>6</v>
      </c>
      <c r="U4" s="70" t="s">
        <v>7</v>
      </c>
      <c r="V4" s="79" t="s">
        <v>8</v>
      </c>
    </row>
    <row r="5" spans="1:24" ht="35.1" customHeight="1" thickBot="1" x14ac:dyDescent="0.2">
      <c r="A5" s="288" t="s">
        <v>139</v>
      </c>
      <c r="B5" s="99" t="s">
        <v>137</v>
      </c>
      <c r="C5" s="100"/>
      <c r="D5" s="101" t="s">
        <v>39</v>
      </c>
      <c r="E5" s="102" t="s">
        <v>20</v>
      </c>
      <c r="F5" s="103" t="s">
        <v>40</v>
      </c>
      <c r="G5" s="103" t="s">
        <v>40</v>
      </c>
      <c r="H5" s="104">
        <v>1</v>
      </c>
      <c r="I5" s="105">
        <v>1</v>
      </c>
      <c r="J5" s="105">
        <v>0</v>
      </c>
      <c r="K5" s="105"/>
      <c r="L5" s="105"/>
      <c r="M5" s="106"/>
      <c r="N5" s="104"/>
      <c r="O5" s="105"/>
      <c r="P5" s="105"/>
      <c r="Q5" s="107"/>
      <c r="R5" s="107"/>
      <c r="S5" s="108"/>
      <c r="T5" s="109">
        <f t="shared" ref="T5" si="0">H5+K5</f>
        <v>1</v>
      </c>
      <c r="U5" s="107">
        <f t="shared" ref="U5" si="1">I5+L5</f>
        <v>1</v>
      </c>
      <c r="V5" s="108">
        <f t="shared" ref="V5" si="2">J5+M5</f>
        <v>0</v>
      </c>
    </row>
    <row r="6" spans="1:24" ht="35.1" customHeight="1" x14ac:dyDescent="0.15">
      <c r="A6" s="290"/>
      <c r="B6" s="319" t="s">
        <v>138</v>
      </c>
      <c r="C6" s="97"/>
      <c r="D6" s="98" t="s">
        <v>37</v>
      </c>
      <c r="E6" s="19" t="s">
        <v>38</v>
      </c>
      <c r="F6" s="33" t="s">
        <v>24</v>
      </c>
      <c r="G6" s="34" t="s">
        <v>24</v>
      </c>
      <c r="H6" s="82">
        <v>2</v>
      </c>
      <c r="I6" s="111">
        <v>2</v>
      </c>
      <c r="J6" s="46">
        <v>0</v>
      </c>
      <c r="K6" s="46"/>
      <c r="L6" s="110"/>
      <c r="M6" s="84"/>
      <c r="N6" s="111"/>
      <c r="O6" s="46"/>
      <c r="P6" s="46"/>
      <c r="Q6" s="47"/>
      <c r="R6" s="112"/>
      <c r="S6" s="85"/>
      <c r="T6" s="114">
        <f>H6+K6</f>
        <v>2</v>
      </c>
      <c r="U6" s="47">
        <f>I6+L6</f>
        <v>2</v>
      </c>
      <c r="V6" s="85">
        <f>J6+M6</f>
        <v>0</v>
      </c>
    </row>
    <row r="7" spans="1:24" ht="35.1" customHeight="1" x14ac:dyDescent="0.15">
      <c r="A7" s="290"/>
      <c r="B7" s="319"/>
      <c r="C7" s="72"/>
      <c r="D7" s="71" t="s">
        <v>97</v>
      </c>
      <c r="E7" s="9" t="s">
        <v>38</v>
      </c>
      <c r="F7" s="31" t="s">
        <v>40</v>
      </c>
      <c r="G7" s="32" t="s">
        <v>41</v>
      </c>
      <c r="H7" s="48"/>
      <c r="I7" s="68"/>
      <c r="J7" s="49"/>
      <c r="K7" s="49">
        <v>2</v>
      </c>
      <c r="L7" s="76">
        <v>1</v>
      </c>
      <c r="M7" s="50">
        <v>1</v>
      </c>
      <c r="N7" s="68"/>
      <c r="O7" s="49"/>
      <c r="P7" s="49"/>
      <c r="Q7" s="49"/>
      <c r="R7" s="76"/>
      <c r="S7" s="50"/>
      <c r="T7" s="115">
        <f t="shared" ref="T7:V9" si="3">H7+K7</f>
        <v>2</v>
      </c>
      <c r="U7" s="51">
        <f t="shared" si="3"/>
        <v>1</v>
      </c>
      <c r="V7" s="52">
        <f t="shared" si="3"/>
        <v>1</v>
      </c>
      <c r="X7" s="129"/>
    </row>
    <row r="8" spans="1:24" ht="35.1" customHeight="1" x14ac:dyDescent="0.15">
      <c r="A8" s="290"/>
      <c r="B8" s="319"/>
      <c r="C8" s="73"/>
      <c r="D8" s="71" t="s">
        <v>95</v>
      </c>
      <c r="E8" s="9" t="s">
        <v>44</v>
      </c>
      <c r="F8" s="31" t="s">
        <v>40</v>
      </c>
      <c r="G8" s="32" t="s">
        <v>80</v>
      </c>
      <c r="H8" s="48">
        <v>2</v>
      </c>
      <c r="I8" s="68">
        <v>2</v>
      </c>
      <c r="J8" s="49">
        <v>0</v>
      </c>
      <c r="K8" s="49"/>
      <c r="L8" s="76"/>
      <c r="M8" s="50"/>
      <c r="N8" s="68"/>
      <c r="O8" s="49"/>
      <c r="P8" s="49"/>
      <c r="Q8" s="51"/>
      <c r="R8" s="113"/>
      <c r="S8" s="52"/>
      <c r="T8" s="115">
        <v>2</v>
      </c>
      <c r="U8" s="51">
        <v>2</v>
      </c>
      <c r="V8" s="52">
        <v>0</v>
      </c>
    </row>
    <row r="9" spans="1:24" ht="35.1" customHeight="1" x14ac:dyDescent="0.15">
      <c r="A9" s="290"/>
      <c r="B9" s="319"/>
      <c r="C9" s="73"/>
      <c r="D9" s="71" t="s">
        <v>70</v>
      </c>
      <c r="E9" s="9" t="s">
        <v>44</v>
      </c>
      <c r="F9" s="31" t="s">
        <v>92</v>
      </c>
      <c r="G9" s="32" t="s">
        <v>26</v>
      </c>
      <c r="H9" s="48">
        <v>2</v>
      </c>
      <c r="I9" s="68">
        <v>2</v>
      </c>
      <c r="J9" s="49">
        <v>0</v>
      </c>
      <c r="K9" s="49"/>
      <c r="L9" s="76"/>
      <c r="M9" s="50"/>
      <c r="N9" s="68"/>
      <c r="O9" s="49"/>
      <c r="P9" s="49"/>
      <c r="Q9" s="51"/>
      <c r="R9" s="113"/>
      <c r="S9" s="52"/>
      <c r="T9" s="115">
        <f t="shared" si="3"/>
        <v>2</v>
      </c>
      <c r="U9" s="51">
        <f t="shared" si="3"/>
        <v>2</v>
      </c>
      <c r="V9" s="52">
        <f t="shared" si="3"/>
        <v>0</v>
      </c>
    </row>
    <row r="10" spans="1:24" ht="35.1" customHeight="1" x14ac:dyDescent="0.15">
      <c r="A10" s="290"/>
      <c r="B10" s="319"/>
      <c r="C10" s="73"/>
      <c r="D10" s="71" t="s">
        <v>85</v>
      </c>
      <c r="E10" s="9" t="s">
        <v>66</v>
      </c>
      <c r="F10" s="31" t="s">
        <v>67</v>
      </c>
      <c r="G10" s="32" t="s">
        <v>68</v>
      </c>
      <c r="H10" s="48"/>
      <c r="I10" s="68"/>
      <c r="J10" s="49"/>
      <c r="K10" s="49">
        <v>2</v>
      </c>
      <c r="L10" s="76">
        <v>1</v>
      </c>
      <c r="M10" s="50">
        <v>1</v>
      </c>
      <c r="N10" s="68"/>
      <c r="O10" s="49"/>
      <c r="P10" s="49"/>
      <c r="Q10" s="51"/>
      <c r="R10" s="113"/>
      <c r="S10" s="52"/>
      <c r="T10" s="115">
        <v>2</v>
      </c>
      <c r="U10" s="51">
        <v>1</v>
      </c>
      <c r="V10" s="52">
        <v>1</v>
      </c>
    </row>
    <row r="11" spans="1:24" ht="35.1" customHeight="1" x14ac:dyDescent="0.15">
      <c r="A11" s="290"/>
      <c r="B11" s="320"/>
      <c r="C11" s="73"/>
      <c r="D11" s="71" t="s">
        <v>89</v>
      </c>
      <c r="E11" s="9" t="s">
        <v>66</v>
      </c>
      <c r="F11" s="31" t="s">
        <v>68</v>
      </c>
      <c r="G11" s="32" t="s">
        <v>69</v>
      </c>
      <c r="H11" s="48"/>
      <c r="I11" s="68"/>
      <c r="J11" s="49"/>
      <c r="K11" s="49">
        <v>2</v>
      </c>
      <c r="L11" s="76">
        <v>2</v>
      </c>
      <c r="M11" s="50">
        <v>0</v>
      </c>
      <c r="N11" s="68"/>
      <c r="O11" s="49"/>
      <c r="P11" s="49"/>
      <c r="Q11" s="51"/>
      <c r="R11" s="113"/>
      <c r="S11" s="52"/>
      <c r="T11" s="115">
        <v>2</v>
      </c>
      <c r="U11" s="51">
        <v>2</v>
      </c>
      <c r="V11" s="52">
        <v>0</v>
      </c>
    </row>
    <row r="12" spans="1:24" ht="35.1" customHeight="1" thickBot="1" x14ac:dyDescent="0.2">
      <c r="A12" s="312"/>
      <c r="B12" s="149" t="s">
        <v>19</v>
      </c>
      <c r="C12" s="147"/>
      <c r="D12" s="147"/>
      <c r="E12" s="201"/>
      <c r="F12" s="146"/>
      <c r="G12" s="37"/>
      <c r="H12" s="202">
        <f t="shared" ref="H12:V12" si="4">SUM(H5:H11)</f>
        <v>7</v>
      </c>
      <c r="I12" s="149">
        <f t="shared" si="4"/>
        <v>7</v>
      </c>
      <c r="J12" s="149">
        <f t="shared" si="4"/>
        <v>0</v>
      </c>
      <c r="K12" s="149">
        <f t="shared" si="4"/>
        <v>6</v>
      </c>
      <c r="L12" s="146">
        <f t="shared" si="4"/>
        <v>4</v>
      </c>
      <c r="M12" s="168">
        <f t="shared" si="4"/>
        <v>2</v>
      </c>
      <c r="N12" s="203">
        <f t="shared" si="4"/>
        <v>0</v>
      </c>
      <c r="O12" s="149">
        <f t="shared" si="4"/>
        <v>0</v>
      </c>
      <c r="P12" s="149">
        <f t="shared" si="4"/>
        <v>0</v>
      </c>
      <c r="Q12" s="149">
        <f t="shared" si="4"/>
        <v>0</v>
      </c>
      <c r="R12" s="149">
        <f t="shared" si="4"/>
        <v>0</v>
      </c>
      <c r="S12" s="148">
        <f t="shared" si="4"/>
        <v>0</v>
      </c>
      <c r="T12" s="202">
        <f t="shared" si="4"/>
        <v>13</v>
      </c>
      <c r="U12" s="149">
        <f t="shared" si="4"/>
        <v>11</v>
      </c>
      <c r="V12" s="148">
        <f t="shared" si="4"/>
        <v>2</v>
      </c>
    </row>
    <row r="13" spans="1:24" ht="35.1" customHeight="1" x14ac:dyDescent="0.15">
      <c r="A13" s="313" t="s">
        <v>13</v>
      </c>
      <c r="B13" s="283" t="s">
        <v>9</v>
      </c>
      <c r="C13" s="97"/>
      <c r="D13" s="131" t="s">
        <v>58</v>
      </c>
      <c r="E13" s="4" t="s">
        <v>23</v>
      </c>
      <c r="F13" s="5" t="s">
        <v>25</v>
      </c>
      <c r="G13" s="6" t="s">
        <v>26</v>
      </c>
      <c r="H13" s="53"/>
      <c r="I13" s="54"/>
      <c r="J13" s="54"/>
      <c r="K13" s="55">
        <v>3</v>
      </c>
      <c r="L13" s="55">
        <v>1</v>
      </c>
      <c r="M13" s="56">
        <v>2</v>
      </c>
      <c r="N13" s="53"/>
      <c r="O13" s="54"/>
      <c r="P13" s="54"/>
      <c r="Q13" s="54"/>
      <c r="R13" s="54"/>
      <c r="S13" s="57"/>
      <c r="T13" s="53">
        <v>3</v>
      </c>
      <c r="U13" s="54">
        <v>1</v>
      </c>
      <c r="V13" s="57">
        <v>2</v>
      </c>
    </row>
    <row r="14" spans="1:24" ht="35.1" customHeight="1" x14ac:dyDescent="0.15">
      <c r="A14" s="279"/>
      <c r="B14" s="284"/>
      <c r="C14" s="135"/>
      <c r="D14" s="130" t="s">
        <v>124</v>
      </c>
      <c r="E14" s="4" t="s">
        <v>106</v>
      </c>
      <c r="F14" s="24" t="s">
        <v>30</v>
      </c>
      <c r="G14" s="6" t="s">
        <v>104</v>
      </c>
      <c r="H14" s="64"/>
      <c r="I14" s="65"/>
      <c r="J14" s="65"/>
      <c r="K14" s="54"/>
      <c r="L14" s="54"/>
      <c r="M14" s="57"/>
      <c r="N14" s="53"/>
      <c r="O14" s="54"/>
      <c r="P14" s="54"/>
      <c r="Q14" s="54">
        <v>3</v>
      </c>
      <c r="R14" s="54">
        <v>1</v>
      </c>
      <c r="S14" s="57">
        <v>2</v>
      </c>
      <c r="T14" s="53">
        <v>3</v>
      </c>
      <c r="U14" s="54">
        <v>1</v>
      </c>
      <c r="V14" s="57">
        <v>2</v>
      </c>
    </row>
    <row r="15" spans="1:24" ht="35.1" customHeight="1" x14ac:dyDescent="0.15">
      <c r="A15" s="279"/>
      <c r="B15" s="284"/>
      <c r="C15" s="135"/>
      <c r="D15" s="131" t="s">
        <v>125</v>
      </c>
      <c r="E15" s="12" t="s">
        <v>106</v>
      </c>
      <c r="F15" s="45" t="s">
        <v>107</v>
      </c>
      <c r="G15" s="14" t="s">
        <v>26</v>
      </c>
      <c r="H15" s="35"/>
      <c r="I15" s="19"/>
      <c r="J15" s="19"/>
      <c r="K15" s="19"/>
      <c r="L15" s="19"/>
      <c r="M15" s="20"/>
      <c r="N15" s="36"/>
      <c r="O15" s="19"/>
      <c r="P15" s="19"/>
      <c r="Q15" s="19">
        <v>3</v>
      </c>
      <c r="R15" s="19">
        <v>1</v>
      </c>
      <c r="S15" s="20">
        <v>2</v>
      </c>
      <c r="T15" s="35">
        <v>3</v>
      </c>
      <c r="U15" s="19">
        <v>1</v>
      </c>
      <c r="V15" s="20">
        <v>2</v>
      </c>
    </row>
    <row r="16" spans="1:24" ht="35.1" customHeight="1" x14ac:dyDescent="0.15">
      <c r="A16" s="279"/>
      <c r="B16" s="284"/>
      <c r="C16" s="135"/>
      <c r="D16" s="132" t="s">
        <v>27</v>
      </c>
      <c r="E16" s="12" t="s">
        <v>23</v>
      </c>
      <c r="F16" s="13" t="s">
        <v>126</v>
      </c>
      <c r="G16" s="14" t="s">
        <v>127</v>
      </c>
      <c r="H16" s="58"/>
      <c r="I16" s="59"/>
      <c r="J16" s="59"/>
      <c r="K16" s="60"/>
      <c r="L16" s="60"/>
      <c r="M16" s="61"/>
      <c r="N16" s="58">
        <v>3</v>
      </c>
      <c r="O16" s="59">
        <v>1</v>
      </c>
      <c r="P16" s="59">
        <v>2</v>
      </c>
      <c r="Q16" s="59"/>
      <c r="R16" s="59"/>
      <c r="S16" s="62"/>
      <c r="T16" s="58">
        <v>3</v>
      </c>
      <c r="U16" s="59">
        <v>1</v>
      </c>
      <c r="V16" s="62">
        <v>2</v>
      </c>
    </row>
    <row r="17" spans="1:22" ht="35.1" customHeight="1" x14ac:dyDescent="0.15">
      <c r="A17" s="279"/>
      <c r="B17" s="284"/>
      <c r="C17" s="135"/>
      <c r="D17" s="133" t="s">
        <v>128</v>
      </c>
      <c r="E17" s="4" t="s">
        <v>23</v>
      </c>
      <c r="F17" s="24" t="s">
        <v>24</v>
      </c>
      <c r="G17" s="6" t="s">
        <v>113</v>
      </c>
      <c r="H17" s="53">
        <v>3</v>
      </c>
      <c r="I17" s="54">
        <v>1</v>
      </c>
      <c r="J17" s="54">
        <v>2</v>
      </c>
      <c r="K17" s="54"/>
      <c r="L17" s="54"/>
      <c r="M17" s="57"/>
      <c r="N17" s="53"/>
      <c r="O17" s="54"/>
      <c r="P17" s="54"/>
      <c r="Q17" s="54"/>
      <c r="R17" s="54"/>
      <c r="S17" s="57"/>
      <c r="T17" s="53">
        <v>3</v>
      </c>
      <c r="U17" s="54">
        <v>1</v>
      </c>
      <c r="V17" s="57">
        <v>2</v>
      </c>
    </row>
    <row r="18" spans="1:22" ht="35.1" customHeight="1" x14ac:dyDescent="0.15">
      <c r="A18" s="279"/>
      <c r="B18" s="284"/>
      <c r="C18" s="135"/>
      <c r="D18" s="133" t="s">
        <v>129</v>
      </c>
      <c r="E18" s="4" t="s">
        <v>130</v>
      </c>
      <c r="F18" s="5" t="s">
        <v>30</v>
      </c>
      <c r="G18" s="6" t="s">
        <v>113</v>
      </c>
      <c r="H18" s="53"/>
      <c r="I18" s="54"/>
      <c r="J18" s="54"/>
      <c r="K18" s="63">
        <v>3</v>
      </c>
      <c r="L18" s="54">
        <v>1</v>
      </c>
      <c r="M18" s="57">
        <v>2</v>
      </c>
      <c r="N18" s="53"/>
      <c r="O18" s="54"/>
      <c r="P18" s="54"/>
      <c r="Q18" s="54"/>
      <c r="R18" s="54"/>
      <c r="S18" s="57"/>
      <c r="T18" s="53">
        <v>3</v>
      </c>
      <c r="U18" s="54">
        <v>1</v>
      </c>
      <c r="V18" s="57">
        <v>2</v>
      </c>
    </row>
    <row r="19" spans="1:22" ht="35.1" customHeight="1" x14ac:dyDescent="0.15">
      <c r="A19" s="279"/>
      <c r="B19" s="284"/>
      <c r="C19" s="135"/>
      <c r="D19" s="133" t="s">
        <v>131</v>
      </c>
      <c r="E19" s="4" t="s">
        <v>111</v>
      </c>
      <c r="F19" s="24" t="s">
        <v>30</v>
      </c>
      <c r="G19" s="6" t="s">
        <v>113</v>
      </c>
      <c r="H19" s="53"/>
      <c r="I19" s="54"/>
      <c r="J19" s="54"/>
      <c r="K19" s="54"/>
      <c r="L19" s="54"/>
      <c r="M19" s="57"/>
      <c r="N19" s="53">
        <v>3</v>
      </c>
      <c r="O19" s="54">
        <v>1</v>
      </c>
      <c r="P19" s="54">
        <v>2</v>
      </c>
      <c r="Q19" s="54"/>
      <c r="R19" s="54"/>
      <c r="S19" s="57"/>
      <c r="T19" s="53">
        <v>3</v>
      </c>
      <c r="U19" s="54">
        <v>1</v>
      </c>
      <c r="V19" s="57">
        <v>2</v>
      </c>
    </row>
    <row r="20" spans="1:22" ht="35.1" customHeight="1" x14ac:dyDescent="0.15">
      <c r="A20" s="279"/>
      <c r="B20" s="284"/>
      <c r="C20" s="135"/>
      <c r="D20" s="133" t="s">
        <v>132</v>
      </c>
      <c r="E20" s="4" t="s">
        <v>130</v>
      </c>
      <c r="F20" s="24" t="s">
        <v>30</v>
      </c>
      <c r="G20" s="6" t="s">
        <v>26</v>
      </c>
      <c r="H20" s="53"/>
      <c r="I20" s="54"/>
      <c r="J20" s="54"/>
      <c r="K20" s="54">
        <v>3</v>
      </c>
      <c r="L20" s="54">
        <v>1</v>
      </c>
      <c r="M20" s="57">
        <v>2</v>
      </c>
      <c r="N20" s="53"/>
      <c r="O20" s="54"/>
      <c r="P20" s="54"/>
      <c r="Q20" s="54"/>
      <c r="R20" s="54"/>
      <c r="S20" s="57"/>
      <c r="T20" s="53">
        <v>3</v>
      </c>
      <c r="U20" s="54">
        <v>1</v>
      </c>
      <c r="V20" s="57">
        <v>2</v>
      </c>
    </row>
    <row r="21" spans="1:22" ht="35.1" customHeight="1" x14ac:dyDescent="0.15">
      <c r="A21" s="279"/>
      <c r="B21" s="284"/>
      <c r="C21" s="135"/>
      <c r="D21" s="133" t="s">
        <v>115</v>
      </c>
      <c r="E21" s="4" t="s">
        <v>111</v>
      </c>
      <c r="F21" s="24" t="s">
        <v>133</v>
      </c>
      <c r="G21" s="6" t="s">
        <v>113</v>
      </c>
      <c r="H21" s="53"/>
      <c r="I21" s="54"/>
      <c r="J21" s="54"/>
      <c r="K21" s="54"/>
      <c r="L21" s="54"/>
      <c r="M21" s="57"/>
      <c r="N21" s="53"/>
      <c r="O21" s="54"/>
      <c r="P21" s="54"/>
      <c r="Q21" s="54">
        <v>3</v>
      </c>
      <c r="R21" s="54">
        <v>1</v>
      </c>
      <c r="S21" s="57">
        <v>2</v>
      </c>
      <c r="T21" s="53">
        <v>3</v>
      </c>
      <c r="U21" s="54">
        <v>1</v>
      </c>
      <c r="V21" s="57">
        <v>2</v>
      </c>
    </row>
    <row r="22" spans="1:22" ht="35.1" customHeight="1" x14ac:dyDescent="0.15">
      <c r="A22" s="279"/>
      <c r="B22" s="284"/>
      <c r="C22" s="135"/>
      <c r="D22" s="133" t="s">
        <v>134</v>
      </c>
      <c r="E22" s="4" t="s">
        <v>111</v>
      </c>
      <c r="F22" s="24" t="s">
        <v>109</v>
      </c>
      <c r="G22" s="6" t="s">
        <v>26</v>
      </c>
      <c r="H22" s="53"/>
      <c r="I22" s="54"/>
      <c r="J22" s="54"/>
      <c r="K22" s="54"/>
      <c r="L22" s="54"/>
      <c r="M22" s="57"/>
      <c r="N22" s="53"/>
      <c r="O22" s="54"/>
      <c r="P22" s="54"/>
      <c r="Q22" s="54">
        <v>3</v>
      </c>
      <c r="R22" s="54">
        <v>1</v>
      </c>
      <c r="S22" s="57">
        <v>2</v>
      </c>
      <c r="T22" s="53">
        <v>3</v>
      </c>
      <c r="U22" s="54">
        <v>1</v>
      </c>
      <c r="V22" s="57">
        <v>2</v>
      </c>
    </row>
    <row r="23" spans="1:22" ht="35.1" customHeight="1" x14ac:dyDescent="0.15">
      <c r="A23" s="279"/>
      <c r="B23" s="284"/>
      <c r="C23" s="72"/>
      <c r="D23" s="134" t="s">
        <v>135</v>
      </c>
      <c r="E23" s="4" t="s">
        <v>106</v>
      </c>
      <c r="F23" s="24" t="s">
        <v>107</v>
      </c>
      <c r="G23" s="6" t="s">
        <v>104</v>
      </c>
      <c r="H23" s="53"/>
      <c r="I23" s="54"/>
      <c r="J23" s="54"/>
      <c r="K23" s="54"/>
      <c r="L23" s="54"/>
      <c r="M23" s="57"/>
      <c r="N23" s="53">
        <v>3</v>
      </c>
      <c r="O23" s="54">
        <v>1</v>
      </c>
      <c r="P23" s="54">
        <v>2</v>
      </c>
      <c r="Q23" s="54"/>
      <c r="R23" s="54"/>
      <c r="S23" s="57"/>
      <c r="T23" s="53">
        <v>3</v>
      </c>
      <c r="U23" s="54">
        <v>1</v>
      </c>
      <c r="V23" s="57">
        <v>2</v>
      </c>
    </row>
    <row r="24" spans="1:22" ht="35.1" customHeight="1" x14ac:dyDescent="0.15">
      <c r="A24" s="279"/>
      <c r="B24" s="284"/>
      <c r="C24" s="72"/>
      <c r="D24" s="134" t="s">
        <v>136</v>
      </c>
      <c r="E24" s="4" t="s">
        <v>106</v>
      </c>
      <c r="F24" s="5" t="s">
        <v>30</v>
      </c>
      <c r="G24" s="6" t="s">
        <v>26</v>
      </c>
      <c r="H24" s="53"/>
      <c r="I24" s="54"/>
      <c r="J24" s="54"/>
      <c r="K24" s="54"/>
      <c r="L24" s="54"/>
      <c r="M24" s="57"/>
      <c r="N24" s="53"/>
      <c r="O24" s="54"/>
      <c r="P24" s="54"/>
      <c r="Q24" s="54">
        <v>3</v>
      </c>
      <c r="R24" s="54">
        <v>1</v>
      </c>
      <c r="S24" s="57">
        <v>2</v>
      </c>
      <c r="T24" s="53">
        <v>3</v>
      </c>
      <c r="U24" s="54">
        <v>1</v>
      </c>
      <c r="V24" s="57">
        <v>2</v>
      </c>
    </row>
    <row r="25" spans="1:22" ht="35.1" customHeight="1" thickBot="1" x14ac:dyDescent="0.2">
      <c r="A25" s="314"/>
      <c r="B25" s="147" t="s">
        <v>12</v>
      </c>
      <c r="C25" s="147"/>
      <c r="D25" s="206"/>
      <c r="E25" s="166"/>
      <c r="F25" s="146"/>
      <c r="G25" s="148"/>
      <c r="H25" s="204">
        <f t="shared" ref="H25:V25" si="5">SUM(H13:H24)</f>
        <v>3</v>
      </c>
      <c r="I25" s="146">
        <f t="shared" si="5"/>
        <v>1</v>
      </c>
      <c r="J25" s="146">
        <f t="shared" si="5"/>
        <v>2</v>
      </c>
      <c r="K25" s="146">
        <f t="shared" si="5"/>
        <v>9</v>
      </c>
      <c r="L25" s="146">
        <f t="shared" si="5"/>
        <v>3</v>
      </c>
      <c r="M25" s="148">
        <f t="shared" si="5"/>
        <v>6</v>
      </c>
      <c r="N25" s="205">
        <f t="shared" si="5"/>
        <v>9</v>
      </c>
      <c r="O25" s="146">
        <f t="shared" si="5"/>
        <v>3</v>
      </c>
      <c r="P25" s="146">
        <f t="shared" si="5"/>
        <v>6</v>
      </c>
      <c r="Q25" s="146">
        <f t="shared" si="5"/>
        <v>15</v>
      </c>
      <c r="R25" s="146">
        <f t="shared" si="5"/>
        <v>5</v>
      </c>
      <c r="S25" s="148">
        <f t="shared" si="5"/>
        <v>10</v>
      </c>
      <c r="T25" s="204">
        <f t="shared" si="5"/>
        <v>36</v>
      </c>
      <c r="U25" s="146">
        <f t="shared" si="5"/>
        <v>12</v>
      </c>
      <c r="V25" s="148">
        <f t="shared" si="5"/>
        <v>24</v>
      </c>
    </row>
    <row r="26" spans="1:22" ht="35.1" customHeight="1" x14ac:dyDescent="0.15">
      <c r="A26" s="77"/>
      <c r="B26" s="315" t="s">
        <v>91</v>
      </c>
      <c r="C26" s="137"/>
      <c r="D26" s="86" t="s">
        <v>75</v>
      </c>
      <c r="E26" s="87" t="s">
        <v>76</v>
      </c>
      <c r="F26" s="88" t="s">
        <v>45</v>
      </c>
      <c r="G26" s="88" t="s">
        <v>26</v>
      </c>
      <c r="H26" s="89"/>
      <c r="I26" s="90"/>
      <c r="J26" s="90"/>
      <c r="K26" s="90"/>
      <c r="L26" s="90"/>
      <c r="M26" s="91"/>
      <c r="N26" s="90">
        <v>1</v>
      </c>
      <c r="O26" s="90">
        <v>1</v>
      </c>
      <c r="P26" s="90">
        <v>0</v>
      </c>
      <c r="Q26" s="90"/>
      <c r="R26" s="90"/>
      <c r="S26" s="90"/>
      <c r="T26" s="82">
        <v>1</v>
      </c>
      <c r="U26" s="83">
        <v>1</v>
      </c>
      <c r="V26" s="84">
        <v>0</v>
      </c>
    </row>
    <row r="27" spans="1:22" ht="35.1" customHeight="1" thickBot="1" x14ac:dyDescent="0.2">
      <c r="A27" s="313" t="s">
        <v>14</v>
      </c>
      <c r="B27" s="316"/>
      <c r="C27" s="243"/>
      <c r="D27" s="245" t="s">
        <v>94</v>
      </c>
      <c r="E27" s="38" t="s">
        <v>76</v>
      </c>
      <c r="F27" s="92" t="s">
        <v>33</v>
      </c>
      <c r="G27" s="39" t="s">
        <v>33</v>
      </c>
      <c r="H27" s="93"/>
      <c r="I27" s="94"/>
      <c r="J27" s="94"/>
      <c r="K27" s="94"/>
      <c r="L27" s="94"/>
      <c r="M27" s="95"/>
      <c r="N27" s="93"/>
      <c r="O27" s="94"/>
      <c r="P27" s="94"/>
      <c r="Q27" s="94">
        <v>1</v>
      </c>
      <c r="R27" s="94">
        <v>1</v>
      </c>
      <c r="S27" s="95">
        <v>0</v>
      </c>
      <c r="T27" s="93">
        <v>1</v>
      </c>
      <c r="U27" s="94">
        <v>1</v>
      </c>
      <c r="V27" s="95">
        <v>0</v>
      </c>
    </row>
    <row r="28" spans="1:22" ht="35.1" customHeight="1" x14ac:dyDescent="0.15">
      <c r="A28" s="279"/>
      <c r="B28" s="317" t="s">
        <v>98</v>
      </c>
      <c r="C28" s="156"/>
      <c r="D28" s="244" t="s">
        <v>59</v>
      </c>
      <c r="E28" s="19" t="s">
        <v>32</v>
      </c>
      <c r="F28" s="33" t="s">
        <v>26</v>
      </c>
      <c r="G28" s="34" t="s">
        <v>33</v>
      </c>
      <c r="H28" s="58"/>
      <c r="I28" s="59"/>
      <c r="J28" s="59"/>
      <c r="K28" s="59">
        <v>3</v>
      </c>
      <c r="L28" s="59">
        <v>1</v>
      </c>
      <c r="M28" s="62">
        <v>2</v>
      </c>
      <c r="N28" s="58"/>
      <c r="O28" s="59"/>
      <c r="P28" s="59"/>
      <c r="Q28" s="59"/>
      <c r="R28" s="59"/>
      <c r="S28" s="62"/>
      <c r="T28" s="58">
        <v>3</v>
      </c>
      <c r="U28" s="59">
        <v>1</v>
      </c>
      <c r="V28" s="62">
        <v>2</v>
      </c>
    </row>
    <row r="29" spans="1:22" ht="35.1" customHeight="1" x14ac:dyDescent="0.15">
      <c r="A29" s="279"/>
      <c r="B29" s="317"/>
      <c r="C29" s="237"/>
      <c r="D29" s="234" t="s">
        <v>60</v>
      </c>
      <c r="E29" s="9" t="s">
        <v>36</v>
      </c>
      <c r="F29" s="31" t="s">
        <v>26</v>
      </c>
      <c r="G29" s="32" t="s">
        <v>26</v>
      </c>
      <c r="H29" s="53">
        <v>3</v>
      </c>
      <c r="I29" s="54">
        <v>1</v>
      </c>
      <c r="J29" s="54">
        <v>2</v>
      </c>
      <c r="K29" s="54"/>
      <c r="L29" s="54"/>
      <c r="M29" s="57"/>
      <c r="N29" s="53"/>
      <c r="O29" s="54"/>
      <c r="P29" s="54"/>
      <c r="Q29" s="54"/>
      <c r="R29" s="54"/>
      <c r="S29" s="57"/>
      <c r="T29" s="53">
        <v>3</v>
      </c>
      <c r="U29" s="54">
        <v>1</v>
      </c>
      <c r="V29" s="57">
        <v>2</v>
      </c>
    </row>
    <row r="30" spans="1:22" ht="35.1" customHeight="1" x14ac:dyDescent="0.15">
      <c r="A30" s="279"/>
      <c r="B30" s="317"/>
      <c r="C30" s="238"/>
      <c r="D30" s="234" t="s">
        <v>65</v>
      </c>
      <c r="E30" s="9" t="s">
        <v>36</v>
      </c>
      <c r="F30" s="31" t="s">
        <v>47</v>
      </c>
      <c r="G30" s="32" t="s">
        <v>47</v>
      </c>
      <c r="H30" s="53">
        <v>3</v>
      </c>
      <c r="I30" s="54">
        <v>1</v>
      </c>
      <c r="J30" s="54">
        <v>2</v>
      </c>
      <c r="K30" s="54"/>
      <c r="L30" s="54"/>
      <c r="M30" s="57"/>
      <c r="N30" s="66"/>
      <c r="O30" s="55"/>
      <c r="P30" s="55"/>
      <c r="Q30" s="65"/>
      <c r="R30" s="65"/>
      <c r="S30" s="67"/>
      <c r="T30" s="53">
        <v>3</v>
      </c>
      <c r="U30" s="54">
        <v>1</v>
      </c>
      <c r="V30" s="57">
        <v>2</v>
      </c>
    </row>
    <row r="31" spans="1:22" ht="35.1" customHeight="1" x14ac:dyDescent="0.15">
      <c r="A31" s="279"/>
      <c r="B31" s="317"/>
      <c r="C31" s="239"/>
      <c r="D31" s="235" t="s">
        <v>82</v>
      </c>
      <c r="E31" s="4" t="s">
        <v>51</v>
      </c>
      <c r="F31" s="31" t="s">
        <v>29</v>
      </c>
      <c r="G31" s="32" t="s">
        <v>29</v>
      </c>
      <c r="H31" s="53"/>
      <c r="I31" s="54"/>
      <c r="J31" s="54"/>
      <c r="K31" s="54">
        <v>3</v>
      </c>
      <c r="L31" s="54">
        <v>1</v>
      </c>
      <c r="M31" s="54">
        <v>2</v>
      </c>
      <c r="N31" s="53"/>
      <c r="O31" s="54"/>
      <c r="P31" s="54"/>
      <c r="Q31" s="54"/>
      <c r="R31" s="54"/>
      <c r="S31" s="54"/>
      <c r="T31" s="53">
        <v>3</v>
      </c>
      <c r="U31" s="54">
        <v>1</v>
      </c>
      <c r="V31" s="57">
        <v>2</v>
      </c>
    </row>
    <row r="32" spans="1:22" ht="35.1" customHeight="1" x14ac:dyDescent="0.15">
      <c r="A32" s="279"/>
      <c r="B32" s="317"/>
      <c r="C32" s="240"/>
      <c r="D32" s="235" t="s">
        <v>83</v>
      </c>
      <c r="E32" s="4" t="s">
        <v>49</v>
      </c>
      <c r="F32" s="5" t="s">
        <v>29</v>
      </c>
      <c r="G32" s="5" t="s">
        <v>26</v>
      </c>
      <c r="H32" s="53"/>
      <c r="I32" s="54"/>
      <c r="J32" s="54"/>
      <c r="K32" s="54"/>
      <c r="L32" s="54"/>
      <c r="M32" s="57"/>
      <c r="N32" s="53">
        <v>3</v>
      </c>
      <c r="O32" s="54">
        <v>1</v>
      </c>
      <c r="P32" s="54">
        <v>2</v>
      </c>
      <c r="Q32" s="54"/>
      <c r="R32" s="54"/>
      <c r="S32" s="57"/>
      <c r="T32" s="53">
        <v>3</v>
      </c>
      <c r="U32" s="49">
        <v>1</v>
      </c>
      <c r="V32" s="50">
        <v>2</v>
      </c>
    </row>
    <row r="33" spans="1:22" ht="35.1" customHeight="1" x14ac:dyDescent="0.15">
      <c r="A33" s="279"/>
      <c r="B33" s="317"/>
      <c r="C33" s="241"/>
      <c r="D33" s="242" t="s">
        <v>74</v>
      </c>
      <c r="E33" s="4" t="s">
        <v>28</v>
      </c>
      <c r="F33" s="5" t="s">
        <v>26</v>
      </c>
      <c r="G33" s="5" t="s">
        <v>29</v>
      </c>
      <c r="H33" s="53">
        <v>3</v>
      </c>
      <c r="I33" s="54">
        <v>1</v>
      </c>
      <c r="J33" s="54">
        <v>2</v>
      </c>
      <c r="K33" s="54"/>
      <c r="L33" s="54"/>
      <c r="M33" s="57"/>
      <c r="N33" s="54"/>
      <c r="O33" s="54"/>
      <c r="P33" s="54"/>
      <c r="Q33" s="63"/>
      <c r="R33" s="54"/>
      <c r="S33" s="57"/>
      <c r="T33" s="53">
        <v>3</v>
      </c>
      <c r="U33" s="49">
        <v>1</v>
      </c>
      <c r="V33" s="50">
        <v>2</v>
      </c>
    </row>
    <row r="34" spans="1:22" ht="35.1" customHeight="1" x14ac:dyDescent="0.15">
      <c r="A34" s="279"/>
      <c r="B34" s="317"/>
      <c r="C34" s="240"/>
      <c r="D34" s="235" t="s">
        <v>78</v>
      </c>
      <c r="E34" s="4" t="s">
        <v>79</v>
      </c>
      <c r="F34" s="5" t="s">
        <v>29</v>
      </c>
      <c r="G34" s="5" t="s">
        <v>29</v>
      </c>
      <c r="H34" s="53"/>
      <c r="I34" s="54"/>
      <c r="J34" s="54"/>
      <c r="K34" s="54"/>
      <c r="L34" s="54"/>
      <c r="M34" s="57"/>
      <c r="N34" s="54">
        <v>3</v>
      </c>
      <c r="O34" s="54">
        <v>1</v>
      </c>
      <c r="P34" s="54">
        <v>2</v>
      </c>
      <c r="Q34" s="54"/>
      <c r="R34" s="54"/>
      <c r="S34" s="57"/>
      <c r="T34" s="48">
        <v>3</v>
      </c>
      <c r="U34" s="49">
        <v>1</v>
      </c>
      <c r="V34" s="50">
        <v>2</v>
      </c>
    </row>
    <row r="35" spans="1:22" ht="35.1" customHeight="1" x14ac:dyDescent="0.15">
      <c r="A35" s="279"/>
      <c r="B35" s="318"/>
      <c r="C35" s="240"/>
      <c r="D35" s="236" t="s">
        <v>53</v>
      </c>
      <c r="E35" s="138" t="s">
        <v>77</v>
      </c>
      <c r="F35" s="139" t="s">
        <v>29</v>
      </c>
      <c r="G35" s="139" t="s">
        <v>29</v>
      </c>
      <c r="H35" s="53"/>
      <c r="I35" s="54"/>
      <c r="J35" s="54"/>
      <c r="K35" s="54"/>
      <c r="L35" s="54"/>
      <c r="M35" s="57"/>
      <c r="N35" s="53">
        <v>3</v>
      </c>
      <c r="O35" s="54">
        <v>1</v>
      </c>
      <c r="P35" s="54">
        <v>2</v>
      </c>
      <c r="Q35" s="54"/>
      <c r="R35" s="54"/>
      <c r="S35" s="57"/>
      <c r="T35" s="48">
        <v>3</v>
      </c>
      <c r="U35" s="49">
        <v>1</v>
      </c>
      <c r="V35" s="50">
        <v>2</v>
      </c>
    </row>
    <row r="36" spans="1:22" ht="35.1" customHeight="1" x14ac:dyDescent="0.15">
      <c r="A36" s="280"/>
      <c r="B36" s="140" t="s">
        <v>12</v>
      </c>
      <c r="C36" s="141"/>
      <c r="D36" s="142"/>
      <c r="E36" s="143"/>
      <c r="F36" s="136"/>
      <c r="G36" s="145"/>
      <c r="H36" s="208">
        <f t="shared" ref="H36:M36" si="6">SUM(H27:H35)</f>
        <v>9</v>
      </c>
      <c r="I36" s="140">
        <f t="shared" si="6"/>
        <v>3</v>
      </c>
      <c r="J36" s="140">
        <f t="shared" si="6"/>
        <v>6</v>
      </c>
      <c r="K36" s="140">
        <f t="shared" si="6"/>
        <v>6</v>
      </c>
      <c r="L36" s="140">
        <f t="shared" si="6"/>
        <v>2</v>
      </c>
      <c r="M36" s="193">
        <f t="shared" si="6"/>
        <v>4</v>
      </c>
      <c r="N36" s="205">
        <f>SUM(N26:N35)</f>
        <v>10</v>
      </c>
      <c r="O36" s="140">
        <f>SUM(O26:O35)</f>
        <v>4</v>
      </c>
      <c r="P36" s="140">
        <f>SUM(P26:P35)</f>
        <v>6</v>
      </c>
      <c r="Q36" s="140">
        <f>SUM(Q26:Q35)</f>
        <v>1</v>
      </c>
      <c r="R36" s="140">
        <f>SUM(R26:R35)</f>
        <v>1</v>
      </c>
      <c r="S36" s="193">
        <f>SUM(S27:S35)</f>
        <v>0</v>
      </c>
      <c r="T36" s="204">
        <f>SUM(T26:T35)</f>
        <v>26</v>
      </c>
      <c r="U36" s="140">
        <f>SUM(U26:U35)</f>
        <v>10</v>
      </c>
      <c r="V36" s="193">
        <f>SUM(V26:V35)</f>
        <v>16</v>
      </c>
    </row>
    <row r="37" spans="1:22" ht="35.1" customHeight="1" thickBot="1" x14ac:dyDescent="0.2">
      <c r="A37" s="144"/>
      <c r="B37" s="146"/>
      <c r="C37" s="146"/>
      <c r="D37" s="147" t="s">
        <v>81</v>
      </c>
      <c r="E37" s="146"/>
      <c r="F37" s="146"/>
      <c r="G37" s="148"/>
      <c r="H37" s="207">
        <f t="shared" ref="H37:S37" si="7">SUM(H12,H25,H36)</f>
        <v>19</v>
      </c>
      <c r="I37" s="146">
        <f t="shared" si="7"/>
        <v>11</v>
      </c>
      <c r="J37" s="146">
        <f t="shared" si="7"/>
        <v>8</v>
      </c>
      <c r="K37" s="146">
        <f t="shared" si="7"/>
        <v>21</v>
      </c>
      <c r="L37" s="146">
        <f t="shared" si="7"/>
        <v>9</v>
      </c>
      <c r="M37" s="148">
        <f t="shared" si="7"/>
        <v>12</v>
      </c>
      <c r="N37" s="207">
        <f t="shared" si="7"/>
        <v>19</v>
      </c>
      <c r="O37" s="146">
        <f t="shared" si="7"/>
        <v>7</v>
      </c>
      <c r="P37" s="146">
        <f t="shared" si="7"/>
        <v>12</v>
      </c>
      <c r="Q37" s="146">
        <v>16</v>
      </c>
      <c r="R37" s="146">
        <f t="shared" si="7"/>
        <v>6</v>
      </c>
      <c r="S37" s="148">
        <f t="shared" si="7"/>
        <v>10</v>
      </c>
      <c r="T37" s="207">
        <f>SUM(T36,T25,T12)</f>
        <v>75</v>
      </c>
      <c r="U37" s="146">
        <f>SUM(U36,U25,U12)</f>
        <v>33</v>
      </c>
      <c r="V37" s="148">
        <f>SUM(V36,V25,V12)</f>
        <v>42</v>
      </c>
    </row>
    <row r="38" spans="1:22" ht="17.100000000000001" customHeight="1" x14ac:dyDescent="0.15">
      <c r="D38" s="3"/>
      <c r="E38" s="1"/>
    </row>
    <row r="39" spans="1:22" ht="366.75" customHeight="1" x14ac:dyDescent="0.15">
      <c r="A39" s="311" t="s">
        <v>21</v>
      </c>
      <c r="B39" s="311"/>
      <c r="C39" s="311"/>
      <c r="D39" s="311"/>
      <c r="E39" s="311"/>
      <c r="F39" s="311"/>
      <c r="G39" s="311"/>
      <c r="H39" s="311"/>
      <c r="I39" s="311"/>
      <c r="J39" s="311"/>
      <c r="K39" s="311"/>
      <c r="L39" s="311"/>
      <c r="M39" s="311"/>
      <c r="N39" s="311"/>
      <c r="O39" s="311"/>
      <c r="P39" s="311"/>
      <c r="Q39" s="311"/>
      <c r="R39" s="311"/>
      <c r="S39" s="311"/>
      <c r="T39" s="311"/>
      <c r="U39" s="311"/>
      <c r="V39" s="311"/>
    </row>
    <row r="40" spans="1:22" ht="17.100000000000001" customHeight="1" x14ac:dyDescent="0.15">
      <c r="D40" s="69"/>
    </row>
  </sheetData>
  <mergeCells count="24">
    <mergeCell ref="A2:B4"/>
    <mergeCell ref="D2:D4"/>
    <mergeCell ref="A13:A25"/>
    <mergeCell ref="A27:A36"/>
    <mergeCell ref="B13:B24"/>
    <mergeCell ref="B26:B27"/>
    <mergeCell ref="B28:B35"/>
    <mergeCell ref="B6:B11"/>
    <mergeCell ref="A39:V39"/>
    <mergeCell ref="Q1:V1"/>
    <mergeCell ref="C2:C4"/>
    <mergeCell ref="H2:M2"/>
    <mergeCell ref="N2:S2"/>
    <mergeCell ref="T2:V3"/>
    <mergeCell ref="H3:J3"/>
    <mergeCell ref="K3:M3"/>
    <mergeCell ref="N3:P3"/>
    <mergeCell ref="Q3:S3"/>
    <mergeCell ref="G2:G4"/>
    <mergeCell ref="A1:G1"/>
    <mergeCell ref="H1:P1"/>
    <mergeCell ref="E2:E4"/>
    <mergeCell ref="F2:F4"/>
    <mergeCell ref="A5:A12"/>
  </mergeCells>
  <phoneticPr fontId="6" type="noConversion"/>
  <printOptions horizontalCentered="1"/>
  <pageMargins left="0.39370078740157483" right="0.39370078740157483" top="1.4566929133858268" bottom="0.74803149606299213" header="0.59055118110236227" footer="0.31496062992125984"/>
  <pageSetup paperSize="9" scale="48" orientation="portrait" r:id="rId1"/>
  <headerFooter>
    <oddHeader>&amp;C&amp;"맑은 고딕,굵게"&amp;20 2019~2020학년도 교육과정구성표(2년제)</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opLeftCell="A103" zoomScaleNormal="100" workbookViewId="0">
      <selection activeCell="I110" sqref="I110"/>
    </sheetView>
  </sheetViews>
  <sheetFormatPr defaultRowHeight="13.5" x14ac:dyDescent="0.15"/>
  <cols>
    <col min="1" max="12" width="10.77734375" customWidth="1"/>
  </cols>
  <sheetData>
    <row r="1" spans="1:12" ht="24.95" customHeight="1" thickBot="1" x14ac:dyDescent="0.2">
      <c r="A1" s="507" t="s">
        <v>373</v>
      </c>
      <c r="B1" s="507"/>
      <c r="C1" s="507"/>
      <c r="D1" s="507"/>
      <c r="E1" s="507"/>
      <c r="F1" s="506" t="s">
        <v>372</v>
      </c>
      <c r="G1" s="506"/>
      <c r="H1" s="506"/>
      <c r="I1" s="506"/>
      <c r="J1" s="506"/>
      <c r="K1" s="506"/>
      <c r="L1" s="505" t="s">
        <v>371</v>
      </c>
    </row>
    <row r="2" spans="1:12" ht="24.95" customHeight="1" x14ac:dyDescent="0.15">
      <c r="A2" s="504" t="s">
        <v>291</v>
      </c>
      <c r="B2" s="502" t="s">
        <v>290</v>
      </c>
      <c r="C2" s="503" t="s">
        <v>289</v>
      </c>
      <c r="D2" s="503" t="s">
        <v>288</v>
      </c>
      <c r="E2" s="503" t="s">
        <v>287</v>
      </c>
      <c r="F2" s="502" t="s">
        <v>370</v>
      </c>
      <c r="G2" s="502"/>
      <c r="H2" s="502"/>
      <c r="I2" s="502" t="s">
        <v>369</v>
      </c>
      <c r="J2" s="502"/>
      <c r="K2" s="502"/>
      <c r="L2" s="501" t="s">
        <v>368</v>
      </c>
    </row>
    <row r="3" spans="1:12" ht="24.95" customHeight="1" x14ac:dyDescent="0.15">
      <c r="A3" s="500"/>
      <c r="B3" s="498"/>
      <c r="C3" s="499"/>
      <c r="D3" s="499"/>
      <c r="E3" s="499"/>
      <c r="F3" s="498" t="s">
        <v>367</v>
      </c>
      <c r="G3" s="498"/>
      <c r="H3" s="498"/>
      <c r="I3" s="498" t="s">
        <v>367</v>
      </c>
      <c r="J3" s="498"/>
      <c r="K3" s="498"/>
      <c r="L3" s="497"/>
    </row>
    <row r="4" spans="1:12" ht="24.95" customHeight="1" x14ac:dyDescent="0.15">
      <c r="A4" s="500"/>
      <c r="B4" s="498"/>
      <c r="C4" s="499"/>
      <c r="D4" s="499"/>
      <c r="E4" s="499"/>
      <c r="F4" s="498" t="s">
        <v>6</v>
      </c>
      <c r="G4" s="498" t="s">
        <v>283</v>
      </c>
      <c r="H4" s="498"/>
      <c r="I4" s="498" t="s">
        <v>6</v>
      </c>
      <c r="J4" s="498" t="s">
        <v>283</v>
      </c>
      <c r="K4" s="498"/>
      <c r="L4" s="497"/>
    </row>
    <row r="5" spans="1:12" ht="24.95" customHeight="1" thickBot="1" x14ac:dyDescent="0.2">
      <c r="A5" s="496"/>
      <c r="B5" s="494"/>
      <c r="C5" s="495"/>
      <c r="D5" s="495"/>
      <c r="E5" s="495"/>
      <c r="F5" s="494"/>
      <c r="G5" s="493" t="s">
        <v>7</v>
      </c>
      <c r="H5" s="493" t="s">
        <v>8</v>
      </c>
      <c r="I5" s="494"/>
      <c r="J5" s="493" t="s">
        <v>7</v>
      </c>
      <c r="K5" s="493" t="s">
        <v>8</v>
      </c>
      <c r="L5" s="492"/>
    </row>
    <row r="6" spans="1:12" ht="24.95" customHeight="1" x14ac:dyDescent="0.15">
      <c r="A6" s="491">
        <v>1</v>
      </c>
      <c r="B6" s="463">
        <v>1</v>
      </c>
      <c r="C6" s="490" t="s">
        <v>365</v>
      </c>
      <c r="D6" s="486" t="s">
        <v>313</v>
      </c>
      <c r="E6" s="413"/>
      <c r="F6" s="476"/>
      <c r="G6" s="476"/>
      <c r="H6" s="476"/>
      <c r="I6" s="489" t="s">
        <v>364</v>
      </c>
      <c r="J6" s="476"/>
      <c r="K6" s="476"/>
      <c r="L6" s="488"/>
    </row>
    <row r="7" spans="1:12" ht="24.95" customHeight="1" x14ac:dyDescent="0.15">
      <c r="A7" s="365"/>
      <c r="B7" s="463"/>
      <c r="C7" s="396"/>
      <c r="D7" s="486"/>
      <c r="E7" s="413"/>
      <c r="F7" s="485"/>
      <c r="G7" s="485"/>
      <c r="H7" s="485"/>
      <c r="I7" s="485">
        <v>2</v>
      </c>
      <c r="J7" s="485">
        <v>2</v>
      </c>
      <c r="K7" s="485">
        <v>0</v>
      </c>
      <c r="L7" s="487"/>
    </row>
    <row r="8" spans="1:12" ht="24.95" customHeight="1" x14ac:dyDescent="0.15">
      <c r="A8" s="365"/>
      <c r="B8" s="463"/>
      <c r="C8" s="396"/>
      <c r="D8" s="486"/>
      <c r="E8" s="413"/>
      <c r="F8" s="395"/>
      <c r="G8" s="395"/>
      <c r="H8" s="395"/>
      <c r="I8" s="395" t="s">
        <v>363</v>
      </c>
      <c r="J8" s="395"/>
      <c r="K8" s="395"/>
      <c r="L8" s="407"/>
    </row>
    <row r="9" spans="1:12" ht="24.95" customHeight="1" x14ac:dyDescent="0.15">
      <c r="A9" s="365"/>
      <c r="B9" s="463"/>
      <c r="C9" s="396"/>
      <c r="D9" s="486"/>
      <c r="E9" s="413"/>
      <c r="F9" s="485"/>
      <c r="G9" s="485"/>
      <c r="H9" s="485"/>
      <c r="I9" s="485">
        <v>2</v>
      </c>
      <c r="J9" s="485">
        <v>2</v>
      </c>
      <c r="K9" s="485">
        <v>0</v>
      </c>
      <c r="L9" s="407"/>
    </row>
    <row r="10" spans="1:12" ht="24.95" customHeight="1" x14ac:dyDescent="0.15">
      <c r="A10" s="365"/>
      <c r="B10" s="463"/>
      <c r="C10" s="396"/>
      <c r="D10" s="400" t="s">
        <v>303</v>
      </c>
      <c r="E10" s="395"/>
      <c r="F10" s="432" t="s">
        <v>362</v>
      </c>
      <c r="G10" s="431"/>
      <c r="H10" s="431"/>
      <c r="I10" s="432" t="s">
        <v>361</v>
      </c>
      <c r="J10" s="431"/>
      <c r="K10" s="431"/>
      <c r="L10" s="484"/>
    </row>
    <row r="11" spans="1:12" ht="24.95" customHeight="1" x14ac:dyDescent="0.15">
      <c r="A11" s="365"/>
      <c r="B11" s="463"/>
      <c r="C11" s="396"/>
      <c r="D11" s="400"/>
      <c r="E11" s="395"/>
      <c r="F11" s="416">
        <v>2</v>
      </c>
      <c r="G11" s="393">
        <v>2</v>
      </c>
      <c r="H11" s="393">
        <v>0</v>
      </c>
      <c r="I11" s="416">
        <v>2</v>
      </c>
      <c r="J11" s="393">
        <v>2</v>
      </c>
      <c r="K11" s="393">
        <v>0</v>
      </c>
      <c r="L11" s="484"/>
    </row>
    <row r="12" spans="1:12" ht="24.95" customHeight="1" x14ac:dyDescent="0.15">
      <c r="A12" s="365"/>
      <c r="B12" s="463"/>
      <c r="C12" s="396"/>
      <c r="D12" s="400"/>
      <c r="E12" s="395"/>
      <c r="F12" s="416"/>
      <c r="G12" s="393"/>
      <c r="H12" s="393"/>
      <c r="I12" s="432" t="s">
        <v>360</v>
      </c>
      <c r="J12" s="432"/>
      <c r="K12" s="432"/>
      <c r="L12" s="483"/>
    </row>
    <row r="13" spans="1:12" ht="24.95" customHeight="1" x14ac:dyDescent="0.15">
      <c r="A13" s="365"/>
      <c r="B13" s="463"/>
      <c r="C13" s="396"/>
      <c r="D13" s="400"/>
      <c r="E13" s="395"/>
      <c r="F13" s="416"/>
      <c r="G13" s="393"/>
      <c r="H13" s="393"/>
      <c r="I13" s="416">
        <v>1</v>
      </c>
      <c r="J13" s="393">
        <v>1</v>
      </c>
      <c r="K13" s="393">
        <v>0</v>
      </c>
      <c r="L13" s="483"/>
    </row>
    <row r="14" spans="1:12" ht="24.95" customHeight="1" x14ac:dyDescent="0.15">
      <c r="A14" s="365"/>
      <c r="B14" s="463"/>
      <c r="C14" s="482" t="s">
        <v>341</v>
      </c>
      <c r="D14" s="481"/>
      <c r="E14" s="474"/>
      <c r="F14" s="480">
        <v>2</v>
      </c>
      <c r="G14" s="480">
        <v>2</v>
      </c>
      <c r="H14" s="480">
        <v>0</v>
      </c>
      <c r="I14" s="480">
        <f>SUM(I7,I9,I11,I13)</f>
        <v>7</v>
      </c>
      <c r="J14" s="480">
        <f>SUM(J13,J11,J9,J7)</f>
        <v>7</v>
      </c>
      <c r="K14" s="480">
        <f>SUM(K13,K11,K9,K7)</f>
        <v>0</v>
      </c>
      <c r="L14" s="479"/>
    </row>
    <row r="15" spans="1:12" ht="24.95" customHeight="1" x14ac:dyDescent="0.15">
      <c r="A15" s="365"/>
      <c r="B15" s="463"/>
      <c r="C15" s="446" t="s">
        <v>272</v>
      </c>
      <c r="D15" s="421" t="s">
        <v>313</v>
      </c>
      <c r="E15" s="395"/>
      <c r="F15" s="477" t="s">
        <v>359</v>
      </c>
      <c r="G15" s="431"/>
      <c r="H15" s="431"/>
      <c r="I15" s="420" t="s">
        <v>358</v>
      </c>
      <c r="J15" s="419"/>
      <c r="K15" s="418"/>
      <c r="L15" s="414"/>
    </row>
    <row r="16" spans="1:12" ht="24.95" customHeight="1" x14ac:dyDescent="0.15">
      <c r="A16" s="365"/>
      <c r="B16" s="463"/>
      <c r="C16" s="446"/>
      <c r="D16" s="413"/>
      <c r="E16" s="395"/>
      <c r="F16" s="394">
        <v>3</v>
      </c>
      <c r="G16" s="393">
        <v>1</v>
      </c>
      <c r="H16" s="393">
        <v>2</v>
      </c>
      <c r="I16" s="478">
        <v>3</v>
      </c>
      <c r="J16" s="478">
        <v>1</v>
      </c>
      <c r="K16" s="478">
        <v>2</v>
      </c>
      <c r="L16" s="417"/>
    </row>
    <row r="17" spans="1:12" ht="24.95" customHeight="1" x14ac:dyDescent="0.15">
      <c r="A17" s="365"/>
      <c r="B17" s="463"/>
      <c r="C17" s="446"/>
      <c r="D17" s="413"/>
      <c r="E17" s="395"/>
      <c r="F17" s="477" t="s">
        <v>357</v>
      </c>
      <c r="G17" s="431"/>
      <c r="H17" s="431"/>
      <c r="I17" s="432"/>
      <c r="J17" s="431"/>
      <c r="K17" s="431"/>
      <c r="L17" s="414"/>
    </row>
    <row r="18" spans="1:12" ht="24.95" customHeight="1" x14ac:dyDescent="0.15">
      <c r="A18" s="365"/>
      <c r="B18" s="463"/>
      <c r="C18" s="446"/>
      <c r="D18" s="413"/>
      <c r="E18" s="395"/>
      <c r="F18" s="394">
        <v>3</v>
      </c>
      <c r="G18" s="393">
        <v>1</v>
      </c>
      <c r="H18" s="393">
        <v>2</v>
      </c>
      <c r="I18" s="393"/>
      <c r="J18" s="393"/>
      <c r="K18" s="393"/>
      <c r="L18" s="417"/>
    </row>
    <row r="19" spans="1:12" ht="24.95" customHeight="1" x14ac:dyDescent="0.15">
      <c r="A19" s="365"/>
      <c r="B19" s="463"/>
      <c r="C19" s="446"/>
      <c r="D19" s="413"/>
      <c r="E19" s="396"/>
      <c r="F19" s="448"/>
      <c r="G19" s="380"/>
      <c r="H19" s="380"/>
      <c r="I19" s="381"/>
      <c r="J19" s="380"/>
      <c r="K19" s="380"/>
      <c r="L19" s="414"/>
    </row>
    <row r="20" spans="1:12" ht="24.95" customHeight="1" x14ac:dyDescent="0.15">
      <c r="A20" s="365"/>
      <c r="B20" s="463"/>
      <c r="C20" s="446"/>
      <c r="D20" s="476"/>
      <c r="E20" s="396"/>
      <c r="F20" s="394"/>
      <c r="G20" s="393"/>
      <c r="H20" s="393"/>
      <c r="I20" s="393"/>
      <c r="J20" s="393"/>
      <c r="K20" s="393"/>
      <c r="L20" s="417"/>
    </row>
    <row r="21" spans="1:12" ht="24.95" customHeight="1" x14ac:dyDescent="0.15">
      <c r="A21" s="365"/>
      <c r="B21" s="463"/>
      <c r="C21" s="475" t="s">
        <v>305</v>
      </c>
      <c r="D21" s="410"/>
      <c r="E21" s="474"/>
      <c r="F21" s="450">
        <v>6</v>
      </c>
      <c r="G21" s="450">
        <v>2</v>
      </c>
      <c r="H21" s="450">
        <v>4</v>
      </c>
      <c r="I21" s="450">
        <f>SUM(I20,I18,I16)</f>
        <v>3</v>
      </c>
      <c r="J21" s="450">
        <f>SUM(J20,J18,J16)</f>
        <v>1</v>
      </c>
      <c r="K21" s="450">
        <f>SUM(K20,K18,K16)</f>
        <v>2</v>
      </c>
      <c r="L21" s="449"/>
    </row>
    <row r="22" spans="1:12" ht="24.95" customHeight="1" x14ac:dyDescent="0.15">
      <c r="A22" s="365"/>
      <c r="B22" s="463"/>
      <c r="C22" s="396" t="s">
        <v>356</v>
      </c>
      <c r="D22" s="473" t="s">
        <v>355</v>
      </c>
      <c r="E22" s="472"/>
      <c r="F22" s="471"/>
      <c r="G22" s="470"/>
      <c r="H22" s="470"/>
      <c r="I22" s="471" t="s">
        <v>354</v>
      </c>
      <c r="J22" s="470"/>
      <c r="K22" s="470"/>
      <c r="L22" s="414"/>
    </row>
    <row r="23" spans="1:12" ht="24.95" customHeight="1" x14ac:dyDescent="0.15">
      <c r="A23" s="365"/>
      <c r="B23" s="463"/>
      <c r="C23" s="396"/>
      <c r="D23" s="467"/>
      <c r="E23" s="468"/>
      <c r="F23" s="393"/>
      <c r="G23" s="393"/>
      <c r="H23" s="393"/>
      <c r="I23" s="393">
        <v>3</v>
      </c>
      <c r="J23" s="393">
        <v>1</v>
      </c>
      <c r="K23" s="393">
        <v>2</v>
      </c>
      <c r="L23" s="417"/>
    </row>
    <row r="24" spans="1:12" ht="24.95" customHeight="1" x14ac:dyDescent="0.15">
      <c r="A24" s="365"/>
      <c r="B24" s="463"/>
      <c r="C24" s="396"/>
      <c r="D24" s="467"/>
      <c r="E24" s="472"/>
      <c r="F24" s="471" t="s">
        <v>353</v>
      </c>
      <c r="G24" s="470"/>
      <c r="H24" s="470"/>
      <c r="I24" s="471" t="s">
        <v>352</v>
      </c>
      <c r="J24" s="470"/>
      <c r="K24" s="470"/>
      <c r="L24" s="384"/>
    </row>
    <row r="25" spans="1:12" ht="24.95" customHeight="1" x14ac:dyDescent="0.15">
      <c r="A25" s="365"/>
      <c r="B25" s="463"/>
      <c r="C25" s="396"/>
      <c r="D25" s="467"/>
      <c r="E25" s="468"/>
      <c r="F25" s="393">
        <v>3</v>
      </c>
      <c r="G25" s="393">
        <v>0</v>
      </c>
      <c r="H25" s="393">
        <v>0</v>
      </c>
      <c r="I25" s="393">
        <v>3</v>
      </c>
      <c r="J25" s="393">
        <v>1</v>
      </c>
      <c r="K25" s="393">
        <v>2</v>
      </c>
      <c r="L25" s="366"/>
    </row>
    <row r="26" spans="1:12" ht="24.95" customHeight="1" x14ac:dyDescent="0.15">
      <c r="A26" s="365"/>
      <c r="B26" s="463"/>
      <c r="C26" s="396"/>
      <c r="D26" s="467"/>
      <c r="E26" s="472"/>
      <c r="F26" s="471" t="s">
        <v>351</v>
      </c>
      <c r="G26" s="470"/>
      <c r="H26" s="470"/>
      <c r="I26" s="471" t="s">
        <v>265</v>
      </c>
      <c r="J26" s="470"/>
      <c r="K26" s="470"/>
      <c r="L26" s="414"/>
    </row>
    <row r="27" spans="1:12" ht="24.95" customHeight="1" x14ac:dyDescent="0.15">
      <c r="A27" s="365"/>
      <c r="B27" s="463"/>
      <c r="C27" s="396"/>
      <c r="D27" s="467"/>
      <c r="E27" s="468"/>
      <c r="F27" s="393">
        <v>3</v>
      </c>
      <c r="G27" s="393">
        <v>1</v>
      </c>
      <c r="H27" s="393">
        <v>2</v>
      </c>
      <c r="I27" s="393">
        <v>3</v>
      </c>
      <c r="J27" s="393">
        <v>1</v>
      </c>
      <c r="K27" s="393">
        <v>2</v>
      </c>
      <c r="L27" s="417"/>
    </row>
    <row r="28" spans="1:12" ht="24.95" customHeight="1" x14ac:dyDescent="0.15">
      <c r="A28" s="365"/>
      <c r="B28" s="463"/>
      <c r="C28" s="396"/>
      <c r="D28" s="467"/>
      <c r="E28" s="469"/>
      <c r="F28" s="444" t="s">
        <v>350</v>
      </c>
      <c r="G28" s="398"/>
      <c r="H28" s="398"/>
      <c r="I28" s="444"/>
      <c r="J28" s="398"/>
      <c r="K28" s="398"/>
      <c r="L28" s="414"/>
    </row>
    <row r="29" spans="1:12" ht="24.95" customHeight="1" x14ac:dyDescent="0.15">
      <c r="A29" s="365"/>
      <c r="B29" s="463"/>
      <c r="C29" s="396"/>
      <c r="D29" s="467"/>
      <c r="E29" s="468"/>
      <c r="F29" s="393">
        <v>3</v>
      </c>
      <c r="G29" s="393">
        <v>0</v>
      </c>
      <c r="H29" s="393">
        <v>0</v>
      </c>
      <c r="I29" s="393"/>
      <c r="J29" s="393"/>
      <c r="K29" s="393"/>
      <c r="L29" s="417"/>
    </row>
    <row r="30" spans="1:12" ht="24.95" customHeight="1" x14ac:dyDescent="0.15">
      <c r="A30" s="365"/>
      <c r="B30" s="463"/>
      <c r="C30" s="396"/>
      <c r="D30" s="467"/>
      <c r="E30" s="466"/>
      <c r="F30" s="465" t="s">
        <v>349</v>
      </c>
      <c r="G30" s="464"/>
      <c r="H30" s="464"/>
      <c r="I30" s="465"/>
      <c r="J30" s="464"/>
      <c r="K30" s="464"/>
      <c r="L30" s="443"/>
    </row>
    <row r="31" spans="1:12" ht="24.95" customHeight="1" x14ac:dyDescent="0.15">
      <c r="A31" s="365"/>
      <c r="B31" s="463"/>
      <c r="C31" s="396"/>
      <c r="D31" s="462"/>
      <c r="E31" s="461"/>
      <c r="F31" s="393">
        <v>3</v>
      </c>
      <c r="G31" s="393">
        <v>1</v>
      </c>
      <c r="H31" s="393">
        <v>2</v>
      </c>
      <c r="I31" s="393"/>
      <c r="J31" s="393"/>
      <c r="K31" s="393"/>
      <c r="L31" s="442"/>
    </row>
    <row r="32" spans="1:12" ht="24.95" customHeight="1" x14ac:dyDescent="0.15">
      <c r="A32" s="365"/>
      <c r="B32" s="460"/>
      <c r="C32" s="459" t="s">
        <v>207</v>
      </c>
      <c r="D32" s="459"/>
      <c r="E32" s="363"/>
      <c r="F32" s="458">
        <v>12</v>
      </c>
      <c r="G32" s="458">
        <v>2</v>
      </c>
      <c r="H32" s="458">
        <v>4</v>
      </c>
      <c r="I32" s="458">
        <f>SUM(I23,I25,I27,I29,I31)</f>
        <v>9</v>
      </c>
      <c r="J32" s="458">
        <f>SUM(J23,J25,J27,J29,J31)</f>
        <v>3</v>
      </c>
      <c r="K32" s="458">
        <f>SUM(K23,K25,K27,K29,K31)</f>
        <v>6</v>
      </c>
      <c r="L32" s="382"/>
    </row>
    <row r="33" spans="1:12" ht="24.95" customHeight="1" thickBot="1" x14ac:dyDescent="0.2">
      <c r="A33" s="365"/>
      <c r="B33" s="457" t="s">
        <v>348</v>
      </c>
      <c r="C33" s="457"/>
      <c r="D33" s="457"/>
      <c r="E33" s="457"/>
      <c r="F33" s="357">
        <v>20</v>
      </c>
      <c r="G33" s="357">
        <v>6</v>
      </c>
      <c r="H33" s="357">
        <v>8</v>
      </c>
      <c r="I33" s="357">
        <f>SUM(I14,I21,I32)</f>
        <v>19</v>
      </c>
      <c r="J33" s="357">
        <f>SUM(J32,J21,J14)</f>
        <v>11</v>
      </c>
      <c r="K33" s="357">
        <f>SUM(K32,K21,K14)</f>
        <v>8</v>
      </c>
      <c r="L33" s="356"/>
    </row>
    <row r="34" spans="1:12" ht="24.95" customHeight="1" x14ac:dyDescent="0.15">
      <c r="A34" s="365"/>
      <c r="B34" s="456">
        <v>2</v>
      </c>
      <c r="C34" s="454"/>
      <c r="D34" s="454" t="s">
        <v>347</v>
      </c>
      <c r="E34" s="428"/>
      <c r="F34" s="432"/>
      <c r="G34" s="431"/>
      <c r="H34" s="431"/>
      <c r="I34" s="432" t="s">
        <v>346</v>
      </c>
      <c r="J34" s="431"/>
      <c r="K34" s="431"/>
      <c r="L34" s="369"/>
    </row>
    <row r="35" spans="1:12" ht="24.95" customHeight="1" x14ac:dyDescent="0.15">
      <c r="A35" s="365"/>
      <c r="B35" s="440"/>
      <c r="C35" s="454"/>
      <c r="D35" s="454"/>
      <c r="E35" s="387"/>
      <c r="F35" s="416"/>
      <c r="G35" s="393"/>
      <c r="H35" s="393"/>
      <c r="I35" s="416">
        <v>2</v>
      </c>
      <c r="J35" s="393">
        <v>1</v>
      </c>
      <c r="K35" s="393">
        <v>1</v>
      </c>
      <c r="L35" s="366"/>
    </row>
    <row r="36" spans="1:12" ht="24.95" customHeight="1" x14ac:dyDescent="0.15">
      <c r="A36" s="365"/>
      <c r="B36" s="440"/>
      <c r="C36" s="454"/>
      <c r="D36" s="454"/>
      <c r="E36" s="428"/>
      <c r="F36" s="381" t="s">
        <v>345</v>
      </c>
      <c r="G36" s="380"/>
      <c r="H36" s="380"/>
      <c r="I36" s="381" t="s">
        <v>344</v>
      </c>
      <c r="J36" s="380"/>
      <c r="K36" s="380"/>
      <c r="L36" s="403"/>
    </row>
    <row r="37" spans="1:12" ht="24.95" customHeight="1" x14ac:dyDescent="0.15">
      <c r="A37" s="365"/>
      <c r="B37" s="440"/>
      <c r="C37" s="454"/>
      <c r="D37" s="454"/>
      <c r="E37" s="387"/>
      <c r="F37" s="393">
        <v>2</v>
      </c>
      <c r="G37" s="393">
        <v>2</v>
      </c>
      <c r="H37" s="393">
        <v>0</v>
      </c>
      <c r="I37" s="393">
        <v>2</v>
      </c>
      <c r="J37" s="393">
        <v>1</v>
      </c>
      <c r="K37" s="393">
        <v>1</v>
      </c>
      <c r="L37" s="401"/>
    </row>
    <row r="38" spans="1:12" ht="24.95" customHeight="1" x14ac:dyDescent="0.15">
      <c r="A38" s="365"/>
      <c r="B38" s="440"/>
      <c r="C38" s="454"/>
      <c r="D38" s="454"/>
      <c r="E38" s="455"/>
      <c r="F38" s="432"/>
      <c r="G38" s="431"/>
      <c r="H38" s="431"/>
      <c r="I38" s="432" t="s">
        <v>343</v>
      </c>
      <c r="J38" s="431"/>
      <c r="K38" s="431"/>
      <c r="L38" s="403"/>
    </row>
    <row r="39" spans="1:12" ht="24.95" customHeight="1" x14ac:dyDescent="0.15">
      <c r="A39" s="365"/>
      <c r="B39" s="440"/>
      <c r="C39" s="454"/>
      <c r="D39" s="454"/>
      <c r="E39" s="455"/>
      <c r="F39" s="393"/>
      <c r="G39" s="393"/>
      <c r="H39" s="393"/>
      <c r="I39" s="393">
        <v>2</v>
      </c>
      <c r="J39" s="393">
        <v>2</v>
      </c>
      <c r="K39" s="393">
        <v>0</v>
      </c>
      <c r="L39" s="401"/>
    </row>
    <row r="40" spans="1:12" ht="24.95" customHeight="1" x14ac:dyDescent="0.15">
      <c r="A40" s="365"/>
      <c r="B40" s="440"/>
      <c r="C40" s="454"/>
      <c r="D40" s="454"/>
      <c r="E40" s="428"/>
      <c r="F40" s="420" t="s">
        <v>342</v>
      </c>
      <c r="G40" s="419"/>
      <c r="H40" s="418"/>
      <c r="I40" s="420"/>
      <c r="J40" s="419"/>
      <c r="K40" s="418"/>
      <c r="L40" s="427"/>
    </row>
    <row r="41" spans="1:12" ht="24.95" customHeight="1" x14ac:dyDescent="0.15">
      <c r="A41" s="365"/>
      <c r="B41" s="440"/>
      <c r="C41" s="454"/>
      <c r="D41" s="454"/>
      <c r="E41" s="387"/>
      <c r="F41" s="393">
        <v>3</v>
      </c>
      <c r="G41" s="393">
        <v>0</v>
      </c>
      <c r="H41" s="393">
        <v>0</v>
      </c>
      <c r="I41" s="393"/>
      <c r="J41" s="393"/>
      <c r="K41" s="393"/>
      <c r="L41" s="401"/>
    </row>
    <row r="42" spans="1:12" ht="24.95" customHeight="1" x14ac:dyDescent="0.15">
      <c r="A42" s="365"/>
      <c r="B42" s="440"/>
      <c r="C42" s="453" t="s">
        <v>341</v>
      </c>
      <c r="D42" s="452"/>
      <c r="E42" s="451"/>
      <c r="F42" s="450">
        <v>5</v>
      </c>
      <c r="G42" s="450">
        <v>2</v>
      </c>
      <c r="H42" s="450">
        <v>0</v>
      </c>
      <c r="I42" s="450">
        <f>SUM(I35,I37,I39,I41)</f>
        <v>6</v>
      </c>
      <c r="J42" s="450">
        <f>SUM(J35,J37,J39,J41)</f>
        <v>4</v>
      </c>
      <c r="K42" s="450">
        <f>SUM(K35,K37,K39,K41)</f>
        <v>2</v>
      </c>
      <c r="L42" s="449"/>
    </row>
    <row r="43" spans="1:12" ht="24.95" customHeight="1" x14ac:dyDescent="0.15">
      <c r="A43" s="365"/>
      <c r="B43" s="440"/>
      <c r="C43" s="446"/>
      <c r="D43" s="395"/>
      <c r="E43" s="400"/>
      <c r="F43" s="447" t="s">
        <v>340</v>
      </c>
      <c r="G43" s="364"/>
      <c r="H43" s="364"/>
      <c r="I43" s="415" t="s">
        <v>339</v>
      </c>
      <c r="J43" s="406"/>
      <c r="K43" s="406"/>
      <c r="L43" s="414"/>
    </row>
    <row r="44" spans="1:12" ht="24.95" customHeight="1" x14ac:dyDescent="0.15">
      <c r="A44" s="365"/>
      <c r="B44" s="440"/>
      <c r="C44" s="446"/>
      <c r="D44" s="395"/>
      <c r="E44" s="400"/>
      <c r="F44" s="394">
        <v>3</v>
      </c>
      <c r="G44" s="393">
        <v>1</v>
      </c>
      <c r="H44" s="393">
        <v>2</v>
      </c>
      <c r="I44" s="393">
        <v>3</v>
      </c>
      <c r="J44" s="393">
        <v>1</v>
      </c>
      <c r="K44" s="393">
        <v>2</v>
      </c>
      <c r="L44" s="417"/>
    </row>
    <row r="45" spans="1:12" ht="24.95" customHeight="1" x14ac:dyDescent="0.15">
      <c r="A45" s="365"/>
      <c r="B45" s="440"/>
      <c r="C45" s="446"/>
      <c r="D45" s="395"/>
      <c r="E45" s="400"/>
      <c r="F45" s="448" t="s">
        <v>338</v>
      </c>
      <c r="G45" s="380"/>
      <c r="H45" s="380"/>
      <c r="I45" s="381" t="s">
        <v>254</v>
      </c>
      <c r="J45" s="380"/>
      <c r="K45" s="380"/>
      <c r="L45" s="414"/>
    </row>
    <row r="46" spans="1:12" ht="24.95" customHeight="1" x14ac:dyDescent="0.15">
      <c r="A46" s="365"/>
      <c r="B46" s="440"/>
      <c r="C46" s="446"/>
      <c r="D46" s="395"/>
      <c r="E46" s="400"/>
      <c r="F46" s="394">
        <v>3</v>
      </c>
      <c r="G46" s="393">
        <v>1</v>
      </c>
      <c r="H46" s="393">
        <v>2</v>
      </c>
      <c r="I46" s="393">
        <v>3</v>
      </c>
      <c r="J46" s="393">
        <v>1</v>
      </c>
      <c r="K46" s="393">
        <v>2</v>
      </c>
      <c r="L46" s="417"/>
    </row>
    <row r="47" spans="1:12" ht="24.95" customHeight="1" x14ac:dyDescent="0.15">
      <c r="A47" s="365"/>
      <c r="B47" s="440"/>
      <c r="C47" s="446"/>
      <c r="D47" s="395"/>
      <c r="E47" s="400"/>
      <c r="F47" s="447" t="s">
        <v>337</v>
      </c>
      <c r="G47" s="364"/>
      <c r="H47" s="364"/>
      <c r="I47" s="368" t="s">
        <v>252</v>
      </c>
      <c r="J47" s="364"/>
      <c r="K47" s="364"/>
      <c r="L47" s="414"/>
    </row>
    <row r="48" spans="1:12" ht="24.95" customHeight="1" x14ac:dyDescent="0.15">
      <c r="A48" s="365"/>
      <c r="B48" s="440"/>
      <c r="C48" s="446"/>
      <c r="D48" s="395"/>
      <c r="E48" s="400"/>
      <c r="F48" s="394">
        <v>3</v>
      </c>
      <c r="G48" s="393">
        <v>0</v>
      </c>
      <c r="H48" s="393">
        <v>0</v>
      </c>
      <c r="I48" s="393">
        <v>3</v>
      </c>
      <c r="J48" s="393">
        <v>1</v>
      </c>
      <c r="K48" s="393">
        <v>2</v>
      </c>
      <c r="L48" s="445"/>
    </row>
    <row r="49" spans="1:12" ht="24.95" customHeight="1" x14ac:dyDescent="0.15">
      <c r="A49" s="365"/>
      <c r="B49" s="440"/>
      <c r="C49" s="391" t="s">
        <v>305</v>
      </c>
      <c r="D49" s="390"/>
      <c r="E49" s="389"/>
      <c r="F49" s="362">
        <v>9</v>
      </c>
      <c r="G49" s="362">
        <v>2</v>
      </c>
      <c r="H49" s="362">
        <v>4</v>
      </c>
      <c r="I49" s="362">
        <f>SUM(I44,I46,I48)</f>
        <v>9</v>
      </c>
      <c r="J49" s="362">
        <f>SUM(J44,J46,J48)</f>
        <v>3</v>
      </c>
      <c r="K49" s="362">
        <f>SUM(K44,K46,K48)</f>
        <v>6</v>
      </c>
      <c r="L49" s="361"/>
    </row>
    <row r="50" spans="1:12" ht="24.95" customHeight="1" x14ac:dyDescent="0.15">
      <c r="A50" s="365"/>
      <c r="B50" s="440"/>
      <c r="C50" s="439" t="s">
        <v>336</v>
      </c>
      <c r="D50" s="428" t="s">
        <v>327</v>
      </c>
      <c r="E50" s="441"/>
      <c r="F50" s="444" t="s">
        <v>335</v>
      </c>
      <c r="G50" s="398"/>
      <c r="H50" s="398"/>
      <c r="I50" s="444" t="s">
        <v>334</v>
      </c>
      <c r="J50" s="398"/>
      <c r="K50" s="398"/>
      <c r="L50" s="369"/>
    </row>
    <row r="51" spans="1:12" ht="24.95" customHeight="1" x14ac:dyDescent="0.15">
      <c r="A51" s="365"/>
      <c r="B51" s="440"/>
      <c r="C51" s="439"/>
      <c r="D51" s="438"/>
      <c r="E51" s="392"/>
      <c r="F51" s="393">
        <v>3</v>
      </c>
      <c r="G51" s="393">
        <v>1</v>
      </c>
      <c r="H51" s="393">
        <v>2</v>
      </c>
      <c r="I51" s="393">
        <v>3</v>
      </c>
      <c r="J51" s="393">
        <v>1</v>
      </c>
      <c r="K51" s="393">
        <v>2</v>
      </c>
      <c r="L51" s="366"/>
    </row>
    <row r="52" spans="1:12" ht="24.95" customHeight="1" x14ac:dyDescent="0.15">
      <c r="A52" s="365"/>
      <c r="B52" s="440"/>
      <c r="C52" s="439"/>
      <c r="D52" s="438"/>
      <c r="E52" s="441"/>
      <c r="F52" s="432" t="s">
        <v>333</v>
      </c>
      <c r="G52" s="431"/>
      <c r="H52" s="431"/>
      <c r="I52" s="432" t="s">
        <v>332</v>
      </c>
      <c r="J52" s="431"/>
      <c r="K52" s="431"/>
      <c r="L52" s="443"/>
    </row>
    <row r="53" spans="1:12" ht="24.95" customHeight="1" x14ac:dyDescent="0.15">
      <c r="A53" s="365"/>
      <c r="B53" s="440"/>
      <c r="C53" s="439"/>
      <c r="D53" s="438"/>
      <c r="E53" s="392"/>
      <c r="F53" s="399">
        <v>3</v>
      </c>
      <c r="G53" s="399">
        <v>1</v>
      </c>
      <c r="H53" s="399">
        <v>2</v>
      </c>
      <c r="I53" s="399">
        <v>3</v>
      </c>
      <c r="J53" s="399">
        <v>1</v>
      </c>
      <c r="K53" s="399">
        <v>2</v>
      </c>
      <c r="L53" s="442"/>
    </row>
    <row r="54" spans="1:12" ht="24.95" customHeight="1" x14ac:dyDescent="0.15">
      <c r="A54" s="365"/>
      <c r="B54" s="440"/>
      <c r="C54" s="439"/>
      <c r="D54" s="438"/>
      <c r="E54" s="441"/>
      <c r="F54" s="420"/>
      <c r="G54" s="419"/>
      <c r="H54" s="418"/>
      <c r="I54" s="420"/>
      <c r="J54" s="419"/>
      <c r="K54" s="418"/>
      <c r="L54" s="427"/>
    </row>
    <row r="55" spans="1:12" ht="24.95" customHeight="1" x14ac:dyDescent="0.15">
      <c r="A55" s="365"/>
      <c r="B55" s="440"/>
      <c r="C55" s="439"/>
      <c r="D55" s="438"/>
      <c r="E55" s="392"/>
      <c r="F55" s="393"/>
      <c r="G55" s="393"/>
      <c r="H55" s="393"/>
      <c r="I55" s="393"/>
      <c r="J55" s="393"/>
      <c r="K55" s="393"/>
      <c r="L55" s="401"/>
    </row>
    <row r="56" spans="1:12" ht="24.95" customHeight="1" x14ac:dyDescent="0.15">
      <c r="A56" s="365"/>
      <c r="B56" s="437"/>
      <c r="C56" s="424" t="s">
        <v>299</v>
      </c>
      <c r="D56" s="436"/>
      <c r="E56" s="435"/>
      <c r="F56" s="383">
        <v>6</v>
      </c>
      <c r="G56" s="383">
        <v>2</v>
      </c>
      <c r="H56" s="383">
        <v>4</v>
      </c>
      <c r="I56" s="383">
        <v>6</v>
      </c>
      <c r="J56" s="383">
        <v>2</v>
      </c>
      <c r="K56" s="383">
        <v>4</v>
      </c>
      <c r="L56" s="361"/>
    </row>
    <row r="57" spans="1:12" ht="24.95" customHeight="1" thickBot="1" x14ac:dyDescent="0.2">
      <c r="A57" s="588"/>
      <c r="B57" s="360" t="s">
        <v>206</v>
      </c>
      <c r="C57" s="359"/>
      <c r="D57" s="359"/>
      <c r="E57" s="358"/>
      <c r="F57" s="357">
        <v>20</v>
      </c>
      <c r="G57" s="357">
        <v>6</v>
      </c>
      <c r="H57" s="357">
        <v>8</v>
      </c>
      <c r="I57" s="357">
        <f>SUM(I56,I49,I42)</f>
        <v>21</v>
      </c>
      <c r="J57" s="357">
        <f>SUM(J42,J49,J56)</f>
        <v>9</v>
      </c>
      <c r="K57" s="357">
        <f>SUM(K42,K49,K56)</f>
        <v>12</v>
      </c>
      <c r="L57" s="356"/>
    </row>
    <row r="58" spans="1:12" ht="24.95" customHeight="1" x14ac:dyDescent="0.15">
      <c r="A58" s="425"/>
      <c r="B58" s="434">
        <v>1</v>
      </c>
      <c r="C58" s="433" t="s">
        <v>331</v>
      </c>
      <c r="D58" s="433" t="s">
        <v>313</v>
      </c>
      <c r="E58" s="428"/>
      <c r="F58" s="432" t="s">
        <v>330</v>
      </c>
      <c r="G58" s="431"/>
      <c r="H58" s="431"/>
      <c r="I58" s="432"/>
      <c r="J58" s="431"/>
      <c r="K58" s="431"/>
      <c r="L58" s="430"/>
    </row>
    <row r="59" spans="1:12" ht="24.95" customHeight="1" x14ac:dyDescent="0.15">
      <c r="A59" s="425"/>
      <c r="B59" s="412"/>
      <c r="C59" s="429"/>
      <c r="D59" s="429"/>
      <c r="E59" s="387"/>
      <c r="F59" s="416">
        <v>2</v>
      </c>
      <c r="G59" s="393">
        <v>2</v>
      </c>
      <c r="H59" s="393">
        <v>0</v>
      </c>
      <c r="I59" s="416"/>
      <c r="J59" s="393"/>
      <c r="K59" s="393"/>
      <c r="L59" s="384"/>
    </row>
    <row r="60" spans="1:12" ht="24.95" customHeight="1" x14ac:dyDescent="0.15">
      <c r="A60" s="425"/>
      <c r="B60" s="412"/>
      <c r="C60" s="429"/>
      <c r="D60" s="429"/>
      <c r="E60" s="428"/>
      <c r="F60" s="368" t="s">
        <v>329</v>
      </c>
      <c r="G60" s="364"/>
      <c r="H60" s="364"/>
      <c r="I60" s="368"/>
      <c r="J60" s="364"/>
      <c r="K60" s="364"/>
      <c r="L60" s="427"/>
    </row>
    <row r="61" spans="1:12" ht="24.95" customHeight="1" x14ac:dyDescent="0.15">
      <c r="A61" s="425"/>
      <c r="B61" s="412"/>
      <c r="C61" s="426"/>
      <c r="D61" s="426"/>
      <c r="E61" s="387"/>
      <c r="F61" s="393">
        <v>3</v>
      </c>
      <c r="G61" s="393">
        <v>0</v>
      </c>
      <c r="H61" s="393">
        <v>0</v>
      </c>
      <c r="I61" s="393"/>
      <c r="J61" s="393"/>
      <c r="K61" s="393"/>
      <c r="L61" s="401"/>
    </row>
    <row r="62" spans="1:12" ht="24.95" customHeight="1" x14ac:dyDescent="0.15">
      <c r="A62" s="425"/>
      <c r="B62" s="412"/>
      <c r="C62" s="411" t="s">
        <v>328</v>
      </c>
      <c r="D62" s="423"/>
      <c r="E62" s="422"/>
      <c r="F62" s="409">
        <v>5</v>
      </c>
      <c r="G62" s="409">
        <v>2</v>
      </c>
      <c r="H62" s="409">
        <v>0</v>
      </c>
      <c r="I62" s="409"/>
      <c r="J62" s="409"/>
      <c r="K62" s="409"/>
      <c r="L62" s="382"/>
    </row>
    <row r="63" spans="1:12" ht="24.95" customHeight="1" x14ac:dyDescent="0.15">
      <c r="A63" s="365">
        <v>2</v>
      </c>
      <c r="B63" s="397"/>
      <c r="C63" s="396" t="s">
        <v>272</v>
      </c>
      <c r="D63" s="395" t="s">
        <v>327</v>
      </c>
      <c r="E63" s="395"/>
      <c r="F63" s="432" t="s">
        <v>326</v>
      </c>
      <c r="G63" s="431"/>
      <c r="H63" s="431"/>
      <c r="I63" s="432" t="s">
        <v>244</v>
      </c>
      <c r="J63" s="431"/>
      <c r="K63" s="431"/>
      <c r="L63" s="533"/>
    </row>
    <row r="64" spans="1:12" ht="24.95" customHeight="1" x14ac:dyDescent="0.15">
      <c r="A64" s="365"/>
      <c r="B64" s="397"/>
      <c r="C64" s="400"/>
      <c r="D64" s="395"/>
      <c r="E64" s="395"/>
      <c r="F64" s="393">
        <v>3</v>
      </c>
      <c r="G64" s="393">
        <v>1</v>
      </c>
      <c r="H64" s="393">
        <v>2</v>
      </c>
      <c r="I64" s="393">
        <v>3</v>
      </c>
      <c r="J64" s="393">
        <v>1</v>
      </c>
      <c r="K64" s="393">
        <v>2</v>
      </c>
      <c r="L64" s="534"/>
    </row>
    <row r="65" spans="1:12" ht="24.95" customHeight="1" x14ac:dyDescent="0.15">
      <c r="A65" s="365"/>
      <c r="B65" s="397"/>
      <c r="C65" s="400"/>
      <c r="D65" s="395"/>
      <c r="E65" s="395"/>
      <c r="F65" s="446" t="s">
        <v>325</v>
      </c>
      <c r="G65" s="395"/>
      <c r="H65" s="395"/>
      <c r="I65" s="446" t="s">
        <v>243</v>
      </c>
      <c r="J65" s="395"/>
      <c r="K65" s="395"/>
      <c r="L65" s="535"/>
    </row>
    <row r="66" spans="1:12" ht="24.95" customHeight="1" x14ac:dyDescent="0.15">
      <c r="A66" s="365"/>
      <c r="B66" s="397"/>
      <c r="C66" s="400"/>
      <c r="D66" s="395"/>
      <c r="E66" s="395"/>
      <c r="F66" s="393">
        <v>3</v>
      </c>
      <c r="G66" s="393">
        <v>0</v>
      </c>
      <c r="H66" s="393">
        <v>0</v>
      </c>
      <c r="I66" s="393">
        <v>3</v>
      </c>
      <c r="J66" s="393">
        <v>1</v>
      </c>
      <c r="K66" s="393">
        <v>2</v>
      </c>
      <c r="L66" s="521"/>
    </row>
    <row r="67" spans="1:12" ht="24.95" customHeight="1" x14ac:dyDescent="0.15">
      <c r="A67" s="365"/>
      <c r="B67" s="397"/>
      <c r="C67" s="400"/>
      <c r="D67" s="395"/>
      <c r="E67" s="395"/>
      <c r="F67" s="432" t="s">
        <v>324</v>
      </c>
      <c r="G67" s="431"/>
      <c r="H67" s="431"/>
      <c r="I67" s="432" t="s">
        <v>241</v>
      </c>
      <c r="J67" s="431"/>
      <c r="K67" s="431"/>
      <c r="L67" s="533"/>
    </row>
    <row r="68" spans="1:12" ht="24.95" customHeight="1" x14ac:dyDescent="0.15">
      <c r="A68" s="365"/>
      <c r="B68" s="397"/>
      <c r="C68" s="400"/>
      <c r="D68" s="395"/>
      <c r="E68" s="395"/>
      <c r="F68" s="393">
        <v>3</v>
      </c>
      <c r="G68" s="393">
        <v>1</v>
      </c>
      <c r="H68" s="393">
        <v>2</v>
      </c>
      <c r="I68" s="416">
        <v>3</v>
      </c>
      <c r="J68" s="393">
        <v>1</v>
      </c>
      <c r="K68" s="393">
        <v>2</v>
      </c>
      <c r="L68" s="534"/>
    </row>
    <row r="69" spans="1:12" ht="24.95" customHeight="1" x14ac:dyDescent="0.15">
      <c r="A69" s="365"/>
      <c r="B69" s="397"/>
      <c r="C69" s="400"/>
      <c r="D69" s="395"/>
      <c r="E69" s="395"/>
      <c r="F69" s="432"/>
      <c r="G69" s="431"/>
      <c r="H69" s="431"/>
      <c r="I69" s="432"/>
      <c r="J69" s="431"/>
      <c r="K69" s="431"/>
      <c r="L69" s="535"/>
    </row>
    <row r="70" spans="1:12" ht="24.95" customHeight="1" x14ac:dyDescent="0.15">
      <c r="A70" s="365"/>
      <c r="B70" s="397"/>
      <c r="C70" s="400"/>
      <c r="D70" s="395"/>
      <c r="E70" s="395"/>
      <c r="F70" s="416"/>
      <c r="G70" s="393"/>
      <c r="H70" s="393"/>
      <c r="I70" s="416"/>
      <c r="J70" s="393"/>
      <c r="K70" s="393"/>
      <c r="L70" s="556"/>
    </row>
    <row r="71" spans="1:12" ht="24.95" customHeight="1" x14ac:dyDescent="0.15">
      <c r="A71" s="365"/>
      <c r="B71" s="397"/>
      <c r="C71" s="526" t="s">
        <v>305</v>
      </c>
      <c r="D71" s="526"/>
      <c r="E71" s="526"/>
      <c r="F71" s="532">
        <v>9</v>
      </c>
      <c r="G71" s="532">
        <v>2</v>
      </c>
      <c r="H71" s="532">
        <v>4</v>
      </c>
      <c r="I71" s="532">
        <f>SUM(I64,I66,I68)</f>
        <v>9</v>
      </c>
      <c r="J71" s="532">
        <f>SUM(J64,J66,J68)</f>
        <v>3</v>
      </c>
      <c r="K71" s="532">
        <f>SUM(K64,K66,K68)</f>
        <v>6</v>
      </c>
      <c r="L71" s="564"/>
    </row>
    <row r="72" spans="1:12" ht="24.95" customHeight="1" x14ac:dyDescent="0.15">
      <c r="A72" s="365"/>
      <c r="B72" s="397"/>
      <c r="C72" s="396" t="s">
        <v>323</v>
      </c>
      <c r="D72" s="400" t="s">
        <v>137</v>
      </c>
      <c r="E72" s="400"/>
      <c r="F72" s="408"/>
      <c r="G72" s="408"/>
      <c r="H72" s="408"/>
      <c r="I72" s="396" t="s">
        <v>322</v>
      </c>
      <c r="J72" s="396"/>
      <c r="K72" s="396"/>
      <c r="L72" s="565"/>
    </row>
    <row r="73" spans="1:12" ht="24.95" customHeight="1" x14ac:dyDescent="0.15">
      <c r="A73" s="365"/>
      <c r="B73" s="397"/>
      <c r="C73" s="396"/>
      <c r="D73" s="400"/>
      <c r="E73" s="400"/>
      <c r="F73" s="408"/>
      <c r="G73" s="408"/>
      <c r="H73" s="408"/>
      <c r="I73" s="408">
        <v>1</v>
      </c>
      <c r="J73" s="408">
        <v>1</v>
      </c>
      <c r="K73" s="408">
        <v>0</v>
      </c>
      <c r="L73" s="565"/>
    </row>
    <row r="74" spans="1:12" ht="24.95" customHeight="1" x14ac:dyDescent="0.15">
      <c r="A74" s="365"/>
      <c r="B74" s="397"/>
      <c r="C74" s="396"/>
      <c r="D74" s="395" t="s">
        <v>321</v>
      </c>
      <c r="E74" s="400"/>
      <c r="F74" s="432"/>
      <c r="G74" s="431"/>
      <c r="H74" s="431"/>
      <c r="I74" s="571" t="s">
        <v>320</v>
      </c>
      <c r="J74" s="404"/>
      <c r="K74" s="404"/>
      <c r="L74" s="566"/>
    </row>
    <row r="75" spans="1:12" ht="24.95" customHeight="1" x14ac:dyDescent="0.15">
      <c r="A75" s="365"/>
      <c r="B75" s="397"/>
      <c r="C75" s="396"/>
      <c r="D75" s="395"/>
      <c r="E75" s="400"/>
      <c r="F75" s="572"/>
      <c r="G75" s="572"/>
      <c r="H75" s="572"/>
      <c r="I75" s="572">
        <v>3</v>
      </c>
      <c r="J75" s="572">
        <v>1</v>
      </c>
      <c r="K75" s="572">
        <v>2</v>
      </c>
      <c r="L75" s="567"/>
    </row>
    <row r="76" spans="1:12" ht="24.95" customHeight="1" x14ac:dyDescent="0.15">
      <c r="A76" s="365"/>
      <c r="B76" s="397"/>
      <c r="C76" s="396"/>
      <c r="D76" s="395"/>
      <c r="E76" s="400"/>
      <c r="F76" s="571"/>
      <c r="G76" s="404"/>
      <c r="H76" s="404"/>
      <c r="I76" s="432" t="s">
        <v>319</v>
      </c>
      <c r="J76" s="432"/>
      <c r="K76" s="432"/>
      <c r="L76" s="568"/>
    </row>
    <row r="77" spans="1:12" ht="24.95" customHeight="1" x14ac:dyDescent="0.15">
      <c r="A77" s="365"/>
      <c r="B77" s="397"/>
      <c r="C77" s="396"/>
      <c r="D77" s="395"/>
      <c r="E77" s="400"/>
      <c r="F77" s="402"/>
      <c r="G77" s="402"/>
      <c r="H77" s="402"/>
      <c r="I77" s="402">
        <v>3</v>
      </c>
      <c r="J77" s="402">
        <v>1</v>
      </c>
      <c r="K77" s="402">
        <v>2</v>
      </c>
      <c r="L77" s="567"/>
    </row>
    <row r="78" spans="1:12" ht="24.95" customHeight="1" x14ac:dyDescent="0.15">
      <c r="A78" s="365"/>
      <c r="B78" s="397"/>
      <c r="C78" s="396"/>
      <c r="D78" s="395"/>
      <c r="E78" s="400"/>
      <c r="F78" s="432" t="s">
        <v>318</v>
      </c>
      <c r="G78" s="432"/>
      <c r="H78" s="432"/>
      <c r="I78" s="446" t="s">
        <v>230</v>
      </c>
      <c r="J78" s="395"/>
      <c r="K78" s="395"/>
      <c r="L78" s="569"/>
    </row>
    <row r="79" spans="1:12" ht="24.95" customHeight="1" x14ac:dyDescent="0.15">
      <c r="A79" s="365"/>
      <c r="B79" s="397"/>
      <c r="C79" s="396"/>
      <c r="D79" s="395"/>
      <c r="E79" s="400"/>
      <c r="F79" s="573">
        <v>3</v>
      </c>
      <c r="G79" s="573">
        <v>1</v>
      </c>
      <c r="H79" s="573">
        <v>2</v>
      </c>
      <c r="I79" s="573">
        <v>3</v>
      </c>
      <c r="J79" s="573">
        <v>1</v>
      </c>
      <c r="K79" s="573">
        <v>2</v>
      </c>
      <c r="L79" s="570"/>
    </row>
    <row r="80" spans="1:12" ht="24.95" customHeight="1" x14ac:dyDescent="0.15">
      <c r="A80" s="365"/>
      <c r="B80" s="397"/>
      <c r="C80" s="396"/>
      <c r="D80" s="395"/>
      <c r="E80" s="395"/>
      <c r="F80" s="574" t="s">
        <v>317</v>
      </c>
      <c r="G80" s="575"/>
      <c r="H80" s="575"/>
      <c r="I80" s="446"/>
      <c r="J80" s="395"/>
      <c r="K80" s="395"/>
      <c r="L80" s="533"/>
    </row>
    <row r="81" spans="1:12" ht="24.95" customHeight="1" x14ac:dyDescent="0.15">
      <c r="A81" s="365"/>
      <c r="B81" s="397"/>
      <c r="C81" s="396"/>
      <c r="D81" s="395"/>
      <c r="E81" s="395"/>
      <c r="F81" s="393">
        <v>3</v>
      </c>
      <c r="G81" s="393">
        <v>1</v>
      </c>
      <c r="H81" s="393">
        <v>2</v>
      </c>
      <c r="I81" s="393"/>
      <c r="J81" s="393"/>
      <c r="K81" s="393"/>
      <c r="L81" s="534"/>
    </row>
    <row r="82" spans="1:12" ht="24.95" customHeight="1" x14ac:dyDescent="0.15">
      <c r="A82" s="365"/>
      <c r="B82" s="392"/>
      <c r="C82" s="391" t="s">
        <v>207</v>
      </c>
      <c r="D82" s="390"/>
      <c r="E82" s="389"/>
      <c r="F82" s="563">
        <v>6</v>
      </c>
      <c r="G82" s="563">
        <v>2</v>
      </c>
      <c r="H82" s="563">
        <v>4</v>
      </c>
      <c r="I82" s="563">
        <f>SUM(I73,I75,I77,I79)</f>
        <v>10</v>
      </c>
      <c r="J82" s="563">
        <f>SUM(J73,J75,J77,J79,J81)</f>
        <v>4</v>
      </c>
      <c r="K82" s="563">
        <f>SUM(K81,K79,K77,K75,K73)</f>
        <v>6</v>
      </c>
      <c r="L82" s="382"/>
    </row>
    <row r="83" spans="1:12" ht="24.95" customHeight="1" thickBot="1" x14ac:dyDescent="0.2">
      <c r="A83" s="365"/>
      <c r="B83" s="360" t="s">
        <v>206</v>
      </c>
      <c r="C83" s="359"/>
      <c r="D83" s="359"/>
      <c r="E83" s="358"/>
      <c r="F83" s="357">
        <v>20</v>
      </c>
      <c r="G83" s="357">
        <v>6</v>
      </c>
      <c r="H83" s="357">
        <v>8</v>
      </c>
      <c r="I83" s="357">
        <f>SUM(I82,I71,I62)</f>
        <v>19</v>
      </c>
      <c r="J83" s="357">
        <f>SUM(J82,J71,J62)</f>
        <v>7</v>
      </c>
      <c r="K83" s="357">
        <f>SUM(K82,K71,K62)</f>
        <v>12</v>
      </c>
      <c r="L83" s="356"/>
    </row>
    <row r="84" spans="1:12" ht="24.95" customHeight="1" x14ac:dyDescent="0.15">
      <c r="A84" s="365"/>
      <c r="B84" s="387">
        <v>2</v>
      </c>
      <c r="C84" s="388" t="s">
        <v>316</v>
      </c>
      <c r="D84" s="387" t="s">
        <v>315</v>
      </c>
      <c r="E84" s="387"/>
      <c r="F84" s="386"/>
      <c r="G84" s="385"/>
      <c r="H84" s="385"/>
      <c r="I84" s="386"/>
      <c r="J84" s="385"/>
      <c r="K84" s="385"/>
      <c r="L84" s="384"/>
    </row>
    <row r="85" spans="1:12" ht="24.95" customHeight="1" x14ac:dyDescent="0.15">
      <c r="A85" s="365"/>
      <c r="B85" s="364"/>
      <c r="C85" s="368"/>
      <c r="D85" s="364"/>
      <c r="E85" s="364"/>
      <c r="F85" s="367"/>
      <c r="G85" s="367"/>
      <c r="H85" s="367"/>
      <c r="I85" s="367"/>
      <c r="J85" s="367"/>
      <c r="K85" s="367"/>
      <c r="L85" s="369"/>
    </row>
    <row r="86" spans="1:12" ht="24.95" customHeight="1" x14ac:dyDescent="0.15">
      <c r="A86" s="365"/>
      <c r="B86" s="364"/>
      <c r="C86" s="363" t="s">
        <v>273</v>
      </c>
      <c r="D86" s="363"/>
      <c r="E86" s="363"/>
      <c r="F86" s="383"/>
      <c r="G86" s="383"/>
      <c r="H86" s="383"/>
      <c r="I86" s="383"/>
      <c r="J86" s="383"/>
      <c r="K86" s="383"/>
      <c r="L86" s="382"/>
    </row>
    <row r="87" spans="1:12" ht="24.95" customHeight="1" x14ac:dyDescent="0.15">
      <c r="A87" s="365"/>
      <c r="B87" s="364"/>
      <c r="C87" s="368" t="s">
        <v>314</v>
      </c>
      <c r="D87" s="364" t="s">
        <v>313</v>
      </c>
      <c r="E87" s="364"/>
      <c r="F87" s="368" t="s">
        <v>312</v>
      </c>
      <c r="G87" s="364"/>
      <c r="H87" s="364"/>
      <c r="I87" s="381" t="s">
        <v>225</v>
      </c>
      <c r="J87" s="380"/>
      <c r="K87" s="380"/>
      <c r="L87" s="369"/>
    </row>
    <row r="88" spans="1:12" ht="24.95" customHeight="1" x14ac:dyDescent="0.15">
      <c r="A88" s="365"/>
      <c r="B88" s="364"/>
      <c r="C88" s="368"/>
      <c r="D88" s="364"/>
      <c r="E88" s="364"/>
      <c r="F88" s="367">
        <v>3</v>
      </c>
      <c r="G88" s="367">
        <v>1</v>
      </c>
      <c r="H88" s="367">
        <v>2</v>
      </c>
      <c r="I88" s="367">
        <v>3</v>
      </c>
      <c r="J88" s="367">
        <v>1</v>
      </c>
      <c r="K88" s="367">
        <v>2</v>
      </c>
      <c r="L88" s="366"/>
    </row>
    <row r="89" spans="1:12" ht="24.95" customHeight="1" x14ac:dyDescent="0.15">
      <c r="A89" s="365"/>
      <c r="B89" s="364"/>
      <c r="C89" s="368"/>
      <c r="D89" s="364"/>
      <c r="E89" s="364"/>
      <c r="F89" s="368" t="s">
        <v>311</v>
      </c>
      <c r="G89" s="364"/>
      <c r="H89" s="364"/>
      <c r="I89" s="368" t="s">
        <v>224</v>
      </c>
      <c r="J89" s="364"/>
      <c r="K89" s="364"/>
      <c r="L89" s="369"/>
    </row>
    <row r="90" spans="1:12" ht="24.95" customHeight="1" x14ac:dyDescent="0.15">
      <c r="A90" s="365"/>
      <c r="B90" s="364"/>
      <c r="C90" s="368"/>
      <c r="D90" s="364"/>
      <c r="E90" s="364"/>
      <c r="F90" s="367">
        <v>3</v>
      </c>
      <c r="G90" s="367">
        <v>1</v>
      </c>
      <c r="H90" s="367">
        <v>2</v>
      </c>
      <c r="I90" s="367">
        <v>3</v>
      </c>
      <c r="J90" s="367">
        <v>1</v>
      </c>
      <c r="K90" s="367">
        <v>2</v>
      </c>
      <c r="L90" s="369"/>
    </row>
    <row r="91" spans="1:12" ht="24.95" customHeight="1" x14ac:dyDescent="0.15">
      <c r="A91" s="365"/>
      <c r="B91" s="364"/>
      <c r="C91" s="368"/>
      <c r="D91" s="364"/>
      <c r="E91" s="364"/>
      <c r="F91" s="381" t="s">
        <v>310</v>
      </c>
      <c r="G91" s="380"/>
      <c r="H91" s="380"/>
      <c r="I91" s="368" t="s">
        <v>309</v>
      </c>
      <c r="J91" s="364"/>
      <c r="K91" s="364"/>
      <c r="L91" s="369"/>
    </row>
    <row r="92" spans="1:12" ht="24.95" customHeight="1" x14ac:dyDescent="0.15">
      <c r="A92" s="365"/>
      <c r="B92" s="364"/>
      <c r="C92" s="368"/>
      <c r="D92" s="364"/>
      <c r="E92" s="364"/>
      <c r="F92" s="367">
        <v>3</v>
      </c>
      <c r="G92" s="367">
        <v>1</v>
      </c>
      <c r="H92" s="367">
        <v>2</v>
      </c>
      <c r="I92" s="367">
        <v>3</v>
      </c>
      <c r="J92" s="367">
        <v>1</v>
      </c>
      <c r="K92" s="367">
        <v>2</v>
      </c>
      <c r="L92" s="366"/>
    </row>
    <row r="93" spans="1:12" ht="24.95" customHeight="1" x14ac:dyDescent="0.15">
      <c r="A93" s="365"/>
      <c r="B93" s="364"/>
      <c r="C93" s="368"/>
      <c r="D93" s="364"/>
      <c r="E93" s="364"/>
      <c r="F93" s="381" t="s">
        <v>308</v>
      </c>
      <c r="G93" s="380"/>
      <c r="H93" s="380"/>
      <c r="I93" s="381" t="s">
        <v>307</v>
      </c>
      <c r="J93" s="380"/>
      <c r="K93" s="380"/>
      <c r="L93" s="369"/>
    </row>
    <row r="94" spans="1:12" ht="24.95" customHeight="1" x14ac:dyDescent="0.15">
      <c r="A94" s="365"/>
      <c r="B94" s="364"/>
      <c r="C94" s="368"/>
      <c r="D94" s="364"/>
      <c r="E94" s="364"/>
      <c r="F94" s="367">
        <v>3</v>
      </c>
      <c r="G94" s="367">
        <v>1</v>
      </c>
      <c r="H94" s="367">
        <v>2</v>
      </c>
      <c r="I94" s="367">
        <v>3</v>
      </c>
      <c r="J94" s="367">
        <v>1</v>
      </c>
      <c r="K94" s="367">
        <v>2</v>
      </c>
      <c r="L94" s="366"/>
    </row>
    <row r="95" spans="1:12" ht="24.95" customHeight="1" x14ac:dyDescent="0.15">
      <c r="A95" s="365"/>
      <c r="B95" s="364"/>
      <c r="C95" s="368"/>
      <c r="D95" s="364"/>
      <c r="E95" s="364"/>
      <c r="F95" s="381" t="s">
        <v>306</v>
      </c>
      <c r="G95" s="380"/>
      <c r="H95" s="380"/>
      <c r="I95" s="381" t="s">
        <v>218</v>
      </c>
      <c r="J95" s="380"/>
      <c r="K95" s="380"/>
      <c r="L95" s="369"/>
    </row>
    <row r="96" spans="1:12" ht="24.95" customHeight="1" x14ac:dyDescent="0.15">
      <c r="A96" s="365"/>
      <c r="B96" s="364"/>
      <c r="C96" s="368"/>
      <c r="D96" s="364"/>
      <c r="E96" s="364"/>
      <c r="F96" s="367">
        <v>3</v>
      </c>
      <c r="G96" s="367">
        <v>0</v>
      </c>
      <c r="H96" s="367">
        <v>0</v>
      </c>
      <c r="I96" s="367">
        <v>3</v>
      </c>
      <c r="J96" s="367">
        <v>1</v>
      </c>
      <c r="K96" s="367">
        <v>2</v>
      </c>
      <c r="L96" s="369"/>
    </row>
    <row r="97" spans="1:12" ht="24.95" customHeight="1" x14ac:dyDescent="0.15">
      <c r="A97" s="365"/>
      <c r="B97" s="364"/>
      <c r="C97" s="368"/>
      <c r="D97" s="364"/>
      <c r="E97" s="364"/>
      <c r="F97" s="381"/>
      <c r="G97" s="380"/>
      <c r="H97" s="380"/>
      <c r="I97" s="381"/>
      <c r="J97" s="380"/>
      <c r="K97" s="380"/>
      <c r="L97" s="369"/>
    </row>
    <row r="98" spans="1:12" ht="24.95" customHeight="1" x14ac:dyDescent="0.15">
      <c r="A98" s="365"/>
      <c r="B98" s="364"/>
      <c r="C98" s="368"/>
      <c r="D98" s="364"/>
      <c r="E98" s="364"/>
      <c r="F98" s="367"/>
      <c r="G98" s="367"/>
      <c r="H98" s="367"/>
      <c r="I98" s="367"/>
      <c r="J98" s="367"/>
      <c r="K98" s="367"/>
      <c r="L98" s="369"/>
    </row>
    <row r="99" spans="1:12" ht="24.95" customHeight="1" x14ac:dyDescent="0.15">
      <c r="A99" s="365"/>
      <c r="B99" s="364"/>
      <c r="C99" s="363" t="s">
        <v>305</v>
      </c>
      <c r="D99" s="363"/>
      <c r="E99" s="363"/>
      <c r="F99" s="362">
        <v>15</v>
      </c>
      <c r="G99" s="362">
        <v>4</v>
      </c>
      <c r="H99" s="362">
        <v>8</v>
      </c>
      <c r="I99" s="362">
        <f>SUM(I96,I94,I92,I90,I88)</f>
        <v>15</v>
      </c>
      <c r="J99" s="362">
        <f>SUM(J98,J96,J94,J92,J90,J88)</f>
        <v>5</v>
      </c>
      <c r="K99" s="362">
        <f>SUM(K98,K96,K94,K92,K90,K88)</f>
        <v>10</v>
      </c>
      <c r="L99" s="361"/>
    </row>
    <row r="100" spans="1:12" ht="24.95" customHeight="1" x14ac:dyDescent="0.15">
      <c r="A100" s="365"/>
      <c r="B100" s="364"/>
      <c r="C100" s="368" t="s">
        <v>304</v>
      </c>
      <c r="D100" s="377" t="s">
        <v>303</v>
      </c>
      <c r="E100" s="377"/>
      <c r="F100" s="379"/>
      <c r="G100" s="379"/>
      <c r="H100" s="379"/>
      <c r="I100" s="378" t="s">
        <v>302</v>
      </c>
      <c r="J100" s="378"/>
      <c r="K100" s="378"/>
      <c r="L100" s="375"/>
    </row>
    <row r="101" spans="1:12" ht="24.95" customHeight="1" x14ac:dyDescent="0.15">
      <c r="A101" s="365"/>
      <c r="B101" s="364"/>
      <c r="C101" s="368"/>
      <c r="D101" s="377"/>
      <c r="E101" s="377"/>
      <c r="F101" s="376"/>
      <c r="G101" s="376"/>
      <c r="H101" s="376"/>
      <c r="I101" s="376">
        <v>1</v>
      </c>
      <c r="J101" s="376">
        <v>1</v>
      </c>
      <c r="K101" s="376">
        <v>0</v>
      </c>
      <c r="L101" s="375"/>
    </row>
    <row r="102" spans="1:12" ht="24.95" customHeight="1" x14ac:dyDescent="0.15">
      <c r="A102" s="365"/>
      <c r="B102" s="364"/>
      <c r="C102" s="368"/>
      <c r="D102" s="364" t="s">
        <v>301</v>
      </c>
      <c r="E102" s="372"/>
      <c r="F102" s="374"/>
      <c r="G102" s="373"/>
      <c r="H102" s="373"/>
      <c r="I102" s="374"/>
      <c r="J102" s="373"/>
      <c r="K102" s="373"/>
      <c r="L102" s="370"/>
    </row>
    <row r="103" spans="1:12" ht="24.95" customHeight="1" x14ac:dyDescent="0.15">
      <c r="A103" s="365"/>
      <c r="B103" s="364"/>
      <c r="C103" s="368"/>
      <c r="D103" s="364"/>
      <c r="E103" s="372"/>
      <c r="F103" s="371"/>
      <c r="G103" s="371"/>
      <c r="H103" s="371"/>
      <c r="I103" s="371"/>
      <c r="J103" s="371"/>
      <c r="K103" s="371"/>
      <c r="L103" s="370"/>
    </row>
    <row r="104" spans="1:12" ht="24.95" customHeight="1" x14ac:dyDescent="0.15">
      <c r="A104" s="365"/>
      <c r="B104" s="364"/>
      <c r="C104" s="368"/>
      <c r="D104" s="364"/>
      <c r="E104" s="372"/>
      <c r="F104" s="374"/>
      <c r="G104" s="373"/>
      <c r="H104" s="373"/>
      <c r="I104" s="374"/>
      <c r="J104" s="373"/>
      <c r="K104" s="373"/>
      <c r="L104" s="370"/>
    </row>
    <row r="105" spans="1:12" ht="24.95" customHeight="1" x14ac:dyDescent="0.15">
      <c r="A105" s="365"/>
      <c r="B105" s="364"/>
      <c r="C105" s="368"/>
      <c r="D105" s="364"/>
      <c r="E105" s="372"/>
      <c r="F105" s="371"/>
      <c r="G105" s="371"/>
      <c r="H105" s="371"/>
      <c r="I105" s="371"/>
      <c r="J105" s="371"/>
      <c r="K105" s="371"/>
      <c r="L105" s="370"/>
    </row>
    <row r="106" spans="1:12" ht="24.95" customHeight="1" x14ac:dyDescent="0.15">
      <c r="A106" s="365"/>
      <c r="B106" s="364"/>
      <c r="C106" s="368"/>
      <c r="D106" s="364"/>
      <c r="E106" s="364"/>
      <c r="F106" s="368"/>
      <c r="G106" s="364"/>
      <c r="H106" s="364"/>
      <c r="I106" s="368"/>
      <c r="J106" s="364"/>
      <c r="K106" s="364"/>
      <c r="L106" s="370"/>
    </row>
    <row r="107" spans="1:12" ht="24.95" customHeight="1" x14ac:dyDescent="0.15">
      <c r="A107" s="365"/>
      <c r="B107" s="364"/>
      <c r="C107" s="368"/>
      <c r="D107" s="364"/>
      <c r="E107" s="364"/>
      <c r="F107" s="367"/>
      <c r="G107" s="367"/>
      <c r="H107" s="367"/>
      <c r="I107" s="367"/>
      <c r="J107" s="367"/>
      <c r="K107" s="367"/>
      <c r="L107" s="370"/>
    </row>
    <row r="108" spans="1:12" ht="24.95" customHeight="1" x14ac:dyDescent="0.15">
      <c r="A108" s="365"/>
      <c r="B108" s="364"/>
      <c r="C108" s="368"/>
      <c r="D108" s="364"/>
      <c r="E108" s="364"/>
      <c r="F108" s="368" t="s">
        <v>300</v>
      </c>
      <c r="G108" s="364"/>
      <c r="H108" s="364"/>
      <c r="I108" s="368"/>
      <c r="J108" s="364"/>
      <c r="K108" s="364"/>
      <c r="L108" s="369"/>
    </row>
    <row r="109" spans="1:12" ht="24.95" customHeight="1" x14ac:dyDescent="0.15">
      <c r="A109" s="365"/>
      <c r="B109" s="364"/>
      <c r="C109" s="368"/>
      <c r="D109" s="364"/>
      <c r="E109" s="364"/>
      <c r="F109" s="367">
        <v>3</v>
      </c>
      <c r="G109" s="367">
        <v>1</v>
      </c>
      <c r="H109" s="367">
        <v>2</v>
      </c>
      <c r="I109" s="367"/>
      <c r="J109" s="367"/>
      <c r="K109" s="367"/>
      <c r="L109" s="366"/>
    </row>
    <row r="110" spans="1:12" ht="24.95" customHeight="1" x14ac:dyDescent="0.15">
      <c r="A110" s="365"/>
      <c r="B110" s="364"/>
      <c r="C110" s="363" t="s">
        <v>299</v>
      </c>
      <c r="D110" s="363"/>
      <c r="E110" s="363"/>
      <c r="F110" s="362">
        <v>3</v>
      </c>
      <c r="G110" s="362">
        <v>1</v>
      </c>
      <c r="H110" s="362">
        <v>2</v>
      </c>
      <c r="I110" s="362">
        <f>SUM(I109,I107,I105,I103,I101)</f>
        <v>1</v>
      </c>
      <c r="J110" s="362">
        <f>SUM(J109,J107,J105,J103,J101)</f>
        <v>1</v>
      </c>
      <c r="K110" s="362">
        <f>SUM(K109,K107,K105,K103,K101)</f>
        <v>0</v>
      </c>
      <c r="L110" s="361"/>
    </row>
    <row r="111" spans="1:12" ht="24.95" customHeight="1" thickBot="1" x14ac:dyDescent="0.2">
      <c r="A111" s="365"/>
      <c r="B111" s="589" t="s">
        <v>206</v>
      </c>
      <c r="C111" s="590"/>
      <c r="D111" s="590"/>
      <c r="E111" s="591"/>
      <c r="F111" s="357">
        <v>18</v>
      </c>
      <c r="G111" s="357">
        <v>5</v>
      </c>
      <c r="H111" s="357">
        <v>10</v>
      </c>
      <c r="I111" s="357">
        <f>SUM(I110,I99,I86)</f>
        <v>16</v>
      </c>
      <c r="J111" s="357">
        <f>SUM(J110,J99,J86)</f>
        <v>6</v>
      </c>
      <c r="K111" s="357">
        <f>SUM(K110,K99,K86)</f>
        <v>10</v>
      </c>
      <c r="L111" s="356"/>
    </row>
    <row r="112" spans="1:12" ht="24.95" customHeight="1" thickBot="1" x14ac:dyDescent="0.2">
      <c r="A112" s="586" t="s">
        <v>205</v>
      </c>
      <c r="B112" s="587"/>
      <c r="C112" s="587"/>
      <c r="D112" s="587"/>
      <c r="E112" s="592"/>
      <c r="F112" s="355">
        <f>SUM(F111,F83,F57,F33)</f>
        <v>78</v>
      </c>
      <c r="G112" s="355">
        <f>SUM(G111,G83,G57,G33)</f>
        <v>23</v>
      </c>
      <c r="H112" s="355">
        <f>SUM(H111,H83,H57,H33)</f>
        <v>34</v>
      </c>
      <c r="I112" s="355">
        <f>SUM(I111,I83,I57,I33)</f>
        <v>75</v>
      </c>
      <c r="J112" s="355">
        <f>SUM(J111,J83,J57,J33)</f>
        <v>33</v>
      </c>
      <c r="K112" s="355">
        <f>SUM(K111,K83,K57,K33)</f>
        <v>42</v>
      </c>
      <c r="L112" s="354"/>
    </row>
    <row r="113" spans="1:12" ht="24.95" customHeight="1" x14ac:dyDescent="0.15">
      <c r="A113" s="353" t="s">
        <v>298</v>
      </c>
      <c r="B113" s="352"/>
      <c r="C113" s="352"/>
      <c r="D113" s="352"/>
      <c r="E113" s="352"/>
      <c r="F113" s="352"/>
      <c r="G113" s="352"/>
      <c r="H113" s="352"/>
      <c r="I113" s="352"/>
      <c r="J113" s="352"/>
      <c r="K113" s="352"/>
      <c r="L113" s="351"/>
    </row>
    <row r="114" spans="1:12" ht="24.95" customHeight="1" x14ac:dyDescent="0.15">
      <c r="A114" s="348" t="s">
        <v>203</v>
      </c>
      <c r="B114" s="344"/>
      <c r="C114" s="347" t="s">
        <v>202</v>
      </c>
      <c r="D114" s="346"/>
      <c r="E114" s="346"/>
      <c r="F114" s="346"/>
      <c r="G114" s="345"/>
      <c r="H114" s="344" t="s">
        <v>201</v>
      </c>
      <c r="I114" s="344"/>
      <c r="J114" s="344"/>
      <c r="K114" s="344"/>
      <c r="L114" s="343" t="s">
        <v>200</v>
      </c>
    </row>
    <row r="115" spans="1:12" ht="24.95" customHeight="1" x14ac:dyDescent="0.15">
      <c r="A115" s="348"/>
      <c r="B115" s="344"/>
      <c r="C115" s="347">
        <v>2</v>
      </c>
      <c r="D115" s="346"/>
      <c r="E115" s="346"/>
      <c r="F115" s="346"/>
      <c r="G115" s="345"/>
      <c r="H115" s="344">
        <v>20</v>
      </c>
      <c r="I115" s="344"/>
      <c r="J115" s="344"/>
      <c r="K115" s="344"/>
      <c r="L115" s="350">
        <v>22</v>
      </c>
    </row>
    <row r="116" spans="1:12" ht="24.95" customHeight="1" x14ac:dyDescent="0.15">
      <c r="A116" s="349" t="s">
        <v>199</v>
      </c>
      <c r="B116" s="344"/>
      <c r="C116" s="347" t="s">
        <v>297</v>
      </c>
      <c r="D116" s="346"/>
      <c r="E116" s="346"/>
      <c r="F116" s="346"/>
      <c r="G116" s="345"/>
      <c r="H116" s="344"/>
      <c r="I116" s="344"/>
      <c r="J116" s="344"/>
      <c r="K116" s="344"/>
      <c r="L116" s="343" t="s">
        <v>197</v>
      </c>
    </row>
    <row r="117" spans="1:12" ht="24.95" customHeight="1" x14ac:dyDescent="0.15">
      <c r="A117" s="348"/>
      <c r="B117" s="344"/>
      <c r="C117" s="347">
        <v>7</v>
      </c>
      <c r="D117" s="346"/>
      <c r="E117" s="346"/>
      <c r="F117" s="346"/>
      <c r="G117" s="345"/>
      <c r="H117" s="344"/>
      <c r="I117" s="344"/>
      <c r="J117" s="344"/>
      <c r="K117" s="344"/>
      <c r="L117" s="343">
        <v>7</v>
      </c>
    </row>
    <row r="118" spans="1:12" ht="24.95" customHeight="1" x14ac:dyDescent="0.15">
      <c r="A118" s="342" t="s">
        <v>196</v>
      </c>
      <c r="B118" s="341"/>
      <c r="C118" s="340" t="s">
        <v>195</v>
      </c>
      <c r="D118" s="339"/>
      <c r="E118" s="338"/>
      <c r="F118" s="337" t="s">
        <v>296</v>
      </c>
      <c r="G118" s="337"/>
      <c r="H118" s="337" t="s">
        <v>295</v>
      </c>
      <c r="I118" s="337"/>
      <c r="J118" s="337" t="s">
        <v>192</v>
      </c>
      <c r="K118" s="337"/>
      <c r="L118" s="336" t="s">
        <v>191</v>
      </c>
    </row>
    <row r="119" spans="1:12" ht="24.95" customHeight="1" thickBot="1" x14ac:dyDescent="0.2">
      <c r="A119" s="335"/>
      <c r="B119" s="331"/>
      <c r="C119" s="334">
        <v>75</v>
      </c>
      <c r="D119" s="333"/>
      <c r="E119" s="332"/>
      <c r="F119" s="331">
        <v>7</v>
      </c>
      <c r="G119" s="331"/>
      <c r="H119" s="331">
        <v>12</v>
      </c>
      <c r="I119" s="331"/>
      <c r="J119" s="331">
        <v>10</v>
      </c>
      <c r="K119" s="331"/>
      <c r="L119" s="330">
        <f>SUM(F119:K119)</f>
        <v>29</v>
      </c>
    </row>
  </sheetData>
  <mergeCells count="254">
    <mergeCell ref="A116:B117"/>
    <mergeCell ref="C116:G116"/>
    <mergeCell ref="H116:K116"/>
    <mergeCell ref="C117:G117"/>
    <mergeCell ref="H117:K117"/>
    <mergeCell ref="A118:B119"/>
    <mergeCell ref="C118:E118"/>
    <mergeCell ref="F118:G118"/>
    <mergeCell ref="H118:I118"/>
    <mergeCell ref="J118:K118"/>
    <mergeCell ref="F106:H106"/>
    <mergeCell ref="I106:K106"/>
    <mergeCell ref="L106:L107"/>
    <mergeCell ref="C99:E99"/>
    <mergeCell ref="C119:E119"/>
    <mergeCell ref="F119:G119"/>
    <mergeCell ref="H119:I119"/>
    <mergeCell ref="J119:K119"/>
    <mergeCell ref="L108:L109"/>
    <mergeCell ref="C110:E110"/>
    <mergeCell ref="B111:E111"/>
    <mergeCell ref="A63:A111"/>
    <mergeCell ref="L102:L103"/>
    <mergeCell ref="E104:E105"/>
    <mergeCell ref="F104:H104"/>
    <mergeCell ref="I104:K104"/>
    <mergeCell ref="L104:L105"/>
    <mergeCell ref="E106:E107"/>
    <mergeCell ref="A112:E112"/>
    <mergeCell ref="A113:L113"/>
    <mergeCell ref="A114:B115"/>
    <mergeCell ref="C114:G114"/>
    <mergeCell ref="H114:K114"/>
    <mergeCell ref="C115:G115"/>
    <mergeCell ref="H115:K115"/>
    <mergeCell ref="E100:E101"/>
    <mergeCell ref="F100:H100"/>
    <mergeCell ref="I100:K100"/>
    <mergeCell ref="D102:D109"/>
    <mergeCell ref="E102:E103"/>
    <mergeCell ref="F102:H102"/>
    <mergeCell ref="I102:K102"/>
    <mergeCell ref="E108:E109"/>
    <mergeCell ref="F108:H108"/>
    <mergeCell ref="I108:K108"/>
    <mergeCell ref="I93:K93"/>
    <mergeCell ref="L93:L94"/>
    <mergeCell ref="F95:H95"/>
    <mergeCell ref="I95:K95"/>
    <mergeCell ref="L95:L96"/>
    <mergeCell ref="F97:H97"/>
    <mergeCell ref="I97:K97"/>
    <mergeCell ref="L97:L98"/>
    <mergeCell ref="I84:K84"/>
    <mergeCell ref="L84:L85"/>
    <mergeCell ref="C86:E86"/>
    <mergeCell ref="C87:C98"/>
    <mergeCell ref="D87:D98"/>
    <mergeCell ref="E87:E88"/>
    <mergeCell ref="F87:H87"/>
    <mergeCell ref="I87:K87"/>
    <mergeCell ref="L87:L88"/>
    <mergeCell ref="E89:E90"/>
    <mergeCell ref="I89:K89"/>
    <mergeCell ref="L89:L90"/>
    <mergeCell ref="E91:E92"/>
    <mergeCell ref="F91:H91"/>
    <mergeCell ref="I91:K91"/>
    <mergeCell ref="L91:L92"/>
    <mergeCell ref="B84:B110"/>
    <mergeCell ref="C84:C85"/>
    <mergeCell ref="D84:D85"/>
    <mergeCell ref="E84:E85"/>
    <mergeCell ref="F84:H84"/>
    <mergeCell ref="F89:H89"/>
    <mergeCell ref="E93:E98"/>
    <mergeCell ref="F93:H93"/>
    <mergeCell ref="C100:C109"/>
    <mergeCell ref="D100:D101"/>
    <mergeCell ref="L78:L79"/>
    <mergeCell ref="F80:H80"/>
    <mergeCell ref="I80:K80"/>
    <mergeCell ref="L80:L81"/>
    <mergeCell ref="C82:E82"/>
    <mergeCell ref="B83:E83"/>
    <mergeCell ref="I69:K69"/>
    <mergeCell ref="E80:E81"/>
    <mergeCell ref="L74:L75"/>
    <mergeCell ref="E76:E77"/>
    <mergeCell ref="F76:H76"/>
    <mergeCell ref="I76:K76"/>
    <mergeCell ref="L76:L77"/>
    <mergeCell ref="E78:E79"/>
    <mergeCell ref="F78:H78"/>
    <mergeCell ref="I78:K78"/>
    <mergeCell ref="L69:L70"/>
    <mergeCell ref="C71:E71"/>
    <mergeCell ref="C72:C81"/>
    <mergeCell ref="D72:D73"/>
    <mergeCell ref="E72:E73"/>
    <mergeCell ref="I72:K72"/>
    <mergeCell ref="D74:D81"/>
    <mergeCell ref="E74:E75"/>
    <mergeCell ref="F74:H74"/>
    <mergeCell ref="I74:K74"/>
    <mergeCell ref="E67:E68"/>
    <mergeCell ref="F67:H67"/>
    <mergeCell ref="I67:K67"/>
    <mergeCell ref="L67:L68"/>
    <mergeCell ref="E63:E64"/>
    <mergeCell ref="F63:H63"/>
    <mergeCell ref="I63:K63"/>
    <mergeCell ref="C62:E62"/>
    <mergeCell ref="L63:L64"/>
    <mergeCell ref="E65:E66"/>
    <mergeCell ref="F65:H65"/>
    <mergeCell ref="I65:K65"/>
    <mergeCell ref="L65:L66"/>
    <mergeCell ref="C63:C70"/>
    <mergeCell ref="D63:D70"/>
    <mergeCell ref="E69:E70"/>
    <mergeCell ref="F69:H69"/>
    <mergeCell ref="E60:E61"/>
    <mergeCell ref="F60:H60"/>
    <mergeCell ref="I60:K60"/>
    <mergeCell ref="L60:L61"/>
    <mergeCell ref="C56:E56"/>
    <mergeCell ref="B57:E57"/>
    <mergeCell ref="B58:B82"/>
    <mergeCell ref="C58:C61"/>
    <mergeCell ref="D58:D61"/>
    <mergeCell ref="E58:E59"/>
    <mergeCell ref="L52:L53"/>
    <mergeCell ref="E54:E55"/>
    <mergeCell ref="F54:H54"/>
    <mergeCell ref="I54:K54"/>
    <mergeCell ref="L54:L55"/>
    <mergeCell ref="F58:H58"/>
    <mergeCell ref="I58:K58"/>
    <mergeCell ref="L58:L59"/>
    <mergeCell ref="I47:K47"/>
    <mergeCell ref="L47:L48"/>
    <mergeCell ref="D50:D55"/>
    <mergeCell ref="E50:E51"/>
    <mergeCell ref="F50:H50"/>
    <mergeCell ref="I50:K50"/>
    <mergeCell ref="L50:L51"/>
    <mergeCell ref="E52:E53"/>
    <mergeCell ref="F52:H52"/>
    <mergeCell ref="I52:K52"/>
    <mergeCell ref="I38:K38"/>
    <mergeCell ref="L38:L39"/>
    <mergeCell ref="E40:E41"/>
    <mergeCell ref="F40:H40"/>
    <mergeCell ref="I40:K40"/>
    <mergeCell ref="L40:L41"/>
    <mergeCell ref="I43:K43"/>
    <mergeCell ref="L43:L44"/>
    <mergeCell ref="E45:E46"/>
    <mergeCell ref="F45:H45"/>
    <mergeCell ref="I45:K45"/>
    <mergeCell ref="L45:L46"/>
    <mergeCell ref="E34:E35"/>
    <mergeCell ref="C42:E42"/>
    <mergeCell ref="C43:C48"/>
    <mergeCell ref="D43:D48"/>
    <mergeCell ref="E43:E44"/>
    <mergeCell ref="F43:H43"/>
    <mergeCell ref="F38:H38"/>
    <mergeCell ref="E47:E48"/>
    <mergeCell ref="F47:H47"/>
    <mergeCell ref="L34:L35"/>
    <mergeCell ref="E36:E37"/>
    <mergeCell ref="F36:H36"/>
    <mergeCell ref="I36:K36"/>
    <mergeCell ref="L36:L37"/>
    <mergeCell ref="C32:E32"/>
    <mergeCell ref="B33:E33"/>
    <mergeCell ref="B34:B56"/>
    <mergeCell ref="C34:C41"/>
    <mergeCell ref="D34:D41"/>
    <mergeCell ref="L22:L23"/>
    <mergeCell ref="E24:E25"/>
    <mergeCell ref="F24:H24"/>
    <mergeCell ref="I24:K24"/>
    <mergeCell ref="L24:L25"/>
    <mergeCell ref="E26:E27"/>
    <mergeCell ref="F26:H26"/>
    <mergeCell ref="I26:K26"/>
    <mergeCell ref="L26:L27"/>
    <mergeCell ref="I28:K28"/>
    <mergeCell ref="L28:L29"/>
    <mergeCell ref="E30:E31"/>
    <mergeCell ref="F30:H30"/>
    <mergeCell ref="I30:K30"/>
    <mergeCell ref="L30:L31"/>
    <mergeCell ref="I6:K6"/>
    <mergeCell ref="L6:L7"/>
    <mergeCell ref="F8:H8"/>
    <mergeCell ref="I8:K8"/>
    <mergeCell ref="L19:L20"/>
    <mergeCell ref="C21:E21"/>
    <mergeCell ref="C49:E49"/>
    <mergeCell ref="C50:C55"/>
    <mergeCell ref="L15:L16"/>
    <mergeCell ref="E17:E18"/>
    <mergeCell ref="F17:H17"/>
    <mergeCell ref="I17:K17"/>
    <mergeCell ref="L17:L18"/>
    <mergeCell ref="C22:C31"/>
    <mergeCell ref="D22:D31"/>
    <mergeCell ref="E22:E23"/>
    <mergeCell ref="I15:K15"/>
    <mergeCell ref="E19:E20"/>
    <mergeCell ref="F19:H19"/>
    <mergeCell ref="I19:K19"/>
    <mergeCell ref="F34:H34"/>
    <mergeCell ref="I34:K34"/>
    <mergeCell ref="F22:H22"/>
    <mergeCell ref="I22:K22"/>
    <mergeCell ref="E28:E29"/>
    <mergeCell ref="F28:H28"/>
    <mergeCell ref="F6:H6"/>
    <mergeCell ref="C14:E14"/>
    <mergeCell ref="C15:C20"/>
    <mergeCell ref="D15:D20"/>
    <mergeCell ref="E15:E16"/>
    <mergeCell ref="F15:H15"/>
    <mergeCell ref="D10:D13"/>
    <mergeCell ref="E10:E13"/>
    <mergeCell ref="F10:H10"/>
    <mergeCell ref="I10:K10"/>
    <mergeCell ref="I12:K12"/>
    <mergeCell ref="A6:A57"/>
    <mergeCell ref="B6:B32"/>
    <mergeCell ref="C6:C13"/>
    <mergeCell ref="D6:D9"/>
    <mergeCell ref="E6:E9"/>
    <mergeCell ref="A1:E1"/>
    <mergeCell ref="F1:K1"/>
    <mergeCell ref="A2:A5"/>
    <mergeCell ref="B2:B5"/>
    <mergeCell ref="C2:C5"/>
    <mergeCell ref="D2:D5"/>
    <mergeCell ref="E2:E5"/>
    <mergeCell ref="F2:H2"/>
    <mergeCell ref="I2:K2"/>
    <mergeCell ref="L2:L5"/>
    <mergeCell ref="F3:H3"/>
    <mergeCell ref="I3:K3"/>
    <mergeCell ref="F4:F5"/>
    <mergeCell ref="G4:H4"/>
    <mergeCell ref="I4:I5"/>
    <mergeCell ref="J4:K4"/>
  </mergeCells>
  <phoneticPr fontId="6" type="noConversion"/>
  <pageMargins left="0.7" right="0.7" top="0.75" bottom="0.75" header="0.3" footer="0.3"/>
  <pageSetup paperSize="9" orientation="portrait" r:id="rId1"/>
  <headerFooter>
    <oddHeader>&amp;C 2019~2020학년도 교육과정대비표(2년제)</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70" zoomScaleNormal="70" workbookViewId="0">
      <selection activeCell="D5" sqref="D5"/>
    </sheetView>
  </sheetViews>
  <sheetFormatPr defaultRowHeight="13.5" x14ac:dyDescent="0.15"/>
  <cols>
    <col min="1" max="3" width="5.77734375" customWidth="1"/>
    <col min="4" max="5" width="20.77734375" customWidth="1"/>
    <col min="6" max="22" width="5.77734375" customWidth="1"/>
  </cols>
  <sheetData>
    <row r="1" spans="1:22" ht="35.1" customHeight="1" thickBot="1" x14ac:dyDescent="0.2">
      <c r="A1" s="292" t="s">
        <v>144</v>
      </c>
      <c r="B1" s="292"/>
      <c r="C1" s="292"/>
      <c r="D1" s="292"/>
      <c r="E1" s="292"/>
      <c r="F1" s="292"/>
      <c r="G1" s="292"/>
      <c r="H1" s="293" t="s">
        <v>145</v>
      </c>
      <c r="I1" s="293"/>
      <c r="J1" s="293"/>
      <c r="K1" s="293"/>
      <c r="L1" s="293"/>
      <c r="M1" s="293"/>
      <c r="N1" s="293"/>
      <c r="O1" s="293"/>
      <c r="P1" s="293"/>
      <c r="Q1" s="294"/>
      <c r="R1" s="294"/>
      <c r="S1" s="294"/>
      <c r="T1" s="294"/>
      <c r="U1" s="294"/>
      <c r="V1" s="294"/>
    </row>
    <row r="2" spans="1:22" ht="35.1" customHeight="1" x14ac:dyDescent="0.15">
      <c r="A2" s="295" t="s">
        <v>0</v>
      </c>
      <c r="B2" s="296"/>
      <c r="C2" s="296" t="s">
        <v>146</v>
      </c>
      <c r="D2" s="296" t="s">
        <v>147</v>
      </c>
      <c r="E2" s="301" t="s">
        <v>148</v>
      </c>
      <c r="F2" s="296" t="s">
        <v>149</v>
      </c>
      <c r="G2" s="303" t="s">
        <v>150</v>
      </c>
      <c r="H2" s="295" t="s">
        <v>1</v>
      </c>
      <c r="I2" s="296"/>
      <c r="J2" s="296"/>
      <c r="K2" s="296"/>
      <c r="L2" s="296"/>
      <c r="M2" s="303"/>
      <c r="N2" s="304" t="s">
        <v>2</v>
      </c>
      <c r="O2" s="305"/>
      <c r="P2" s="296"/>
      <c r="Q2" s="296"/>
      <c r="R2" s="296"/>
      <c r="S2" s="306"/>
      <c r="T2" s="295" t="s">
        <v>3</v>
      </c>
      <c r="U2" s="296"/>
      <c r="V2" s="303"/>
    </row>
    <row r="3" spans="1:22" ht="35.1" customHeight="1" x14ac:dyDescent="0.15">
      <c r="A3" s="297"/>
      <c r="B3" s="298"/>
      <c r="C3" s="298"/>
      <c r="D3" s="298"/>
      <c r="E3" s="302"/>
      <c r="F3" s="298"/>
      <c r="G3" s="307"/>
      <c r="H3" s="297" t="s">
        <v>4</v>
      </c>
      <c r="I3" s="298"/>
      <c r="J3" s="298"/>
      <c r="K3" s="298" t="s">
        <v>5</v>
      </c>
      <c r="L3" s="298"/>
      <c r="M3" s="307"/>
      <c r="N3" s="308" t="s">
        <v>4</v>
      </c>
      <c r="O3" s="309"/>
      <c r="P3" s="298"/>
      <c r="Q3" s="298" t="s">
        <v>5</v>
      </c>
      <c r="R3" s="298"/>
      <c r="S3" s="310"/>
      <c r="T3" s="297"/>
      <c r="U3" s="298"/>
      <c r="V3" s="307"/>
    </row>
    <row r="4" spans="1:22" ht="35.1" customHeight="1" thickBot="1" x14ac:dyDescent="0.2">
      <c r="A4" s="299"/>
      <c r="B4" s="300"/>
      <c r="C4" s="300"/>
      <c r="D4" s="300"/>
      <c r="E4" s="302"/>
      <c r="F4" s="328"/>
      <c r="G4" s="329"/>
      <c r="H4" s="154" t="s">
        <v>6</v>
      </c>
      <c r="I4" s="155" t="s">
        <v>7</v>
      </c>
      <c r="J4" s="155" t="s">
        <v>8</v>
      </c>
      <c r="K4" s="155" t="s">
        <v>6</v>
      </c>
      <c r="L4" s="155" t="s">
        <v>7</v>
      </c>
      <c r="M4" s="79" t="s">
        <v>8</v>
      </c>
      <c r="N4" s="80" t="s">
        <v>6</v>
      </c>
      <c r="O4" s="155" t="s">
        <v>7</v>
      </c>
      <c r="P4" s="155" t="s">
        <v>8</v>
      </c>
      <c r="Q4" s="155" t="s">
        <v>6</v>
      </c>
      <c r="R4" s="155" t="s">
        <v>7</v>
      </c>
      <c r="S4" s="81" t="s">
        <v>8</v>
      </c>
      <c r="T4" s="154" t="s">
        <v>6</v>
      </c>
      <c r="U4" s="155" t="s">
        <v>7</v>
      </c>
      <c r="V4" s="79" t="s">
        <v>8</v>
      </c>
    </row>
    <row r="5" spans="1:22" ht="35.1" customHeight="1" x14ac:dyDescent="0.15">
      <c r="A5" s="321" t="s">
        <v>139</v>
      </c>
      <c r="B5" s="210" t="s">
        <v>151</v>
      </c>
      <c r="C5" s="211"/>
      <c r="D5" s="212" t="s">
        <v>375</v>
      </c>
      <c r="E5" s="213" t="s">
        <v>152</v>
      </c>
      <c r="F5" s="33" t="s">
        <v>24</v>
      </c>
      <c r="G5" s="34" t="s">
        <v>153</v>
      </c>
      <c r="H5" s="82">
        <v>2</v>
      </c>
      <c r="I5" s="83">
        <v>1</v>
      </c>
      <c r="J5" s="83">
        <v>1</v>
      </c>
      <c r="K5" s="83"/>
      <c r="L5" s="83"/>
      <c r="M5" s="84"/>
      <c r="N5" s="82"/>
      <c r="O5" s="83"/>
      <c r="P5" s="83"/>
      <c r="Q5" s="214"/>
      <c r="R5" s="214"/>
      <c r="S5" s="85"/>
      <c r="T5" s="262">
        <f t="shared" ref="T5:V5" si="0">H5+K5</f>
        <v>2</v>
      </c>
      <c r="U5" s="215">
        <f t="shared" si="0"/>
        <v>1</v>
      </c>
      <c r="V5" s="85">
        <f t="shared" si="0"/>
        <v>1</v>
      </c>
    </row>
    <row r="6" spans="1:22" ht="35.1" customHeight="1" x14ac:dyDescent="0.15">
      <c r="A6" s="290"/>
      <c r="B6" s="184" t="s">
        <v>12</v>
      </c>
      <c r="C6" s="171"/>
      <c r="D6" s="246"/>
      <c r="E6" s="247"/>
      <c r="F6" s="248"/>
      <c r="G6" s="197"/>
      <c r="H6" s="224">
        <f t="shared" ref="H6:V6" si="1">SUM(H5:H5)</f>
        <v>2</v>
      </c>
      <c r="I6" s="184">
        <f t="shared" si="1"/>
        <v>1</v>
      </c>
      <c r="J6" s="184">
        <f t="shared" si="1"/>
        <v>1</v>
      </c>
      <c r="K6" s="184">
        <f t="shared" si="1"/>
        <v>0</v>
      </c>
      <c r="L6" s="248">
        <f t="shared" si="1"/>
        <v>0</v>
      </c>
      <c r="M6" s="249">
        <f t="shared" si="1"/>
        <v>0</v>
      </c>
      <c r="N6" s="225">
        <f t="shared" si="1"/>
        <v>0</v>
      </c>
      <c r="O6" s="184">
        <f t="shared" si="1"/>
        <v>0</v>
      </c>
      <c r="P6" s="184">
        <f t="shared" si="1"/>
        <v>0</v>
      </c>
      <c r="Q6" s="184">
        <f t="shared" si="1"/>
        <v>0</v>
      </c>
      <c r="R6" s="184">
        <f t="shared" si="1"/>
        <v>0</v>
      </c>
      <c r="S6" s="197">
        <f t="shared" si="1"/>
        <v>0</v>
      </c>
      <c r="T6" s="224">
        <f t="shared" si="1"/>
        <v>2</v>
      </c>
      <c r="U6" s="269">
        <f t="shared" si="1"/>
        <v>1</v>
      </c>
      <c r="V6" s="197">
        <f t="shared" si="1"/>
        <v>1</v>
      </c>
    </row>
    <row r="7" spans="1:22" ht="35.1" customHeight="1" x14ac:dyDescent="0.15">
      <c r="A7" s="322" t="s">
        <v>154</v>
      </c>
      <c r="B7" s="326" t="s">
        <v>155</v>
      </c>
      <c r="C7" s="135"/>
      <c r="D7" s="253" t="s">
        <v>156</v>
      </c>
      <c r="E7" s="4" t="s">
        <v>157</v>
      </c>
      <c r="F7" s="31" t="s">
        <v>158</v>
      </c>
      <c r="G7" s="32" t="s">
        <v>159</v>
      </c>
      <c r="H7" s="53">
        <v>3</v>
      </c>
      <c r="I7" s="54">
        <v>2</v>
      </c>
      <c r="J7" s="54">
        <v>1</v>
      </c>
      <c r="K7" s="55"/>
      <c r="L7" s="55"/>
      <c r="M7" s="56"/>
      <c r="N7" s="53"/>
      <c r="O7" s="54"/>
      <c r="P7" s="54"/>
      <c r="Q7" s="54"/>
      <c r="R7" s="54"/>
      <c r="S7" s="57"/>
      <c r="T7" s="263">
        <f t="shared" ref="T7:T20" si="2">SUM(H7,K7,N7,Q7)</f>
        <v>3</v>
      </c>
      <c r="U7" s="53">
        <f t="shared" ref="U7:U20" si="3">SUM(I7,L7,O7,R7)</f>
        <v>2</v>
      </c>
      <c r="V7" s="57">
        <f t="shared" ref="V7:V20" si="4">SUM(J7,M7,P7,S7)</f>
        <v>1</v>
      </c>
    </row>
    <row r="8" spans="1:22" ht="35.1" customHeight="1" x14ac:dyDescent="0.15">
      <c r="A8" s="323"/>
      <c r="B8" s="276"/>
      <c r="C8" s="135"/>
      <c r="D8" s="133" t="s">
        <v>160</v>
      </c>
      <c r="E8" s="4" t="s">
        <v>161</v>
      </c>
      <c r="F8" s="33" t="s">
        <v>158</v>
      </c>
      <c r="G8" s="32" t="s">
        <v>162</v>
      </c>
      <c r="H8" s="66">
        <v>3</v>
      </c>
      <c r="I8" s="55">
        <v>2</v>
      </c>
      <c r="J8" s="55">
        <v>1</v>
      </c>
      <c r="K8" s="54"/>
      <c r="L8" s="54"/>
      <c r="M8" s="57"/>
      <c r="N8" s="53"/>
      <c r="O8" s="54"/>
      <c r="P8" s="54"/>
      <c r="Q8" s="54"/>
      <c r="R8" s="54"/>
      <c r="S8" s="57"/>
      <c r="T8" s="263">
        <f t="shared" si="2"/>
        <v>3</v>
      </c>
      <c r="U8" s="53">
        <f t="shared" si="3"/>
        <v>2</v>
      </c>
      <c r="V8" s="57">
        <f t="shared" si="4"/>
        <v>1</v>
      </c>
    </row>
    <row r="9" spans="1:22" ht="35.1" customHeight="1" x14ac:dyDescent="0.15">
      <c r="A9" s="323"/>
      <c r="B9" s="276"/>
      <c r="C9" s="135"/>
      <c r="D9" s="216" t="s">
        <v>163</v>
      </c>
      <c r="E9" s="4" t="s">
        <v>164</v>
      </c>
      <c r="F9" s="32" t="s">
        <v>165</v>
      </c>
      <c r="G9" s="32" t="s">
        <v>162</v>
      </c>
      <c r="H9" s="35">
        <v>3</v>
      </c>
      <c r="I9" s="19">
        <v>2</v>
      </c>
      <c r="J9" s="19">
        <v>1</v>
      </c>
      <c r="K9" s="19"/>
      <c r="L9" s="19"/>
      <c r="M9" s="20"/>
      <c r="N9" s="36"/>
      <c r="O9" s="19"/>
      <c r="P9" s="19"/>
      <c r="Q9" s="19"/>
      <c r="R9" s="19"/>
      <c r="S9" s="20"/>
      <c r="T9" s="264">
        <f t="shared" si="2"/>
        <v>3</v>
      </c>
      <c r="U9" s="35">
        <f t="shared" si="3"/>
        <v>2</v>
      </c>
      <c r="V9" s="20">
        <f t="shared" si="4"/>
        <v>1</v>
      </c>
    </row>
    <row r="10" spans="1:22" ht="35.1" customHeight="1" x14ac:dyDescent="0.15">
      <c r="A10" s="323"/>
      <c r="B10" s="276"/>
      <c r="C10" s="135"/>
      <c r="D10" s="71" t="s">
        <v>166</v>
      </c>
      <c r="E10" s="4" t="s">
        <v>164</v>
      </c>
      <c r="F10" s="33" t="s">
        <v>167</v>
      </c>
      <c r="G10" s="32" t="s">
        <v>165</v>
      </c>
      <c r="H10" s="58"/>
      <c r="I10" s="59"/>
      <c r="J10" s="59"/>
      <c r="K10" s="217">
        <v>3</v>
      </c>
      <c r="L10" s="217">
        <v>2</v>
      </c>
      <c r="M10" s="218">
        <v>1</v>
      </c>
      <c r="N10" s="58"/>
      <c r="O10" s="59"/>
      <c r="P10" s="59"/>
      <c r="Q10" s="59"/>
      <c r="R10" s="59"/>
      <c r="S10" s="62"/>
      <c r="T10" s="265">
        <f t="shared" si="2"/>
        <v>3</v>
      </c>
      <c r="U10" s="58">
        <f t="shared" si="3"/>
        <v>2</v>
      </c>
      <c r="V10" s="62">
        <f t="shared" si="4"/>
        <v>1</v>
      </c>
    </row>
    <row r="11" spans="1:22" ht="35.1" customHeight="1" x14ac:dyDescent="0.15">
      <c r="A11" s="323"/>
      <c r="B11" s="276"/>
      <c r="C11" s="135"/>
      <c r="D11" s="132" t="s">
        <v>168</v>
      </c>
      <c r="E11" s="4" t="s">
        <v>157</v>
      </c>
      <c r="F11" s="33" t="s">
        <v>167</v>
      </c>
      <c r="G11" s="32" t="s">
        <v>165</v>
      </c>
      <c r="H11" s="53"/>
      <c r="I11" s="54"/>
      <c r="J11" s="54"/>
      <c r="K11" s="54">
        <v>3</v>
      </c>
      <c r="L11" s="54">
        <v>2</v>
      </c>
      <c r="M11" s="57">
        <v>1</v>
      </c>
      <c r="N11" s="53"/>
      <c r="O11" s="54"/>
      <c r="P11" s="54"/>
      <c r="Q11" s="54"/>
      <c r="R11" s="54"/>
      <c r="S11" s="57"/>
      <c r="T11" s="263">
        <f t="shared" si="2"/>
        <v>3</v>
      </c>
      <c r="U11" s="53">
        <f t="shared" si="3"/>
        <v>2</v>
      </c>
      <c r="V11" s="57">
        <f t="shared" si="4"/>
        <v>1</v>
      </c>
    </row>
    <row r="12" spans="1:22" ht="35.1" customHeight="1" x14ac:dyDescent="0.15">
      <c r="A12" s="323"/>
      <c r="B12" s="276"/>
      <c r="C12" s="135"/>
      <c r="D12" s="133" t="s">
        <v>169</v>
      </c>
      <c r="E12" s="4" t="s">
        <v>164</v>
      </c>
      <c r="F12" s="33" t="s">
        <v>158</v>
      </c>
      <c r="G12" s="32" t="s">
        <v>162</v>
      </c>
      <c r="H12" s="53"/>
      <c r="I12" s="54"/>
      <c r="J12" s="54"/>
      <c r="K12" s="63">
        <v>3</v>
      </c>
      <c r="L12" s="54">
        <v>2</v>
      </c>
      <c r="M12" s="57">
        <v>1</v>
      </c>
      <c r="N12" s="53"/>
      <c r="O12" s="54"/>
      <c r="P12" s="54"/>
      <c r="Q12" s="54"/>
      <c r="R12" s="54"/>
      <c r="S12" s="57"/>
      <c r="T12" s="263">
        <f t="shared" si="2"/>
        <v>3</v>
      </c>
      <c r="U12" s="53">
        <f t="shared" si="3"/>
        <v>2</v>
      </c>
      <c r="V12" s="57">
        <f t="shared" si="4"/>
        <v>1</v>
      </c>
    </row>
    <row r="13" spans="1:22" ht="35.1" customHeight="1" x14ac:dyDescent="0.15">
      <c r="A13" s="323"/>
      <c r="B13" s="276"/>
      <c r="C13" s="135"/>
      <c r="D13" s="133" t="s">
        <v>170</v>
      </c>
      <c r="E13" s="4" t="s">
        <v>164</v>
      </c>
      <c r="F13" s="33" t="s">
        <v>167</v>
      </c>
      <c r="G13" s="32" t="s">
        <v>162</v>
      </c>
      <c r="H13" s="53"/>
      <c r="I13" s="54"/>
      <c r="J13" s="54"/>
      <c r="K13" s="54"/>
      <c r="L13" s="54"/>
      <c r="M13" s="57"/>
      <c r="N13" s="53">
        <v>3</v>
      </c>
      <c r="O13" s="54">
        <v>2</v>
      </c>
      <c r="P13" s="54">
        <v>1</v>
      </c>
      <c r="Q13" s="54"/>
      <c r="R13" s="54"/>
      <c r="S13" s="57"/>
      <c r="T13" s="263">
        <f t="shared" si="2"/>
        <v>3</v>
      </c>
      <c r="U13" s="53">
        <f t="shared" si="3"/>
        <v>2</v>
      </c>
      <c r="V13" s="57">
        <f t="shared" si="4"/>
        <v>1</v>
      </c>
    </row>
    <row r="14" spans="1:22" ht="35.1" customHeight="1" x14ac:dyDescent="0.15">
      <c r="A14" s="323"/>
      <c r="B14" s="276"/>
      <c r="C14" s="135"/>
      <c r="D14" s="133" t="s">
        <v>171</v>
      </c>
      <c r="E14" s="4" t="s">
        <v>164</v>
      </c>
      <c r="F14" s="33" t="s">
        <v>158</v>
      </c>
      <c r="G14" s="32" t="s">
        <v>162</v>
      </c>
      <c r="H14" s="53"/>
      <c r="I14" s="54"/>
      <c r="J14" s="54"/>
      <c r="K14" s="54"/>
      <c r="L14" s="54"/>
      <c r="M14" s="57"/>
      <c r="N14" s="53">
        <v>3</v>
      </c>
      <c r="O14" s="54">
        <v>2</v>
      </c>
      <c r="P14" s="54">
        <v>1</v>
      </c>
      <c r="Q14" s="54"/>
      <c r="R14" s="54"/>
      <c r="S14" s="57"/>
      <c r="T14" s="263">
        <f t="shared" si="2"/>
        <v>3</v>
      </c>
      <c r="U14" s="53">
        <f t="shared" si="3"/>
        <v>2</v>
      </c>
      <c r="V14" s="57">
        <f t="shared" si="4"/>
        <v>1</v>
      </c>
    </row>
    <row r="15" spans="1:22" ht="35.1" customHeight="1" x14ac:dyDescent="0.15">
      <c r="A15" s="323"/>
      <c r="B15" s="276"/>
      <c r="C15" s="135"/>
      <c r="D15" s="133" t="s">
        <v>172</v>
      </c>
      <c r="E15" s="4" t="s">
        <v>164</v>
      </c>
      <c r="F15" s="33" t="s">
        <v>167</v>
      </c>
      <c r="G15" s="32" t="s">
        <v>162</v>
      </c>
      <c r="H15" s="53"/>
      <c r="I15" s="54"/>
      <c r="J15" s="54"/>
      <c r="K15" s="54"/>
      <c r="L15" s="54"/>
      <c r="M15" s="57"/>
      <c r="N15" s="53">
        <v>3</v>
      </c>
      <c r="O15" s="54">
        <v>2</v>
      </c>
      <c r="P15" s="54">
        <v>1</v>
      </c>
      <c r="Q15" s="54"/>
      <c r="R15" s="54"/>
      <c r="S15" s="57"/>
      <c r="T15" s="263">
        <f t="shared" si="2"/>
        <v>3</v>
      </c>
      <c r="U15" s="53">
        <f t="shared" si="3"/>
        <v>2</v>
      </c>
      <c r="V15" s="57">
        <f t="shared" si="4"/>
        <v>1</v>
      </c>
    </row>
    <row r="16" spans="1:22" ht="35.1" customHeight="1" x14ac:dyDescent="0.15">
      <c r="A16" s="323"/>
      <c r="B16" s="276"/>
      <c r="C16" s="135"/>
      <c r="D16" s="133" t="s">
        <v>173</v>
      </c>
      <c r="E16" s="4" t="s">
        <v>164</v>
      </c>
      <c r="F16" s="33" t="s">
        <v>167</v>
      </c>
      <c r="G16" s="32" t="s">
        <v>162</v>
      </c>
      <c r="H16" s="53"/>
      <c r="I16" s="54"/>
      <c r="J16" s="54"/>
      <c r="K16" s="54"/>
      <c r="L16" s="54"/>
      <c r="M16" s="57"/>
      <c r="N16" s="53">
        <v>3</v>
      </c>
      <c r="O16" s="54">
        <v>2</v>
      </c>
      <c r="P16" s="54">
        <v>1</v>
      </c>
      <c r="Q16" s="54"/>
      <c r="R16" s="54"/>
      <c r="S16" s="57"/>
      <c r="T16" s="263">
        <f t="shared" si="2"/>
        <v>3</v>
      </c>
      <c r="U16" s="53">
        <f t="shared" si="3"/>
        <v>2</v>
      </c>
      <c r="V16" s="57">
        <f t="shared" si="4"/>
        <v>1</v>
      </c>
    </row>
    <row r="17" spans="1:22" ht="35.1" customHeight="1" x14ac:dyDescent="0.15">
      <c r="A17" s="323"/>
      <c r="B17" s="276"/>
      <c r="C17" s="72"/>
      <c r="D17" s="134" t="s">
        <v>174</v>
      </c>
      <c r="E17" s="4" t="s">
        <v>164</v>
      </c>
      <c r="F17" s="32" t="s">
        <v>162</v>
      </c>
      <c r="G17" s="32" t="s">
        <v>162</v>
      </c>
      <c r="H17" s="53"/>
      <c r="I17" s="54"/>
      <c r="J17" s="54"/>
      <c r="K17" s="54"/>
      <c r="L17" s="54"/>
      <c r="M17" s="57"/>
      <c r="N17" s="53"/>
      <c r="O17" s="54"/>
      <c r="P17" s="54"/>
      <c r="Q17" s="54">
        <v>3</v>
      </c>
      <c r="R17" s="54">
        <v>2</v>
      </c>
      <c r="S17" s="57">
        <v>1</v>
      </c>
      <c r="T17" s="263">
        <f t="shared" si="2"/>
        <v>3</v>
      </c>
      <c r="U17" s="53">
        <f t="shared" si="3"/>
        <v>2</v>
      </c>
      <c r="V17" s="57">
        <f t="shared" si="4"/>
        <v>1</v>
      </c>
    </row>
    <row r="18" spans="1:22" ht="35.1" customHeight="1" x14ac:dyDescent="0.15">
      <c r="A18" s="323"/>
      <c r="B18" s="276"/>
      <c r="C18" s="72"/>
      <c r="D18" s="219" t="s">
        <v>175</v>
      </c>
      <c r="E18" s="4" t="s">
        <v>176</v>
      </c>
      <c r="F18" s="33" t="s">
        <v>167</v>
      </c>
      <c r="G18" s="32" t="s">
        <v>162</v>
      </c>
      <c r="H18" s="53"/>
      <c r="I18" s="54"/>
      <c r="J18" s="54"/>
      <c r="K18" s="54"/>
      <c r="L18" s="54"/>
      <c r="M18" s="57"/>
      <c r="N18" s="53"/>
      <c r="O18" s="54"/>
      <c r="P18" s="54"/>
      <c r="Q18" s="54">
        <v>3</v>
      </c>
      <c r="R18" s="54">
        <v>2</v>
      </c>
      <c r="S18" s="57">
        <v>1</v>
      </c>
      <c r="T18" s="263">
        <f t="shared" si="2"/>
        <v>3</v>
      </c>
      <c r="U18" s="53">
        <f t="shared" si="3"/>
        <v>2</v>
      </c>
      <c r="V18" s="57">
        <f t="shared" si="4"/>
        <v>1</v>
      </c>
    </row>
    <row r="19" spans="1:22" ht="35.1" customHeight="1" x14ac:dyDescent="0.15">
      <c r="A19" s="324"/>
      <c r="B19" s="276"/>
      <c r="C19" s="220"/>
      <c r="D19" s="164" t="s">
        <v>177</v>
      </c>
      <c r="E19" s="4" t="s">
        <v>164</v>
      </c>
      <c r="F19" s="33" t="s">
        <v>167</v>
      </c>
      <c r="G19" s="32" t="s">
        <v>162</v>
      </c>
      <c r="H19" s="53"/>
      <c r="I19" s="54"/>
      <c r="J19" s="54"/>
      <c r="K19" s="54"/>
      <c r="L19" s="54"/>
      <c r="M19" s="221"/>
      <c r="N19" s="53"/>
      <c r="O19" s="54"/>
      <c r="P19" s="54"/>
      <c r="Q19" s="54">
        <v>3</v>
      </c>
      <c r="R19" s="54">
        <v>2</v>
      </c>
      <c r="S19" s="221">
        <v>1</v>
      </c>
      <c r="T19" s="263">
        <f t="shared" si="2"/>
        <v>3</v>
      </c>
      <c r="U19" s="228">
        <f t="shared" si="3"/>
        <v>2</v>
      </c>
      <c r="V19" s="223">
        <f t="shared" si="4"/>
        <v>1</v>
      </c>
    </row>
    <row r="20" spans="1:22" ht="35.1" customHeight="1" thickBot="1" x14ac:dyDescent="0.2">
      <c r="A20" s="324"/>
      <c r="B20" s="327"/>
      <c r="C20" s="260"/>
      <c r="D20" s="176" t="s">
        <v>178</v>
      </c>
      <c r="E20" s="124" t="s">
        <v>164</v>
      </c>
      <c r="F20" s="39" t="s">
        <v>162</v>
      </c>
      <c r="G20" s="39" t="s">
        <v>162</v>
      </c>
      <c r="H20" s="93"/>
      <c r="I20" s="94"/>
      <c r="J20" s="94"/>
      <c r="K20" s="94"/>
      <c r="L20" s="94"/>
      <c r="M20" s="261"/>
      <c r="N20" s="93"/>
      <c r="O20" s="94"/>
      <c r="P20" s="94"/>
      <c r="Q20" s="94">
        <v>2</v>
      </c>
      <c r="R20" s="94">
        <v>2</v>
      </c>
      <c r="S20" s="261">
        <v>0</v>
      </c>
      <c r="T20" s="266">
        <f t="shared" si="2"/>
        <v>2</v>
      </c>
      <c r="U20" s="93">
        <f t="shared" si="3"/>
        <v>2</v>
      </c>
      <c r="V20" s="95">
        <f t="shared" si="4"/>
        <v>0</v>
      </c>
    </row>
    <row r="21" spans="1:22" ht="35.1" customHeight="1" x14ac:dyDescent="0.15">
      <c r="A21" s="325"/>
      <c r="B21" s="258" t="s">
        <v>179</v>
      </c>
      <c r="C21" s="258"/>
      <c r="D21" s="254"/>
      <c r="E21" s="259"/>
      <c r="F21" s="232"/>
      <c r="G21" s="256"/>
      <c r="H21" s="255">
        <f t="shared" ref="H21:P21" si="5">SUM(H7:H18)</f>
        <v>9</v>
      </c>
      <c r="I21" s="232">
        <f t="shared" si="5"/>
        <v>6</v>
      </c>
      <c r="J21" s="232">
        <f t="shared" si="5"/>
        <v>3</v>
      </c>
      <c r="K21" s="232">
        <f t="shared" si="5"/>
        <v>9</v>
      </c>
      <c r="L21" s="232">
        <f t="shared" si="5"/>
        <v>6</v>
      </c>
      <c r="M21" s="256">
        <f t="shared" si="5"/>
        <v>3</v>
      </c>
      <c r="N21" s="257">
        <f t="shared" si="5"/>
        <v>12</v>
      </c>
      <c r="O21" s="232">
        <f t="shared" si="5"/>
        <v>8</v>
      </c>
      <c r="P21" s="232">
        <f t="shared" si="5"/>
        <v>4</v>
      </c>
      <c r="Q21" s="232">
        <f t="shared" ref="Q21:V21" si="6">SUM(Q7:Q20)</f>
        <v>11</v>
      </c>
      <c r="R21" s="232">
        <f t="shared" si="6"/>
        <v>8</v>
      </c>
      <c r="S21" s="256">
        <f t="shared" si="6"/>
        <v>3</v>
      </c>
      <c r="T21" s="255">
        <f t="shared" si="6"/>
        <v>41</v>
      </c>
      <c r="U21" s="270">
        <f t="shared" si="6"/>
        <v>28</v>
      </c>
      <c r="V21" s="256">
        <f t="shared" si="6"/>
        <v>13</v>
      </c>
    </row>
    <row r="22" spans="1:22" ht="35.1" customHeight="1" x14ac:dyDescent="0.15">
      <c r="A22" s="290" t="s">
        <v>180</v>
      </c>
      <c r="B22" s="283" t="s">
        <v>181</v>
      </c>
      <c r="C22" s="226"/>
      <c r="D22" s="250" t="s">
        <v>182</v>
      </c>
      <c r="E22" s="12" t="s">
        <v>157</v>
      </c>
      <c r="F22" s="34" t="s">
        <v>165</v>
      </c>
      <c r="G22" s="34" t="s">
        <v>165</v>
      </c>
      <c r="H22" s="58">
        <v>2</v>
      </c>
      <c r="I22" s="59">
        <v>2</v>
      </c>
      <c r="J22" s="59">
        <v>0</v>
      </c>
      <c r="K22" s="59"/>
      <c r="L22" s="59"/>
      <c r="M22" s="62"/>
      <c r="N22" s="59"/>
      <c r="O22" s="59"/>
      <c r="P22" s="59"/>
      <c r="Q22" s="59"/>
      <c r="R22" s="59"/>
      <c r="S22" s="59"/>
      <c r="T22" s="267">
        <f t="shared" ref="T22:V28" si="7">SUM(H22,K22,N22,Q22)</f>
        <v>2</v>
      </c>
      <c r="U22" s="251">
        <f t="shared" si="7"/>
        <v>2</v>
      </c>
      <c r="V22" s="252">
        <f t="shared" si="7"/>
        <v>0</v>
      </c>
    </row>
    <row r="23" spans="1:22" ht="35.1" customHeight="1" x14ac:dyDescent="0.15">
      <c r="A23" s="290"/>
      <c r="B23" s="284"/>
      <c r="C23" s="157"/>
      <c r="D23" s="227" t="s">
        <v>183</v>
      </c>
      <c r="E23" s="4" t="s">
        <v>157</v>
      </c>
      <c r="F23" s="32" t="s">
        <v>165</v>
      </c>
      <c r="G23" s="32" t="s">
        <v>165</v>
      </c>
      <c r="H23" s="53">
        <v>2</v>
      </c>
      <c r="I23" s="222">
        <v>2</v>
      </c>
      <c r="J23" s="54">
        <v>0</v>
      </c>
      <c r="K23" s="222"/>
      <c r="L23" s="222"/>
      <c r="M23" s="223"/>
      <c r="N23" s="228"/>
      <c r="O23" s="222"/>
      <c r="P23" s="222"/>
      <c r="Q23" s="222"/>
      <c r="R23" s="222"/>
      <c r="S23" s="223"/>
      <c r="T23" s="268">
        <f t="shared" si="7"/>
        <v>2</v>
      </c>
      <c r="U23" s="228">
        <f t="shared" si="7"/>
        <v>2</v>
      </c>
      <c r="V23" s="223">
        <f t="shared" si="7"/>
        <v>0</v>
      </c>
    </row>
    <row r="24" spans="1:22" ht="35.1" customHeight="1" x14ac:dyDescent="0.15">
      <c r="A24" s="290"/>
      <c r="B24" s="284"/>
      <c r="C24" s="157"/>
      <c r="D24" s="229" t="s">
        <v>184</v>
      </c>
      <c r="E24" s="4" t="s">
        <v>157</v>
      </c>
      <c r="F24" s="32" t="s">
        <v>165</v>
      </c>
      <c r="G24" s="32" t="s">
        <v>165</v>
      </c>
      <c r="H24" s="53"/>
      <c r="I24" s="54"/>
      <c r="J24" s="59"/>
      <c r="K24" s="54">
        <v>2</v>
      </c>
      <c r="L24" s="54">
        <v>2</v>
      </c>
      <c r="M24" s="57">
        <v>0</v>
      </c>
      <c r="N24" s="53"/>
      <c r="O24" s="54"/>
      <c r="P24" s="54"/>
      <c r="Q24" s="54"/>
      <c r="R24" s="54"/>
      <c r="S24" s="57"/>
      <c r="T24" s="263">
        <f t="shared" si="7"/>
        <v>2</v>
      </c>
      <c r="U24" s="53">
        <f t="shared" si="7"/>
        <v>2</v>
      </c>
      <c r="V24" s="57">
        <f t="shared" si="7"/>
        <v>0</v>
      </c>
    </row>
    <row r="25" spans="1:22" ht="35.1" customHeight="1" x14ac:dyDescent="0.15">
      <c r="A25" s="290"/>
      <c r="B25" s="284"/>
      <c r="C25" s="157"/>
      <c r="D25" s="230" t="s">
        <v>185</v>
      </c>
      <c r="E25" s="4" t="s">
        <v>157</v>
      </c>
      <c r="F25" s="32" t="s">
        <v>165</v>
      </c>
      <c r="G25" s="32" t="s">
        <v>165</v>
      </c>
      <c r="H25" s="53"/>
      <c r="I25" s="54"/>
      <c r="J25" s="54"/>
      <c r="K25" s="54">
        <v>2</v>
      </c>
      <c r="L25" s="54">
        <v>2</v>
      </c>
      <c r="M25" s="57">
        <v>0</v>
      </c>
      <c r="N25" s="53"/>
      <c r="O25" s="54"/>
      <c r="P25" s="54"/>
      <c r="Q25" s="54"/>
      <c r="R25" s="54"/>
      <c r="S25" s="57"/>
      <c r="T25" s="263">
        <f t="shared" si="7"/>
        <v>2</v>
      </c>
      <c r="U25" s="53">
        <f t="shared" si="7"/>
        <v>2</v>
      </c>
      <c r="V25" s="57">
        <f t="shared" si="7"/>
        <v>0</v>
      </c>
    </row>
    <row r="26" spans="1:22" ht="35.1" customHeight="1" x14ac:dyDescent="0.15">
      <c r="A26" s="290"/>
      <c r="B26" s="284"/>
      <c r="C26" s="157"/>
      <c r="D26" s="230" t="s">
        <v>186</v>
      </c>
      <c r="E26" s="4" t="s">
        <v>157</v>
      </c>
      <c r="F26" s="32" t="s">
        <v>165</v>
      </c>
      <c r="G26" s="32" t="s">
        <v>165</v>
      </c>
      <c r="H26" s="53"/>
      <c r="I26" s="54"/>
      <c r="J26" s="54"/>
      <c r="K26" s="54">
        <v>2</v>
      </c>
      <c r="L26" s="54">
        <v>2</v>
      </c>
      <c r="M26" s="57">
        <v>0</v>
      </c>
      <c r="N26" s="66"/>
      <c r="O26" s="55"/>
      <c r="P26" s="55"/>
      <c r="Q26" s="55"/>
      <c r="R26" s="55"/>
      <c r="S26" s="56"/>
      <c r="T26" s="263">
        <f t="shared" si="7"/>
        <v>2</v>
      </c>
      <c r="U26" s="53">
        <f t="shared" si="7"/>
        <v>2</v>
      </c>
      <c r="V26" s="57">
        <f t="shared" si="7"/>
        <v>0</v>
      </c>
    </row>
    <row r="27" spans="1:22" ht="35.1" customHeight="1" x14ac:dyDescent="0.15">
      <c r="A27" s="290"/>
      <c r="B27" s="284"/>
      <c r="C27" s="173"/>
      <c r="D27" s="231" t="s">
        <v>187</v>
      </c>
      <c r="E27" s="4" t="s">
        <v>157</v>
      </c>
      <c r="F27" s="32" t="s">
        <v>165</v>
      </c>
      <c r="G27" s="32" t="s">
        <v>165</v>
      </c>
      <c r="H27" s="53"/>
      <c r="I27" s="54"/>
      <c r="J27" s="54"/>
      <c r="K27" s="54"/>
      <c r="L27" s="54"/>
      <c r="M27" s="54"/>
      <c r="N27" s="53">
        <v>3</v>
      </c>
      <c r="O27" s="54">
        <v>2</v>
      </c>
      <c r="P27" s="54">
        <v>1</v>
      </c>
      <c r="Q27" s="54"/>
      <c r="R27" s="54"/>
      <c r="S27" s="54"/>
      <c r="T27" s="263">
        <f t="shared" si="7"/>
        <v>3</v>
      </c>
      <c r="U27" s="53">
        <f t="shared" si="7"/>
        <v>2</v>
      </c>
      <c r="V27" s="57">
        <f t="shared" si="7"/>
        <v>1</v>
      </c>
    </row>
    <row r="28" spans="1:22" ht="35.1" customHeight="1" x14ac:dyDescent="0.15">
      <c r="A28" s="290"/>
      <c r="B28" s="284"/>
      <c r="C28" s="173"/>
      <c r="D28" s="231" t="s">
        <v>376</v>
      </c>
      <c r="E28" s="4" t="s">
        <v>157</v>
      </c>
      <c r="F28" s="32" t="s">
        <v>165</v>
      </c>
      <c r="G28" s="32" t="s">
        <v>162</v>
      </c>
      <c r="H28" s="53"/>
      <c r="I28" s="54"/>
      <c r="J28" s="54"/>
      <c r="K28" s="54"/>
      <c r="L28" s="54"/>
      <c r="M28" s="221"/>
      <c r="N28" s="53"/>
      <c r="O28" s="54"/>
      <c r="P28" s="54"/>
      <c r="Q28" s="54">
        <v>2</v>
      </c>
      <c r="R28" s="54">
        <v>2</v>
      </c>
      <c r="S28" s="221">
        <v>0</v>
      </c>
      <c r="T28" s="263">
        <f t="shared" si="7"/>
        <v>2</v>
      </c>
      <c r="U28" s="53">
        <f t="shared" si="7"/>
        <v>2</v>
      </c>
      <c r="V28" s="57">
        <f t="shared" si="7"/>
        <v>0</v>
      </c>
    </row>
    <row r="29" spans="1:22" ht="35.1" customHeight="1" x14ac:dyDescent="0.15">
      <c r="A29" s="290"/>
      <c r="B29" s="284"/>
      <c r="C29" s="173"/>
      <c r="D29" s="231" t="s">
        <v>188</v>
      </c>
      <c r="E29" s="4" t="s">
        <v>164</v>
      </c>
      <c r="F29" s="32" t="s">
        <v>162</v>
      </c>
      <c r="G29" s="32" t="s">
        <v>165</v>
      </c>
      <c r="H29" s="53"/>
      <c r="I29" s="54"/>
      <c r="J29" s="54"/>
      <c r="K29" s="54"/>
      <c r="L29" s="54"/>
      <c r="M29" s="57"/>
      <c r="N29" s="53"/>
      <c r="O29" s="54"/>
      <c r="P29" s="54"/>
      <c r="Q29" s="54">
        <v>2</v>
      </c>
      <c r="R29" s="54">
        <v>2</v>
      </c>
      <c r="S29" s="57">
        <v>0</v>
      </c>
      <c r="T29" s="263">
        <f>SUM(H29,K29,N29,Q29)</f>
        <v>2</v>
      </c>
      <c r="U29" s="48">
        <f>SUM(I29,L29,O29,R29)</f>
        <v>2</v>
      </c>
      <c r="V29" s="50">
        <f>SUM(J29,M29,S29)</f>
        <v>0</v>
      </c>
    </row>
    <row r="30" spans="1:22" ht="35.1" customHeight="1" x14ac:dyDescent="0.15">
      <c r="A30" s="291"/>
      <c r="B30" s="232" t="s">
        <v>189</v>
      </c>
      <c r="C30" s="233"/>
      <c r="D30" s="142"/>
      <c r="E30" s="143"/>
      <c r="F30" s="136"/>
      <c r="G30" s="145"/>
      <c r="H30" s="208">
        <f>SUM(H22:H29)</f>
        <v>4</v>
      </c>
      <c r="I30" s="140">
        <f>SUM(I22:I29)</f>
        <v>4</v>
      </c>
      <c r="J30" s="140">
        <f>SUM(J22:J29)</f>
        <v>0</v>
      </c>
      <c r="K30" s="140">
        <f>SUM(K22:K29)</f>
        <v>6</v>
      </c>
      <c r="L30" s="140">
        <f>SUM(L23:L29)</f>
        <v>6</v>
      </c>
      <c r="M30" s="193">
        <f>SUM(M23:M29)</f>
        <v>0</v>
      </c>
      <c r="N30" s="205">
        <f>SUM(N22:N29)</f>
        <v>3</v>
      </c>
      <c r="O30" s="140">
        <f>SUM(O22:O29)</f>
        <v>2</v>
      </c>
      <c r="P30" s="140">
        <f>SUM(P22:P29)</f>
        <v>1</v>
      </c>
      <c r="Q30" s="140">
        <f>SUM(Q22:Q29)</f>
        <v>4</v>
      </c>
      <c r="R30" s="140">
        <f>SUM(R22:R29)</f>
        <v>4</v>
      </c>
      <c r="S30" s="193">
        <f>SUM(S23:S29)</f>
        <v>0</v>
      </c>
      <c r="T30" s="204">
        <f>SUM(T22:T29)</f>
        <v>17</v>
      </c>
      <c r="U30" s="196">
        <f>SUM(U22:U29)</f>
        <v>16</v>
      </c>
      <c r="V30" s="193">
        <f>SUM(V22:V29)</f>
        <v>1</v>
      </c>
    </row>
    <row r="31" spans="1:22" ht="35.1" customHeight="1" thickBot="1" x14ac:dyDescent="0.2">
      <c r="A31" s="144"/>
      <c r="B31" s="146"/>
      <c r="C31" s="146"/>
      <c r="D31" s="147" t="s">
        <v>190</v>
      </c>
      <c r="E31" s="146"/>
      <c r="F31" s="146"/>
      <c r="G31" s="148"/>
      <c r="H31" s="207">
        <f t="shared" ref="H31:P31" si="8">SUM(H6,H21,H30)</f>
        <v>15</v>
      </c>
      <c r="I31" s="146">
        <f t="shared" si="8"/>
        <v>11</v>
      </c>
      <c r="J31" s="146">
        <f t="shared" si="8"/>
        <v>4</v>
      </c>
      <c r="K31" s="146">
        <f t="shared" si="8"/>
        <v>15</v>
      </c>
      <c r="L31" s="146">
        <f t="shared" si="8"/>
        <v>12</v>
      </c>
      <c r="M31" s="148">
        <f t="shared" si="8"/>
        <v>3</v>
      </c>
      <c r="N31" s="207">
        <f t="shared" si="8"/>
        <v>15</v>
      </c>
      <c r="O31" s="146">
        <f t="shared" si="8"/>
        <v>10</v>
      </c>
      <c r="P31" s="146">
        <f t="shared" si="8"/>
        <v>5</v>
      </c>
      <c r="Q31" s="146">
        <f>SUM(Q30,Q21,Q6)</f>
        <v>15</v>
      </c>
      <c r="R31" s="146">
        <f>SUM(R6,R21,R30)</f>
        <v>12</v>
      </c>
      <c r="S31" s="148">
        <f>SUM(S6,S21,S30)</f>
        <v>3</v>
      </c>
      <c r="T31" s="207">
        <f>SUM(T30,T21,T6)</f>
        <v>60</v>
      </c>
      <c r="U31" s="144">
        <f>SUM(U30,U21,U6)</f>
        <v>45</v>
      </c>
      <c r="V31" s="148">
        <f>SUM(V30,V21,V6)</f>
        <v>15</v>
      </c>
    </row>
  </sheetData>
  <mergeCells count="21">
    <mergeCell ref="A1:G1"/>
    <mergeCell ref="H1:P1"/>
    <mergeCell ref="Q1:V1"/>
    <mergeCell ref="A2:B4"/>
    <mergeCell ref="C2:C4"/>
    <mergeCell ref="D2:D4"/>
    <mergeCell ref="E2:E4"/>
    <mergeCell ref="F2:F4"/>
    <mergeCell ref="G2:G4"/>
    <mergeCell ref="H2:M2"/>
    <mergeCell ref="N2:S2"/>
    <mergeCell ref="T2:V3"/>
    <mergeCell ref="H3:J3"/>
    <mergeCell ref="K3:M3"/>
    <mergeCell ref="N3:P3"/>
    <mergeCell ref="Q3:S3"/>
    <mergeCell ref="A5:A6"/>
    <mergeCell ref="A7:A21"/>
    <mergeCell ref="B7:B20"/>
    <mergeCell ref="A22:A30"/>
    <mergeCell ref="B22:B29"/>
  </mergeCells>
  <phoneticPr fontId="6" type="noConversion"/>
  <pageMargins left="0.7" right="0.7" top="0.75" bottom="0.75" header="0.3" footer="0.3"/>
  <pageSetup paperSize="9" orientation="portrait" r:id="rId1"/>
  <headerFooter>
    <oddHeader>&amp;C2019-2020 교육과정 구성표(전공심화2년제)</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tabSelected="1" topLeftCell="A56" zoomScaleNormal="100" workbookViewId="0">
      <selection activeCell="M95" sqref="M95"/>
    </sheetView>
  </sheetViews>
  <sheetFormatPr defaultRowHeight="13.5" x14ac:dyDescent="0.15"/>
  <sheetData>
    <row r="1" spans="1:13" ht="14.25" thickBot="1" x14ac:dyDescent="0.2">
      <c r="A1" s="507" t="s">
        <v>444</v>
      </c>
      <c r="B1" s="507"/>
      <c r="C1" s="507"/>
      <c r="D1" s="507"/>
      <c r="E1" s="507"/>
      <c r="F1" s="506" t="s">
        <v>443</v>
      </c>
      <c r="G1" s="506"/>
      <c r="H1" s="506"/>
      <c r="I1" s="506"/>
      <c r="J1" s="506"/>
      <c r="K1" s="506"/>
      <c r="L1" s="505" t="s">
        <v>442</v>
      </c>
    </row>
    <row r="2" spans="1:13" ht="20.100000000000001" customHeight="1" x14ac:dyDescent="0.15">
      <c r="A2" s="697" t="s">
        <v>291</v>
      </c>
      <c r="B2" s="695" t="s">
        <v>290</v>
      </c>
      <c r="C2" s="696" t="s">
        <v>289</v>
      </c>
      <c r="D2" s="696" t="s">
        <v>288</v>
      </c>
      <c r="E2" s="696" t="s">
        <v>441</v>
      </c>
      <c r="F2" s="695" t="s">
        <v>370</v>
      </c>
      <c r="G2" s="695"/>
      <c r="H2" s="695"/>
      <c r="I2" s="695" t="s">
        <v>369</v>
      </c>
      <c r="J2" s="695"/>
      <c r="K2" s="695"/>
      <c r="L2" s="694" t="s">
        <v>368</v>
      </c>
    </row>
    <row r="3" spans="1:13" ht="20.100000000000001" customHeight="1" x14ac:dyDescent="0.15">
      <c r="A3" s="693"/>
      <c r="B3" s="691"/>
      <c r="C3" s="692"/>
      <c r="D3" s="692"/>
      <c r="E3" s="692"/>
      <c r="F3" s="691" t="s">
        <v>366</v>
      </c>
      <c r="G3" s="691"/>
      <c r="H3" s="691"/>
      <c r="I3" s="691" t="s">
        <v>440</v>
      </c>
      <c r="J3" s="691"/>
      <c r="K3" s="691"/>
      <c r="L3" s="690"/>
    </row>
    <row r="4" spans="1:13" ht="20.100000000000001" customHeight="1" x14ac:dyDescent="0.15">
      <c r="A4" s="693"/>
      <c r="B4" s="691"/>
      <c r="C4" s="692"/>
      <c r="D4" s="692"/>
      <c r="E4" s="692"/>
      <c r="F4" s="691" t="s">
        <v>6</v>
      </c>
      <c r="G4" s="691" t="s">
        <v>283</v>
      </c>
      <c r="H4" s="691"/>
      <c r="I4" s="691" t="s">
        <v>6</v>
      </c>
      <c r="J4" s="691" t="s">
        <v>283</v>
      </c>
      <c r="K4" s="691"/>
      <c r="L4" s="690"/>
    </row>
    <row r="5" spans="1:13" ht="20.100000000000001" customHeight="1" thickBot="1" x14ac:dyDescent="0.2">
      <c r="A5" s="689"/>
      <c r="B5" s="687"/>
      <c r="C5" s="688"/>
      <c r="D5" s="688"/>
      <c r="E5" s="688"/>
      <c r="F5" s="687"/>
      <c r="G5" s="686" t="s">
        <v>7</v>
      </c>
      <c r="H5" s="686" t="s">
        <v>8</v>
      </c>
      <c r="I5" s="687"/>
      <c r="J5" s="686" t="s">
        <v>7</v>
      </c>
      <c r="K5" s="686" t="s">
        <v>8</v>
      </c>
      <c r="L5" s="685"/>
      <c r="M5" s="632"/>
    </row>
    <row r="6" spans="1:13" ht="35.1" customHeight="1" x14ac:dyDescent="0.15">
      <c r="A6" s="684">
        <v>1</v>
      </c>
      <c r="B6" s="684">
        <v>1</v>
      </c>
      <c r="C6" s="683" t="s">
        <v>341</v>
      </c>
      <c r="D6" s="683" t="s">
        <v>313</v>
      </c>
      <c r="E6" s="470"/>
      <c r="F6" s="470"/>
      <c r="G6" s="470"/>
      <c r="H6" s="470"/>
      <c r="I6" s="471" t="s">
        <v>374</v>
      </c>
      <c r="J6" s="470"/>
      <c r="K6" s="470"/>
      <c r="L6" s="682"/>
      <c r="M6" s="632"/>
    </row>
    <row r="7" spans="1:13" ht="15" customHeight="1" x14ac:dyDescent="0.15">
      <c r="A7" s="669"/>
      <c r="B7" s="669"/>
      <c r="C7" s="658"/>
      <c r="D7" s="658"/>
      <c r="E7" s="398"/>
      <c r="F7" s="681"/>
      <c r="G7" s="681"/>
      <c r="H7" s="681"/>
      <c r="I7" s="681">
        <v>2</v>
      </c>
      <c r="J7" s="681">
        <v>1</v>
      </c>
      <c r="K7" s="681">
        <v>1</v>
      </c>
      <c r="L7" s="635"/>
      <c r="M7" s="632"/>
    </row>
    <row r="8" spans="1:13" ht="35.1" customHeight="1" x14ac:dyDescent="0.15">
      <c r="A8" s="669"/>
      <c r="B8" s="669"/>
      <c r="C8" s="658"/>
      <c r="D8" s="658"/>
      <c r="E8" s="398"/>
      <c r="F8" s="657"/>
      <c r="G8" s="659"/>
      <c r="H8" s="659"/>
      <c r="I8" s="657"/>
      <c r="J8" s="659"/>
      <c r="K8" s="659"/>
      <c r="L8" s="641"/>
      <c r="M8" s="632"/>
    </row>
    <row r="9" spans="1:13" ht="15" customHeight="1" x14ac:dyDescent="0.15">
      <c r="A9" s="669"/>
      <c r="B9" s="669"/>
      <c r="C9" s="656"/>
      <c r="D9" s="656"/>
      <c r="E9" s="398"/>
      <c r="F9" s="655"/>
      <c r="G9" s="642"/>
      <c r="H9" s="642"/>
      <c r="I9" s="655"/>
      <c r="J9" s="642"/>
      <c r="K9" s="642"/>
      <c r="L9" s="641"/>
      <c r="M9" s="632"/>
    </row>
    <row r="10" spans="1:13" ht="20.100000000000001" customHeight="1" x14ac:dyDescent="0.15">
      <c r="A10" s="669"/>
      <c r="B10" s="669"/>
      <c r="C10" s="634" t="s">
        <v>428</v>
      </c>
      <c r="D10" s="634"/>
      <c r="E10" s="634"/>
      <c r="F10" s="362"/>
      <c r="G10" s="362"/>
      <c r="H10" s="362"/>
      <c r="I10" s="362">
        <f>SUM(I7,I9)</f>
        <v>2</v>
      </c>
      <c r="J10" s="362">
        <f>SUM(J9,J7)</f>
        <v>1</v>
      </c>
      <c r="K10" s="362">
        <f>SUM(K9,K7)</f>
        <v>1</v>
      </c>
      <c r="L10" s="646"/>
      <c r="M10" s="632"/>
    </row>
    <row r="11" spans="1:13" ht="35.1" customHeight="1" x14ac:dyDescent="0.15">
      <c r="A11" s="669"/>
      <c r="B11" s="669"/>
      <c r="C11" s="444" t="s">
        <v>272</v>
      </c>
      <c r="D11" s="398" t="s">
        <v>313</v>
      </c>
      <c r="E11" s="398"/>
      <c r="F11" s="657" t="s">
        <v>439</v>
      </c>
      <c r="G11" s="659"/>
      <c r="H11" s="659"/>
      <c r="I11" s="444" t="s">
        <v>438</v>
      </c>
      <c r="J11" s="398"/>
      <c r="K11" s="398"/>
      <c r="L11" s="641"/>
      <c r="M11" s="632"/>
    </row>
    <row r="12" spans="1:13" ht="15" customHeight="1" x14ac:dyDescent="0.15">
      <c r="A12" s="669"/>
      <c r="B12" s="669"/>
      <c r="C12" s="444"/>
      <c r="D12" s="398"/>
      <c r="E12" s="398"/>
      <c r="F12" s="642">
        <v>3</v>
      </c>
      <c r="G12" s="642">
        <v>2</v>
      </c>
      <c r="H12" s="642">
        <v>1</v>
      </c>
      <c r="I12" s="405">
        <v>3</v>
      </c>
      <c r="J12" s="405">
        <v>2</v>
      </c>
      <c r="K12" s="405">
        <v>1</v>
      </c>
      <c r="L12" s="645"/>
      <c r="M12" s="632"/>
    </row>
    <row r="13" spans="1:13" ht="35.1" customHeight="1" x14ac:dyDescent="0.15">
      <c r="A13" s="669"/>
      <c r="B13" s="669"/>
      <c r="C13" s="444"/>
      <c r="D13" s="398"/>
      <c r="E13" s="398"/>
      <c r="F13" s="657" t="s">
        <v>437</v>
      </c>
      <c r="G13" s="659"/>
      <c r="H13" s="659"/>
      <c r="I13" s="657" t="s">
        <v>436</v>
      </c>
      <c r="J13" s="659"/>
      <c r="K13" s="659"/>
      <c r="L13" s="641"/>
      <c r="M13" s="632"/>
    </row>
    <row r="14" spans="1:13" ht="15" customHeight="1" x14ac:dyDescent="0.15">
      <c r="A14" s="669"/>
      <c r="B14" s="669"/>
      <c r="C14" s="444"/>
      <c r="D14" s="398"/>
      <c r="E14" s="398"/>
      <c r="F14" s="642">
        <v>3</v>
      </c>
      <c r="G14" s="642">
        <v>2</v>
      </c>
      <c r="H14" s="642">
        <v>1</v>
      </c>
      <c r="I14" s="642">
        <v>3</v>
      </c>
      <c r="J14" s="642">
        <v>2</v>
      </c>
      <c r="K14" s="642">
        <v>1</v>
      </c>
      <c r="L14" s="645"/>
      <c r="M14" s="632"/>
    </row>
    <row r="15" spans="1:13" ht="35.1" customHeight="1" x14ac:dyDescent="0.15">
      <c r="A15" s="669"/>
      <c r="B15" s="669"/>
      <c r="C15" s="444"/>
      <c r="D15" s="398"/>
      <c r="E15" s="378"/>
      <c r="F15" s="644" t="s">
        <v>435</v>
      </c>
      <c r="G15" s="643"/>
      <c r="H15" s="643"/>
      <c r="I15" s="644" t="s">
        <v>434</v>
      </c>
      <c r="J15" s="643"/>
      <c r="K15" s="643"/>
      <c r="L15" s="641"/>
      <c r="M15" s="632"/>
    </row>
    <row r="16" spans="1:13" ht="15" customHeight="1" x14ac:dyDescent="0.15">
      <c r="A16" s="669"/>
      <c r="B16" s="669"/>
      <c r="C16" s="444"/>
      <c r="D16" s="398"/>
      <c r="E16" s="378"/>
      <c r="F16" s="642">
        <v>3</v>
      </c>
      <c r="G16" s="642">
        <v>2</v>
      </c>
      <c r="H16" s="642">
        <v>1</v>
      </c>
      <c r="I16" s="642">
        <v>3</v>
      </c>
      <c r="J16" s="642">
        <v>2</v>
      </c>
      <c r="K16" s="642">
        <v>1</v>
      </c>
      <c r="L16" s="645"/>
      <c r="M16" s="632"/>
    </row>
    <row r="17" spans="1:13" ht="35.1" customHeight="1" x14ac:dyDescent="0.15">
      <c r="A17" s="669"/>
      <c r="B17" s="669"/>
      <c r="C17" s="444"/>
      <c r="D17" s="398"/>
      <c r="E17" s="378"/>
      <c r="F17" s="657" t="s">
        <v>433</v>
      </c>
      <c r="G17" s="659"/>
      <c r="H17" s="659"/>
      <c r="I17" s="675"/>
      <c r="J17" s="674"/>
      <c r="K17" s="673"/>
      <c r="L17" s="645"/>
      <c r="M17" s="632"/>
    </row>
    <row r="18" spans="1:13" ht="15" customHeight="1" x14ac:dyDescent="0.15">
      <c r="A18" s="669"/>
      <c r="B18" s="669"/>
      <c r="C18" s="444"/>
      <c r="D18" s="398"/>
      <c r="E18" s="378"/>
      <c r="F18" s="642">
        <v>3</v>
      </c>
      <c r="G18" s="642">
        <v>2</v>
      </c>
      <c r="H18" s="642">
        <v>1</v>
      </c>
      <c r="I18" s="642"/>
      <c r="J18" s="642"/>
      <c r="K18" s="642"/>
      <c r="L18" s="645"/>
      <c r="M18" s="632"/>
    </row>
    <row r="19" spans="1:13" ht="35.1" customHeight="1" x14ac:dyDescent="0.15">
      <c r="A19" s="669"/>
      <c r="B19" s="669"/>
      <c r="C19" s="444"/>
      <c r="D19" s="398"/>
      <c r="E19" s="378"/>
      <c r="F19" s="657" t="s">
        <v>432</v>
      </c>
      <c r="G19" s="659"/>
      <c r="H19" s="659"/>
      <c r="I19" s="675"/>
      <c r="J19" s="674"/>
      <c r="K19" s="673"/>
      <c r="L19" s="645"/>
      <c r="M19" s="632"/>
    </row>
    <row r="20" spans="1:13" ht="15" customHeight="1" x14ac:dyDescent="0.15">
      <c r="A20" s="669"/>
      <c r="B20" s="669"/>
      <c r="C20" s="444"/>
      <c r="D20" s="398"/>
      <c r="E20" s="378"/>
      <c r="F20" s="642">
        <v>3</v>
      </c>
      <c r="G20" s="642">
        <v>2</v>
      </c>
      <c r="H20" s="642">
        <v>1</v>
      </c>
      <c r="I20" s="642"/>
      <c r="J20" s="642"/>
      <c r="K20" s="642"/>
      <c r="L20" s="645"/>
      <c r="M20" s="632"/>
    </row>
    <row r="21" spans="1:13" ht="20.100000000000001" customHeight="1" x14ac:dyDescent="0.15">
      <c r="A21" s="669"/>
      <c r="B21" s="669"/>
      <c r="C21" s="634" t="s">
        <v>305</v>
      </c>
      <c r="D21" s="634"/>
      <c r="E21" s="634"/>
      <c r="F21" s="362">
        <f>SUM(F12,F14,F16,F18,F20)</f>
        <v>15</v>
      </c>
      <c r="G21" s="362">
        <f>SUM(G20,G18,G16,G14,G12)</f>
        <v>10</v>
      </c>
      <c r="H21" s="362">
        <f>SUM(H20,H18,H16,H14,H12)</f>
        <v>5</v>
      </c>
      <c r="I21" s="362">
        <f>SUM(I12,I14,I16,I18,I20)</f>
        <v>9</v>
      </c>
      <c r="J21" s="362">
        <f>SUM(J12,J14,J16,J18,J20)</f>
        <v>6</v>
      </c>
      <c r="K21" s="362">
        <f>SUM(K16,K14,K12)</f>
        <v>3</v>
      </c>
      <c r="L21" s="646"/>
      <c r="M21" s="632"/>
    </row>
    <row r="22" spans="1:13" ht="35.1" customHeight="1" x14ac:dyDescent="0.15">
      <c r="A22" s="669"/>
      <c r="B22" s="669"/>
      <c r="C22" s="378" t="s">
        <v>421</v>
      </c>
      <c r="D22" s="379" t="s">
        <v>301</v>
      </c>
      <c r="E22" s="379"/>
      <c r="F22" s="444"/>
      <c r="G22" s="398"/>
      <c r="H22" s="398"/>
      <c r="I22" s="444" t="s">
        <v>431</v>
      </c>
      <c r="J22" s="398"/>
      <c r="K22" s="398"/>
      <c r="L22" s="641"/>
      <c r="M22" s="632"/>
    </row>
    <row r="23" spans="1:13" ht="15" customHeight="1" x14ac:dyDescent="0.15">
      <c r="A23" s="669"/>
      <c r="B23" s="669"/>
      <c r="C23" s="378"/>
      <c r="D23" s="379"/>
      <c r="E23" s="379"/>
      <c r="F23" s="642"/>
      <c r="G23" s="642"/>
      <c r="H23" s="642"/>
      <c r="I23" s="642">
        <v>2</v>
      </c>
      <c r="J23" s="642">
        <v>2</v>
      </c>
      <c r="K23" s="642">
        <v>0</v>
      </c>
      <c r="L23" s="645"/>
      <c r="M23" s="632"/>
    </row>
    <row r="24" spans="1:13" ht="35.1" customHeight="1" x14ac:dyDescent="0.15">
      <c r="A24" s="669"/>
      <c r="B24" s="669"/>
      <c r="C24" s="378"/>
      <c r="D24" s="379"/>
      <c r="E24" s="379"/>
      <c r="F24" s="444"/>
      <c r="G24" s="398"/>
      <c r="H24" s="398"/>
      <c r="I24" s="444" t="s">
        <v>430</v>
      </c>
      <c r="J24" s="398"/>
      <c r="K24" s="398"/>
      <c r="L24" s="641"/>
      <c r="M24" s="632"/>
    </row>
    <row r="25" spans="1:13" ht="15" customHeight="1" x14ac:dyDescent="0.15">
      <c r="A25" s="669"/>
      <c r="B25" s="669"/>
      <c r="C25" s="378"/>
      <c r="D25" s="379"/>
      <c r="E25" s="379"/>
      <c r="F25" s="642"/>
      <c r="G25" s="642"/>
      <c r="H25" s="642"/>
      <c r="I25" s="642">
        <v>2</v>
      </c>
      <c r="J25" s="642">
        <v>2</v>
      </c>
      <c r="K25" s="642">
        <v>0</v>
      </c>
      <c r="L25" s="645"/>
      <c r="M25" s="632"/>
    </row>
    <row r="26" spans="1:13" ht="15" customHeight="1" x14ac:dyDescent="0.15">
      <c r="A26" s="669"/>
      <c r="B26" s="470"/>
      <c r="C26" s="634" t="s">
        <v>207</v>
      </c>
      <c r="D26" s="634"/>
      <c r="E26" s="634"/>
      <c r="F26" s="680"/>
      <c r="G26" s="680"/>
      <c r="H26" s="680"/>
      <c r="I26" s="680">
        <f>SUM(I23,I25)</f>
        <v>4</v>
      </c>
      <c r="J26" s="680">
        <f>SUM(J23,J25)</f>
        <v>4</v>
      </c>
      <c r="K26" s="680">
        <f>SUM(K23,K25)</f>
        <v>0</v>
      </c>
      <c r="L26" s="646"/>
      <c r="M26" s="632"/>
    </row>
    <row r="27" spans="1:13" ht="15" customHeight="1" thickBot="1" x14ac:dyDescent="0.2">
      <c r="A27" s="669"/>
      <c r="B27" s="630" t="s">
        <v>206</v>
      </c>
      <c r="C27" s="630"/>
      <c r="D27" s="630"/>
      <c r="E27" s="630"/>
      <c r="F27" s="651">
        <f>SUM(F21,F26,F10)</f>
        <v>15</v>
      </c>
      <c r="G27" s="651">
        <f>SUM(G26,G21,G10)</f>
        <v>10</v>
      </c>
      <c r="H27" s="651">
        <f>SUM(H26,H21,H10)</f>
        <v>5</v>
      </c>
      <c r="I27" s="651">
        <f>SUM(I10,I21,I26)</f>
        <v>15</v>
      </c>
      <c r="J27" s="651">
        <f>SUM(J26,J21,J10)</f>
        <v>11</v>
      </c>
      <c r="K27" s="651">
        <f>SUM(K26,K21,K10)</f>
        <v>4</v>
      </c>
      <c r="L27" s="650"/>
      <c r="M27" s="632"/>
    </row>
    <row r="28" spans="1:13" ht="35.1" customHeight="1" x14ac:dyDescent="0.15">
      <c r="A28" s="669"/>
      <c r="B28" s="679">
        <v>2</v>
      </c>
      <c r="C28" s="656" t="s">
        <v>415</v>
      </c>
      <c r="D28" s="656" t="s">
        <v>347</v>
      </c>
      <c r="E28" s="470"/>
      <c r="F28" s="663" t="s">
        <v>429</v>
      </c>
      <c r="G28" s="662"/>
      <c r="H28" s="662"/>
      <c r="I28" s="663"/>
      <c r="J28" s="662"/>
      <c r="K28" s="662"/>
      <c r="L28" s="647"/>
      <c r="M28" s="632"/>
    </row>
    <row r="29" spans="1:13" ht="15" customHeight="1" x14ac:dyDescent="0.15">
      <c r="A29" s="669"/>
      <c r="B29" s="670"/>
      <c r="C29" s="378"/>
      <c r="D29" s="378"/>
      <c r="E29" s="398"/>
      <c r="F29" s="655">
        <v>3</v>
      </c>
      <c r="G29" s="642">
        <v>2</v>
      </c>
      <c r="H29" s="642">
        <v>1</v>
      </c>
      <c r="I29" s="655"/>
      <c r="J29" s="642"/>
      <c r="K29" s="642"/>
      <c r="L29" s="645"/>
      <c r="M29" s="632"/>
    </row>
    <row r="30" spans="1:13" ht="35.1" customHeight="1" x14ac:dyDescent="0.15">
      <c r="A30" s="669"/>
      <c r="B30" s="670"/>
      <c r="C30" s="378"/>
      <c r="D30" s="378"/>
      <c r="E30" s="405"/>
      <c r="F30" s="678"/>
      <c r="G30" s="677"/>
      <c r="H30" s="676"/>
      <c r="I30" s="678"/>
      <c r="J30" s="677"/>
      <c r="K30" s="676"/>
      <c r="L30" s="645"/>
      <c r="M30" s="632"/>
    </row>
    <row r="31" spans="1:13" ht="15" customHeight="1" x14ac:dyDescent="0.15">
      <c r="A31" s="669"/>
      <c r="B31" s="670"/>
      <c r="C31" s="378"/>
      <c r="D31" s="378"/>
      <c r="E31" s="405"/>
      <c r="F31" s="655"/>
      <c r="G31" s="642"/>
      <c r="H31" s="642"/>
      <c r="I31" s="655"/>
      <c r="J31" s="642"/>
      <c r="K31" s="642"/>
      <c r="L31" s="645"/>
      <c r="M31" s="632"/>
    </row>
    <row r="32" spans="1:13" ht="15" customHeight="1" x14ac:dyDescent="0.15">
      <c r="A32" s="669"/>
      <c r="B32" s="670"/>
      <c r="C32" s="634" t="s">
        <v>428</v>
      </c>
      <c r="D32" s="634"/>
      <c r="E32" s="634"/>
      <c r="F32" s="362">
        <f>SUM(F29,F31)</f>
        <v>3</v>
      </c>
      <c r="G32" s="362">
        <f>SUM(G29,G31)</f>
        <v>2</v>
      </c>
      <c r="H32" s="362">
        <f>SUM(H31,H29)</f>
        <v>1</v>
      </c>
      <c r="I32" s="362"/>
      <c r="J32" s="362"/>
      <c r="K32" s="362"/>
      <c r="L32" s="646"/>
      <c r="M32" s="632"/>
    </row>
    <row r="33" spans="1:13" ht="35.1" customHeight="1" x14ac:dyDescent="0.15">
      <c r="A33" s="669"/>
      <c r="B33" s="670"/>
      <c r="C33" s="444" t="s">
        <v>314</v>
      </c>
      <c r="D33" s="398" t="s">
        <v>327</v>
      </c>
      <c r="E33" s="379"/>
      <c r="F33" s="444" t="s">
        <v>427</v>
      </c>
      <c r="G33" s="398"/>
      <c r="H33" s="398"/>
      <c r="I33" s="657" t="s">
        <v>426</v>
      </c>
      <c r="J33" s="659"/>
      <c r="K33" s="659"/>
      <c r="L33" s="641"/>
      <c r="M33" s="632"/>
    </row>
    <row r="34" spans="1:13" ht="15" customHeight="1" x14ac:dyDescent="0.15">
      <c r="A34" s="669"/>
      <c r="B34" s="670"/>
      <c r="C34" s="444"/>
      <c r="D34" s="398"/>
      <c r="E34" s="379"/>
      <c r="F34" s="642">
        <v>3</v>
      </c>
      <c r="G34" s="642">
        <v>2</v>
      </c>
      <c r="H34" s="642">
        <v>1</v>
      </c>
      <c r="I34" s="642">
        <v>3</v>
      </c>
      <c r="J34" s="642">
        <v>2</v>
      </c>
      <c r="K34" s="642">
        <v>1</v>
      </c>
      <c r="L34" s="645"/>
      <c r="M34" s="632"/>
    </row>
    <row r="35" spans="1:13" ht="35.1" customHeight="1" x14ac:dyDescent="0.15">
      <c r="A35" s="669"/>
      <c r="B35" s="670"/>
      <c r="C35" s="444"/>
      <c r="D35" s="398"/>
      <c r="E35" s="379"/>
      <c r="F35" s="644" t="s">
        <v>424</v>
      </c>
      <c r="G35" s="643"/>
      <c r="H35" s="643"/>
      <c r="I35" s="644" t="s">
        <v>425</v>
      </c>
      <c r="J35" s="643"/>
      <c r="K35" s="643"/>
      <c r="L35" s="641"/>
      <c r="M35" s="632"/>
    </row>
    <row r="36" spans="1:13" ht="15" customHeight="1" x14ac:dyDescent="0.15">
      <c r="A36" s="669"/>
      <c r="B36" s="670"/>
      <c r="C36" s="444"/>
      <c r="D36" s="398"/>
      <c r="E36" s="379"/>
      <c r="F36" s="642">
        <v>3</v>
      </c>
      <c r="G36" s="642">
        <v>2</v>
      </c>
      <c r="H36" s="642">
        <v>1</v>
      </c>
      <c r="I36" s="642">
        <v>3</v>
      </c>
      <c r="J36" s="642">
        <v>2</v>
      </c>
      <c r="K36" s="642">
        <v>1</v>
      </c>
      <c r="L36" s="645"/>
      <c r="M36" s="632"/>
    </row>
    <row r="37" spans="1:13" ht="35.1" customHeight="1" x14ac:dyDescent="0.15">
      <c r="A37" s="669"/>
      <c r="B37" s="670"/>
      <c r="C37" s="444"/>
      <c r="D37" s="398"/>
      <c r="E37" s="379"/>
      <c r="F37" s="444" t="s">
        <v>424</v>
      </c>
      <c r="G37" s="398"/>
      <c r="H37" s="398"/>
      <c r="I37" s="444" t="s">
        <v>423</v>
      </c>
      <c r="J37" s="398"/>
      <c r="K37" s="398"/>
      <c r="L37" s="641"/>
      <c r="M37" s="632"/>
    </row>
    <row r="38" spans="1:13" ht="15" customHeight="1" x14ac:dyDescent="0.15">
      <c r="A38" s="669"/>
      <c r="B38" s="670"/>
      <c r="C38" s="444"/>
      <c r="D38" s="398"/>
      <c r="E38" s="379"/>
      <c r="F38" s="642">
        <v>3</v>
      </c>
      <c r="G38" s="642">
        <v>2</v>
      </c>
      <c r="H38" s="642">
        <v>1</v>
      </c>
      <c r="I38" s="642">
        <v>3</v>
      </c>
      <c r="J38" s="642">
        <v>2</v>
      </c>
      <c r="K38" s="642">
        <v>1</v>
      </c>
      <c r="L38" s="641"/>
      <c r="M38" s="632"/>
    </row>
    <row r="39" spans="1:13" ht="35.1" customHeight="1" x14ac:dyDescent="0.15">
      <c r="A39" s="669"/>
      <c r="B39" s="670"/>
      <c r="C39" s="444"/>
      <c r="D39" s="398"/>
      <c r="E39" s="376"/>
      <c r="F39" s="657" t="s">
        <v>422</v>
      </c>
      <c r="G39" s="659"/>
      <c r="H39" s="659"/>
      <c r="I39" s="675"/>
      <c r="J39" s="674"/>
      <c r="K39" s="673"/>
      <c r="L39" s="641"/>
      <c r="M39" s="632"/>
    </row>
    <row r="40" spans="1:13" ht="15" customHeight="1" x14ac:dyDescent="0.15">
      <c r="A40" s="669"/>
      <c r="B40" s="670"/>
      <c r="C40" s="444"/>
      <c r="D40" s="398"/>
      <c r="E40" s="376"/>
      <c r="F40" s="642">
        <v>3</v>
      </c>
      <c r="G40" s="642">
        <v>2</v>
      </c>
      <c r="H40" s="642">
        <v>1</v>
      </c>
      <c r="I40" s="642"/>
      <c r="J40" s="642"/>
      <c r="K40" s="642"/>
      <c r="L40" s="641"/>
      <c r="M40" s="632"/>
    </row>
    <row r="41" spans="1:13" ht="15" customHeight="1" x14ac:dyDescent="0.15">
      <c r="A41" s="669"/>
      <c r="B41" s="670"/>
      <c r="C41" s="634" t="s">
        <v>404</v>
      </c>
      <c r="D41" s="634"/>
      <c r="E41" s="634"/>
      <c r="F41" s="362">
        <f>SUM(F40,F38,F36,F34)</f>
        <v>12</v>
      </c>
      <c r="G41" s="362">
        <v>2</v>
      </c>
      <c r="H41" s="362">
        <v>4</v>
      </c>
      <c r="I41" s="362">
        <f>SUM(I40,I38,I36,I34)</f>
        <v>9</v>
      </c>
      <c r="J41" s="362">
        <f>SUM(J38,J40,J36,J34)</f>
        <v>6</v>
      </c>
      <c r="K41" s="362">
        <f>SUM(K40,K38,K36,K34)</f>
        <v>3</v>
      </c>
      <c r="L41" s="633"/>
      <c r="M41" s="632"/>
    </row>
    <row r="42" spans="1:13" ht="35.1" customHeight="1" x14ac:dyDescent="0.15">
      <c r="A42" s="669"/>
      <c r="B42" s="670"/>
      <c r="C42" s="378" t="s">
        <v>421</v>
      </c>
      <c r="D42" s="398" t="s">
        <v>327</v>
      </c>
      <c r="E42" s="379"/>
      <c r="F42" s="444"/>
      <c r="G42" s="444"/>
      <c r="H42" s="444"/>
      <c r="I42" s="444" t="s">
        <v>420</v>
      </c>
      <c r="J42" s="444"/>
      <c r="K42" s="444"/>
      <c r="L42" s="641"/>
      <c r="M42" s="632"/>
    </row>
    <row r="43" spans="1:13" ht="15" customHeight="1" x14ac:dyDescent="0.15">
      <c r="A43" s="669"/>
      <c r="B43" s="670"/>
      <c r="C43" s="378"/>
      <c r="D43" s="398"/>
      <c r="E43" s="379"/>
      <c r="F43" s="642"/>
      <c r="G43" s="642"/>
      <c r="H43" s="642"/>
      <c r="I43" s="642">
        <v>2</v>
      </c>
      <c r="J43" s="642">
        <v>2</v>
      </c>
      <c r="K43" s="642">
        <v>0</v>
      </c>
      <c r="L43" s="645"/>
      <c r="M43" s="632"/>
    </row>
    <row r="44" spans="1:13" ht="35.1" customHeight="1" x14ac:dyDescent="0.15">
      <c r="A44" s="669"/>
      <c r="B44" s="670"/>
      <c r="C44" s="378"/>
      <c r="D44" s="398"/>
      <c r="E44" s="379"/>
      <c r="F44" s="657"/>
      <c r="G44" s="657"/>
      <c r="H44" s="657"/>
      <c r="I44" s="657" t="s">
        <v>419</v>
      </c>
      <c r="J44" s="657"/>
      <c r="K44" s="657"/>
      <c r="L44" s="672"/>
      <c r="M44" s="632"/>
    </row>
    <row r="45" spans="1:13" ht="15" customHeight="1" x14ac:dyDescent="0.15">
      <c r="A45" s="669"/>
      <c r="B45" s="670"/>
      <c r="C45" s="378"/>
      <c r="D45" s="398"/>
      <c r="E45" s="379"/>
      <c r="F45" s="399"/>
      <c r="G45" s="399"/>
      <c r="H45" s="399"/>
      <c r="I45" s="399">
        <v>2</v>
      </c>
      <c r="J45" s="399">
        <v>2</v>
      </c>
      <c r="K45" s="399">
        <v>0</v>
      </c>
      <c r="L45" s="671"/>
      <c r="M45" s="632"/>
    </row>
    <row r="46" spans="1:13" ht="35.1" customHeight="1" x14ac:dyDescent="0.15">
      <c r="A46" s="669"/>
      <c r="B46" s="670"/>
      <c r="C46" s="378"/>
      <c r="D46" s="398"/>
      <c r="E46" s="379"/>
      <c r="F46" s="444"/>
      <c r="G46" s="444"/>
      <c r="H46" s="444"/>
      <c r="I46" s="444" t="s">
        <v>418</v>
      </c>
      <c r="J46" s="444"/>
      <c r="K46" s="444"/>
      <c r="L46" s="661"/>
      <c r="M46" s="632"/>
    </row>
    <row r="47" spans="1:13" ht="15" customHeight="1" x14ac:dyDescent="0.15">
      <c r="A47" s="669"/>
      <c r="B47" s="670"/>
      <c r="C47" s="378"/>
      <c r="D47" s="398"/>
      <c r="E47" s="379"/>
      <c r="F47" s="642"/>
      <c r="G47" s="642"/>
      <c r="H47" s="642"/>
      <c r="I47" s="642">
        <v>2</v>
      </c>
      <c r="J47" s="642">
        <v>2</v>
      </c>
      <c r="K47" s="642">
        <v>0</v>
      </c>
      <c r="L47" s="635"/>
      <c r="M47" s="632"/>
    </row>
    <row r="48" spans="1:13" ht="15" customHeight="1" x14ac:dyDescent="0.15">
      <c r="A48" s="669"/>
      <c r="B48" s="668"/>
      <c r="C48" s="634" t="s">
        <v>417</v>
      </c>
      <c r="D48" s="634"/>
      <c r="E48" s="634"/>
      <c r="F48" s="362"/>
      <c r="G48" s="362"/>
      <c r="H48" s="362"/>
      <c r="I48" s="362">
        <f>SUM(I47,I45,I43)</f>
        <v>6</v>
      </c>
      <c r="J48" s="362">
        <f>SUM(J43,J45,J47)</f>
        <v>6</v>
      </c>
      <c r="K48" s="362">
        <f>SUM(K43,K45,K47)</f>
        <v>0</v>
      </c>
      <c r="L48" s="633"/>
      <c r="M48" s="632"/>
    </row>
    <row r="49" spans="1:13" ht="15" customHeight="1" thickBot="1" x14ac:dyDescent="0.2">
      <c r="A49" s="667"/>
      <c r="B49" s="630" t="s">
        <v>416</v>
      </c>
      <c r="C49" s="630"/>
      <c r="D49" s="630"/>
      <c r="E49" s="630"/>
      <c r="F49" s="651">
        <f>SUM(F48,F41,F32)</f>
        <v>15</v>
      </c>
      <c r="G49" s="651">
        <f>SUM(G48,G41,G32)</f>
        <v>4</v>
      </c>
      <c r="H49" s="651">
        <f>SUM(H48,H41,H32)</f>
        <v>5</v>
      </c>
      <c r="I49" s="651">
        <f>SUM(I48,I41,I32)</f>
        <v>15</v>
      </c>
      <c r="J49" s="651">
        <f>SUM(J32,J41,J48)</f>
        <v>12</v>
      </c>
      <c r="K49" s="651">
        <f>SUM(K32,K41,K48)</f>
        <v>3</v>
      </c>
      <c r="L49" s="650"/>
      <c r="M49" s="632"/>
    </row>
    <row r="50" spans="1:13" ht="35.1" customHeight="1" x14ac:dyDescent="0.15">
      <c r="A50" s="666">
        <v>2</v>
      </c>
      <c r="B50" s="665">
        <v>1</v>
      </c>
      <c r="C50" s="664" t="s">
        <v>415</v>
      </c>
      <c r="D50" s="664" t="s">
        <v>313</v>
      </c>
      <c r="E50" s="470"/>
      <c r="F50" s="663"/>
      <c r="G50" s="662"/>
      <c r="H50" s="662"/>
      <c r="I50" s="663"/>
      <c r="J50" s="662"/>
      <c r="K50" s="662"/>
      <c r="L50" s="647"/>
      <c r="M50" s="632"/>
    </row>
    <row r="51" spans="1:13" ht="15" customHeight="1" x14ac:dyDescent="0.15">
      <c r="A51" s="398"/>
      <c r="B51" s="654"/>
      <c r="C51" s="464"/>
      <c r="D51" s="464"/>
      <c r="E51" s="398"/>
      <c r="F51" s="655"/>
      <c r="G51" s="642"/>
      <c r="H51" s="642"/>
      <c r="I51" s="655"/>
      <c r="J51" s="642"/>
      <c r="K51" s="642"/>
      <c r="L51" s="641"/>
      <c r="M51" s="632"/>
    </row>
    <row r="52" spans="1:13" ht="35.1" customHeight="1" x14ac:dyDescent="0.15">
      <c r="A52" s="398"/>
      <c r="B52" s="654"/>
      <c r="C52" s="464"/>
      <c r="D52" s="464"/>
      <c r="E52" s="398"/>
      <c r="F52" s="444"/>
      <c r="G52" s="398"/>
      <c r="H52" s="398"/>
      <c r="I52" s="444"/>
      <c r="J52" s="398"/>
      <c r="K52" s="398"/>
      <c r="L52" s="661"/>
      <c r="M52" s="632"/>
    </row>
    <row r="53" spans="1:13" ht="15" customHeight="1" x14ac:dyDescent="0.15">
      <c r="A53" s="398"/>
      <c r="B53" s="654"/>
      <c r="C53" s="464"/>
      <c r="D53" s="464"/>
      <c r="E53" s="398"/>
      <c r="F53" s="642"/>
      <c r="G53" s="642"/>
      <c r="H53" s="642"/>
      <c r="I53" s="642"/>
      <c r="J53" s="642"/>
      <c r="K53" s="642"/>
      <c r="L53" s="635"/>
      <c r="M53" s="632"/>
    </row>
    <row r="54" spans="1:13" ht="15" customHeight="1" x14ac:dyDescent="0.15">
      <c r="A54" s="398"/>
      <c r="B54" s="654"/>
      <c r="C54" s="634" t="s">
        <v>414</v>
      </c>
      <c r="D54" s="634"/>
      <c r="E54" s="634"/>
      <c r="F54" s="362"/>
      <c r="G54" s="362"/>
      <c r="H54" s="362"/>
      <c r="I54" s="362"/>
      <c r="J54" s="362"/>
      <c r="K54" s="362"/>
      <c r="L54" s="646"/>
      <c r="M54" s="632"/>
    </row>
    <row r="55" spans="1:13" ht="35.1" customHeight="1" x14ac:dyDescent="0.15">
      <c r="A55" s="398"/>
      <c r="B55" s="654"/>
      <c r="C55" s="660" t="s">
        <v>272</v>
      </c>
      <c r="D55" s="398" t="s">
        <v>327</v>
      </c>
      <c r="E55" s="398"/>
      <c r="F55" s="657" t="s">
        <v>413</v>
      </c>
      <c r="G55" s="659"/>
      <c r="H55" s="659"/>
      <c r="I55" s="657" t="s">
        <v>412</v>
      </c>
      <c r="J55" s="659"/>
      <c r="K55" s="659"/>
      <c r="L55" s="641"/>
      <c r="M55" s="632"/>
    </row>
    <row r="56" spans="1:13" ht="15" customHeight="1" x14ac:dyDescent="0.15">
      <c r="A56" s="398"/>
      <c r="B56" s="654"/>
      <c r="C56" s="658"/>
      <c r="D56" s="398"/>
      <c r="E56" s="398"/>
      <c r="F56" s="642">
        <v>3</v>
      </c>
      <c r="G56" s="642">
        <v>2</v>
      </c>
      <c r="H56" s="642">
        <v>1</v>
      </c>
      <c r="I56" s="642">
        <v>3</v>
      </c>
      <c r="J56" s="642">
        <v>2</v>
      </c>
      <c r="K56" s="642">
        <v>1</v>
      </c>
      <c r="L56" s="645"/>
      <c r="M56" s="632"/>
    </row>
    <row r="57" spans="1:13" ht="35.1" customHeight="1" x14ac:dyDescent="0.15">
      <c r="A57" s="398"/>
      <c r="B57" s="654"/>
      <c r="C57" s="658"/>
      <c r="D57" s="398"/>
      <c r="E57" s="398"/>
      <c r="F57" s="444" t="s">
        <v>411</v>
      </c>
      <c r="G57" s="398"/>
      <c r="H57" s="398"/>
      <c r="I57" s="444" t="s">
        <v>410</v>
      </c>
      <c r="J57" s="398"/>
      <c r="K57" s="398"/>
      <c r="L57" s="641"/>
      <c r="M57" s="632"/>
    </row>
    <row r="58" spans="1:13" ht="15" customHeight="1" x14ac:dyDescent="0.15">
      <c r="A58" s="398"/>
      <c r="B58" s="654"/>
      <c r="C58" s="658"/>
      <c r="D58" s="398"/>
      <c r="E58" s="398"/>
      <c r="F58" s="642">
        <v>3</v>
      </c>
      <c r="G58" s="642">
        <v>2</v>
      </c>
      <c r="H58" s="642">
        <v>1</v>
      </c>
      <c r="I58" s="642">
        <v>3</v>
      </c>
      <c r="J58" s="642">
        <v>2</v>
      </c>
      <c r="K58" s="642">
        <v>1</v>
      </c>
      <c r="L58" s="645"/>
      <c r="M58" s="632"/>
    </row>
    <row r="59" spans="1:13" ht="35.1" customHeight="1" x14ac:dyDescent="0.15">
      <c r="A59" s="398"/>
      <c r="B59" s="654"/>
      <c r="C59" s="658"/>
      <c r="D59" s="398"/>
      <c r="E59" s="398"/>
      <c r="F59" s="657" t="s">
        <v>409</v>
      </c>
      <c r="G59" s="659"/>
      <c r="H59" s="659"/>
      <c r="I59" s="657" t="s">
        <v>408</v>
      </c>
      <c r="J59" s="659"/>
      <c r="K59" s="659"/>
      <c r="L59" s="641"/>
      <c r="M59" s="632"/>
    </row>
    <row r="60" spans="1:13" ht="15" customHeight="1" x14ac:dyDescent="0.15">
      <c r="A60" s="398"/>
      <c r="B60" s="654"/>
      <c r="C60" s="658"/>
      <c r="D60" s="398"/>
      <c r="E60" s="398"/>
      <c r="F60" s="642">
        <v>3</v>
      </c>
      <c r="G60" s="642">
        <v>2</v>
      </c>
      <c r="H60" s="642">
        <v>1</v>
      </c>
      <c r="I60" s="655">
        <v>3</v>
      </c>
      <c r="J60" s="642">
        <v>2</v>
      </c>
      <c r="K60" s="642">
        <v>1</v>
      </c>
      <c r="L60" s="645"/>
      <c r="M60" s="632"/>
    </row>
    <row r="61" spans="1:13" ht="35.1" customHeight="1" x14ac:dyDescent="0.15">
      <c r="A61" s="398"/>
      <c r="B61" s="654"/>
      <c r="C61" s="658"/>
      <c r="D61" s="398"/>
      <c r="E61" s="398"/>
      <c r="F61" s="657" t="s">
        <v>407</v>
      </c>
      <c r="G61" s="659"/>
      <c r="H61" s="659"/>
      <c r="I61" s="657" t="s">
        <v>406</v>
      </c>
      <c r="J61" s="659"/>
      <c r="K61" s="659"/>
      <c r="L61" s="641"/>
      <c r="M61" s="632"/>
    </row>
    <row r="62" spans="1:13" ht="15" customHeight="1" x14ac:dyDescent="0.15">
      <c r="A62" s="398"/>
      <c r="B62" s="654"/>
      <c r="C62" s="658"/>
      <c r="D62" s="398"/>
      <c r="E62" s="398"/>
      <c r="F62" s="655">
        <v>3</v>
      </c>
      <c r="G62" s="642">
        <v>2</v>
      </c>
      <c r="H62" s="642">
        <v>1</v>
      </c>
      <c r="I62" s="655">
        <v>3</v>
      </c>
      <c r="J62" s="642">
        <v>2</v>
      </c>
      <c r="K62" s="642">
        <v>1</v>
      </c>
      <c r="L62" s="641"/>
      <c r="M62" s="632"/>
    </row>
    <row r="63" spans="1:13" ht="35.1" customHeight="1" x14ac:dyDescent="0.15">
      <c r="A63" s="398"/>
      <c r="B63" s="654"/>
      <c r="C63" s="658"/>
      <c r="D63" s="398"/>
      <c r="E63" s="398"/>
      <c r="F63" s="657" t="s">
        <v>405</v>
      </c>
      <c r="G63" s="657"/>
      <c r="H63" s="657"/>
      <c r="I63" s="657"/>
      <c r="J63" s="657"/>
      <c r="K63" s="657"/>
      <c r="L63" s="641"/>
      <c r="M63" s="632"/>
    </row>
    <row r="64" spans="1:13" ht="15" customHeight="1" x14ac:dyDescent="0.15">
      <c r="A64" s="398"/>
      <c r="B64" s="654"/>
      <c r="C64" s="656"/>
      <c r="D64" s="398"/>
      <c r="E64" s="398"/>
      <c r="F64" s="655">
        <v>3</v>
      </c>
      <c r="G64" s="642">
        <v>2</v>
      </c>
      <c r="H64" s="642">
        <v>1</v>
      </c>
      <c r="I64" s="655"/>
      <c r="J64" s="642"/>
      <c r="K64" s="642"/>
      <c r="L64" s="641"/>
      <c r="M64" s="632"/>
    </row>
    <row r="65" spans="1:13" ht="15" customHeight="1" x14ac:dyDescent="0.15">
      <c r="A65" s="398"/>
      <c r="B65" s="654"/>
      <c r="C65" s="634" t="s">
        <v>404</v>
      </c>
      <c r="D65" s="634"/>
      <c r="E65" s="634"/>
      <c r="F65" s="362">
        <f>SUM(F56,F58,F60,F62,F64)</f>
        <v>15</v>
      </c>
      <c r="G65" s="362">
        <f>SUM(G56,G58,G60,G62,G64)</f>
        <v>10</v>
      </c>
      <c r="H65" s="362">
        <f>SUM(H56,H58,H60,H62,H64)</f>
        <v>5</v>
      </c>
      <c r="I65" s="362">
        <f>SUM(I56,I58,I60,I62)</f>
        <v>12</v>
      </c>
      <c r="J65" s="362">
        <f>SUM(J56,J58,J60,J62)</f>
        <v>8</v>
      </c>
      <c r="K65" s="362">
        <f>SUM(K56,K58,K60,K62)</f>
        <v>4</v>
      </c>
      <c r="L65" s="646"/>
      <c r="M65" s="632"/>
    </row>
    <row r="66" spans="1:13" ht="35.1" customHeight="1" x14ac:dyDescent="0.15">
      <c r="A66" s="398"/>
      <c r="B66" s="654"/>
      <c r="C66" s="378" t="s">
        <v>403</v>
      </c>
      <c r="D66" s="379" t="s">
        <v>402</v>
      </c>
      <c r="E66" s="379"/>
      <c r="F66" s="376"/>
      <c r="G66" s="376"/>
      <c r="H66" s="376"/>
      <c r="I66" s="378" t="s">
        <v>401</v>
      </c>
      <c r="J66" s="378"/>
      <c r="K66" s="378"/>
      <c r="L66" s="653"/>
      <c r="M66" s="632"/>
    </row>
    <row r="67" spans="1:13" ht="15" customHeight="1" x14ac:dyDescent="0.15">
      <c r="A67" s="398"/>
      <c r="B67" s="654"/>
      <c r="C67" s="378"/>
      <c r="D67" s="379"/>
      <c r="E67" s="379"/>
      <c r="F67" s="376"/>
      <c r="G67" s="376"/>
      <c r="H67" s="376"/>
      <c r="I67" s="376">
        <v>3</v>
      </c>
      <c r="J67" s="376">
        <v>2</v>
      </c>
      <c r="K67" s="376">
        <v>1</v>
      </c>
      <c r="L67" s="653"/>
      <c r="M67" s="632"/>
    </row>
    <row r="68" spans="1:13" ht="15" customHeight="1" x14ac:dyDescent="0.15">
      <c r="A68" s="398"/>
      <c r="B68" s="652"/>
      <c r="C68" s="634" t="s">
        <v>207</v>
      </c>
      <c r="D68" s="634"/>
      <c r="E68" s="634"/>
      <c r="F68" s="362"/>
      <c r="G68" s="362"/>
      <c r="H68" s="362"/>
      <c r="I68" s="362">
        <f>SUM(I67,)</f>
        <v>3</v>
      </c>
      <c r="J68" s="362">
        <f>SUM(J67)</f>
        <v>2</v>
      </c>
      <c r="K68" s="362">
        <f>SUM(K67)</f>
        <v>1</v>
      </c>
      <c r="L68" s="646"/>
      <c r="M68" s="632"/>
    </row>
    <row r="69" spans="1:13" ht="15" customHeight="1" thickBot="1" x14ac:dyDescent="0.2">
      <c r="A69" s="398"/>
      <c r="B69" s="630" t="s">
        <v>206</v>
      </c>
      <c r="C69" s="630"/>
      <c r="D69" s="630"/>
      <c r="E69" s="630"/>
      <c r="F69" s="651">
        <f>SUM(F54,F65,F68)</f>
        <v>15</v>
      </c>
      <c r="G69" s="651">
        <f>SUM(G54,G65,G68)</f>
        <v>10</v>
      </c>
      <c r="H69" s="651">
        <f>SUM(H68,H65,H54)</f>
        <v>5</v>
      </c>
      <c r="I69" s="651">
        <f>SUM(I68,I65,I54)</f>
        <v>15</v>
      </c>
      <c r="J69" s="651">
        <f>SUM(J68,J65,J54)</f>
        <v>10</v>
      </c>
      <c r="K69" s="651">
        <f>SUM(K68,K65,K54)</f>
        <v>5</v>
      </c>
      <c r="L69" s="650"/>
      <c r="M69" s="632"/>
    </row>
    <row r="70" spans="1:13" ht="35.1" customHeight="1" x14ac:dyDescent="0.15">
      <c r="A70" s="398"/>
      <c r="B70" s="470">
        <v>2</v>
      </c>
      <c r="C70" s="471" t="s">
        <v>400</v>
      </c>
      <c r="D70" s="470" t="s">
        <v>313</v>
      </c>
      <c r="E70" s="470"/>
      <c r="F70" s="649"/>
      <c r="G70" s="648"/>
      <c r="H70" s="648"/>
      <c r="I70" s="649"/>
      <c r="J70" s="648"/>
      <c r="K70" s="648"/>
      <c r="L70" s="647"/>
      <c r="M70" s="632"/>
    </row>
    <row r="71" spans="1:13" ht="15" customHeight="1" x14ac:dyDescent="0.15">
      <c r="A71" s="398"/>
      <c r="B71" s="398"/>
      <c r="C71" s="444"/>
      <c r="D71" s="398"/>
      <c r="E71" s="398"/>
      <c r="F71" s="642"/>
      <c r="G71" s="642"/>
      <c r="H71" s="642"/>
      <c r="I71" s="642"/>
      <c r="J71" s="642"/>
      <c r="K71" s="642"/>
      <c r="L71" s="641"/>
      <c r="M71" s="632"/>
    </row>
    <row r="72" spans="1:13" ht="15" customHeight="1" x14ac:dyDescent="0.15">
      <c r="A72" s="398"/>
      <c r="B72" s="398"/>
      <c r="C72" s="634" t="s">
        <v>273</v>
      </c>
      <c r="D72" s="634"/>
      <c r="E72" s="634"/>
      <c r="F72" s="362"/>
      <c r="G72" s="362"/>
      <c r="H72" s="362"/>
      <c r="I72" s="362"/>
      <c r="J72" s="362"/>
      <c r="K72" s="362"/>
      <c r="L72" s="646"/>
      <c r="M72" s="632"/>
    </row>
    <row r="73" spans="1:13" ht="35.1" customHeight="1" x14ac:dyDescent="0.15">
      <c r="A73" s="398"/>
      <c r="B73" s="398"/>
      <c r="C73" s="444" t="s">
        <v>314</v>
      </c>
      <c r="D73" s="398" t="s">
        <v>313</v>
      </c>
      <c r="E73" s="398"/>
      <c r="F73" s="444" t="s">
        <v>399</v>
      </c>
      <c r="G73" s="398"/>
      <c r="H73" s="398"/>
      <c r="I73" s="644" t="s">
        <v>398</v>
      </c>
      <c r="J73" s="643"/>
      <c r="K73" s="643"/>
      <c r="L73" s="641"/>
      <c r="M73" s="632"/>
    </row>
    <row r="74" spans="1:13" ht="15" customHeight="1" x14ac:dyDescent="0.15">
      <c r="A74" s="398"/>
      <c r="B74" s="398"/>
      <c r="C74" s="444"/>
      <c r="D74" s="398"/>
      <c r="E74" s="398"/>
      <c r="F74" s="642">
        <v>3</v>
      </c>
      <c r="G74" s="642">
        <v>2</v>
      </c>
      <c r="H74" s="642">
        <v>1</v>
      </c>
      <c r="I74" s="642">
        <v>3</v>
      </c>
      <c r="J74" s="642">
        <v>2</v>
      </c>
      <c r="K74" s="642">
        <v>1</v>
      </c>
      <c r="L74" s="645"/>
      <c r="M74" s="632"/>
    </row>
    <row r="75" spans="1:13" ht="35.1" customHeight="1" x14ac:dyDescent="0.15">
      <c r="A75" s="398"/>
      <c r="B75" s="398"/>
      <c r="C75" s="444"/>
      <c r="D75" s="398"/>
      <c r="E75" s="398"/>
      <c r="F75" s="444" t="s">
        <v>397</v>
      </c>
      <c r="G75" s="398"/>
      <c r="H75" s="398"/>
      <c r="I75" s="444" t="s">
        <v>396</v>
      </c>
      <c r="J75" s="398"/>
      <c r="K75" s="398"/>
      <c r="L75" s="641"/>
      <c r="M75" s="632"/>
    </row>
    <row r="76" spans="1:13" ht="15" customHeight="1" x14ac:dyDescent="0.15">
      <c r="A76" s="398"/>
      <c r="B76" s="398"/>
      <c r="C76" s="444"/>
      <c r="D76" s="398"/>
      <c r="E76" s="398"/>
      <c r="F76" s="642">
        <v>3</v>
      </c>
      <c r="G76" s="642">
        <v>2</v>
      </c>
      <c r="H76" s="642">
        <v>1</v>
      </c>
      <c r="I76" s="642">
        <v>3</v>
      </c>
      <c r="J76" s="642">
        <v>2</v>
      </c>
      <c r="K76" s="642">
        <v>1</v>
      </c>
      <c r="L76" s="641"/>
      <c r="M76" s="632"/>
    </row>
    <row r="77" spans="1:13" ht="35.1" customHeight="1" x14ac:dyDescent="0.15">
      <c r="A77" s="398"/>
      <c r="B77" s="398"/>
      <c r="C77" s="444"/>
      <c r="D77" s="398"/>
      <c r="E77" s="398"/>
      <c r="F77" s="644" t="s">
        <v>395</v>
      </c>
      <c r="G77" s="643"/>
      <c r="H77" s="643"/>
      <c r="I77" s="444" t="s">
        <v>394</v>
      </c>
      <c r="J77" s="398"/>
      <c r="K77" s="398"/>
      <c r="L77" s="641"/>
      <c r="M77" s="632"/>
    </row>
    <row r="78" spans="1:13" ht="15" customHeight="1" x14ac:dyDescent="0.15">
      <c r="A78" s="398"/>
      <c r="B78" s="398"/>
      <c r="C78" s="444"/>
      <c r="D78" s="398"/>
      <c r="E78" s="398"/>
      <c r="F78" s="642">
        <v>3</v>
      </c>
      <c r="G78" s="642">
        <v>1</v>
      </c>
      <c r="H78" s="642">
        <v>2</v>
      </c>
      <c r="I78" s="642">
        <v>3</v>
      </c>
      <c r="J78" s="642">
        <v>2</v>
      </c>
      <c r="K78" s="642">
        <v>1</v>
      </c>
      <c r="L78" s="645"/>
      <c r="M78" s="632"/>
    </row>
    <row r="79" spans="1:13" ht="35.1" customHeight="1" x14ac:dyDescent="0.15">
      <c r="A79" s="398"/>
      <c r="B79" s="398"/>
      <c r="C79" s="444"/>
      <c r="D79" s="398"/>
      <c r="E79" s="398"/>
      <c r="F79" s="644" t="s">
        <v>393</v>
      </c>
      <c r="G79" s="643"/>
      <c r="H79" s="643"/>
      <c r="I79" s="644" t="s">
        <v>392</v>
      </c>
      <c r="J79" s="643"/>
      <c r="K79" s="643"/>
      <c r="L79" s="641"/>
      <c r="M79" s="632"/>
    </row>
    <row r="80" spans="1:13" ht="15" customHeight="1" x14ac:dyDescent="0.15">
      <c r="A80" s="398"/>
      <c r="B80" s="398"/>
      <c r="C80" s="444"/>
      <c r="D80" s="398"/>
      <c r="E80" s="398"/>
      <c r="F80" s="642">
        <v>2</v>
      </c>
      <c r="G80" s="642">
        <v>1</v>
      </c>
      <c r="H80" s="642">
        <v>1</v>
      </c>
      <c r="I80" s="642">
        <v>2</v>
      </c>
      <c r="J80" s="642">
        <v>2</v>
      </c>
      <c r="K80" s="642">
        <v>0</v>
      </c>
      <c r="L80" s="645"/>
      <c r="M80" s="632"/>
    </row>
    <row r="81" spans="1:13" ht="35.1" customHeight="1" x14ac:dyDescent="0.15">
      <c r="A81" s="398"/>
      <c r="B81" s="398"/>
      <c r="C81" s="444"/>
      <c r="D81" s="398"/>
      <c r="E81" s="398"/>
      <c r="F81" s="644" t="s">
        <v>391</v>
      </c>
      <c r="G81" s="643"/>
      <c r="H81" s="643"/>
      <c r="I81" s="644"/>
      <c r="J81" s="643"/>
      <c r="K81" s="643"/>
      <c r="L81" s="641"/>
      <c r="M81" s="632"/>
    </row>
    <row r="82" spans="1:13" ht="15" customHeight="1" x14ac:dyDescent="0.15">
      <c r="A82" s="398"/>
      <c r="B82" s="398"/>
      <c r="C82" s="444"/>
      <c r="D82" s="398"/>
      <c r="E82" s="398"/>
      <c r="F82" s="642">
        <v>2</v>
      </c>
      <c r="G82" s="642">
        <v>1</v>
      </c>
      <c r="H82" s="642">
        <v>1</v>
      </c>
      <c r="I82" s="642"/>
      <c r="J82" s="642"/>
      <c r="K82" s="642"/>
      <c r="L82" s="641"/>
      <c r="M82" s="632"/>
    </row>
    <row r="83" spans="1:13" ht="35.1" customHeight="1" x14ac:dyDescent="0.15">
      <c r="A83" s="398"/>
      <c r="B83" s="398"/>
      <c r="C83" s="444"/>
      <c r="D83" s="398"/>
      <c r="E83" s="398"/>
      <c r="F83" s="644" t="s">
        <v>390</v>
      </c>
      <c r="G83" s="643"/>
      <c r="H83" s="643"/>
      <c r="I83" s="644"/>
      <c r="J83" s="643"/>
      <c r="K83" s="643"/>
      <c r="L83" s="641"/>
      <c r="M83" s="632"/>
    </row>
    <row r="84" spans="1:13" ht="15" customHeight="1" x14ac:dyDescent="0.15">
      <c r="A84" s="398"/>
      <c r="B84" s="398"/>
      <c r="C84" s="444"/>
      <c r="D84" s="398"/>
      <c r="E84" s="398"/>
      <c r="F84" s="642">
        <v>2</v>
      </c>
      <c r="G84" s="642">
        <v>1</v>
      </c>
      <c r="H84" s="642">
        <v>1</v>
      </c>
      <c r="I84" s="642"/>
      <c r="J84" s="642"/>
      <c r="K84" s="642"/>
      <c r="L84" s="641"/>
      <c r="M84" s="632"/>
    </row>
    <row r="85" spans="1:13" ht="15" customHeight="1" x14ac:dyDescent="0.15">
      <c r="A85" s="398"/>
      <c r="B85" s="398"/>
      <c r="C85" s="634" t="s">
        <v>305</v>
      </c>
      <c r="D85" s="634"/>
      <c r="E85" s="634"/>
      <c r="F85" s="362">
        <f>SUM(F74,F76,F78,F80,F82,F84)</f>
        <v>15</v>
      </c>
      <c r="G85" s="362">
        <f>SUM(G74,G76,G78,G80,G82,G84)</f>
        <v>8</v>
      </c>
      <c r="H85" s="362">
        <f>SUM(H74,H76,H78,H80,H82,H84)</f>
        <v>7</v>
      </c>
      <c r="I85" s="362">
        <f>SUM(I82,I80,I78,I76,I74)</f>
        <v>11</v>
      </c>
      <c r="J85" s="362">
        <f>SUM(J84,J82,J80,J78,J76,J74)</f>
        <v>8</v>
      </c>
      <c r="K85" s="362">
        <f>SUM(K84,K82,K80,K78,K76,K74)</f>
        <v>3</v>
      </c>
      <c r="L85" s="633"/>
      <c r="M85" s="632"/>
    </row>
    <row r="86" spans="1:13" ht="35.1" customHeight="1" x14ac:dyDescent="0.15">
      <c r="A86" s="398"/>
      <c r="B86" s="398"/>
      <c r="C86" s="444" t="s">
        <v>389</v>
      </c>
      <c r="D86" s="398" t="s">
        <v>301</v>
      </c>
      <c r="E86" s="379"/>
      <c r="F86" s="379"/>
      <c r="G86" s="379"/>
      <c r="H86" s="379"/>
      <c r="I86" s="378" t="s">
        <v>388</v>
      </c>
      <c r="J86" s="378"/>
      <c r="K86" s="378"/>
      <c r="L86" s="640"/>
      <c r="M86" s="632"/>
    </row>
    <row r="87" spans="1:13" ht="15" customHeight="1" x14ac:dyDescent="0.15">
      <c r="A87" s="398"/>
      <c r="B87" s="398"/>
      <c r="C87" s="444"/>
      <c r="D87" s="398"/>
      <c r="E87" s="379"/>
      <c r="F87" s="376"/>
      <c r="G87" s="376"/>
      <c r="H87" s="376"/>
      <c r="I87" s="376">
        <v>2</v>
      </c>
      <c r="J87" s="376">
        <v>2</v>
      </c>
      <c r="K87" s="376">
        <v>0</v>
      </c>
      <c r="L87" s="640"/>
      <c r="M87" s="632"/>
    </row>
    <row r="88" spans="1:13" ht="35.1" customHeight="1" x14ac:dyDescent="0.15">
      <c r="A88" s="398"/>
      <c r="B88" s="398"/>
      <c r="C88" s="444"/>
      <c r="D88" s="398"/>
      <c r="E88" s="637"/>
      <c r="F88" s="639"/>
      <c r="G88" s="638"/>
      <c r="H88" s="638"/>
      <c r="I88" s="639" t="s">
        <v>387</v>
      </c>
      <c r="J88" s="638"/>
      <c r="K88" s="638"/>
      <c r="L88" s="635"/>
      <c r="M88" s="632"/>
    </row>
    <row r="89" spans="1:13" ht="15" customHeight="1" x14ac:dyDescent="0.15">
      <c r="A89" s="398"/>
      <c r="B89" s="398"/>
      <c r="C89" s="444"/>
      <c r="D89" s="398"/>
      <c r="E89" s="637"/>
      <c r="F89" s="636"/>
      <c r="G89" s="636"/>
      <c r="H89" s="636"/>
      <c r="I89" s="636">
        <v>2</v>
      </c>
      <c r="J89" s="636">
        <v>2</v>
      </c>
      <c r="K89" s="636">
        <v>0</v>
      </c>
      <c r="L89" s="635"/>
      <c r="M89" s="632"/>
    </row>
    <row r="90" spans="1:13" ht="15" customHeight="1" x14ac:dyDescent="0.15">
      <c r="A90" s="398"/>
      <c r="B90" s="398"/>
      <c r="C90" s="634" t="s">
        <v>207</v>
      </c>
      <c r="D90" s="634"/>
      <c r="E90" s="634"/>
      <c r="F90" s="362"/>
      <c r="G90" s="362"/>
      <c r="H90" s="362"/>
      <c r="I90" s="362">
        <f>SUM(I89,I87)</f>
        <v>4</v>
      </c>
      <c r="J90" s="362">
        <f>SUM(,J89,J87)</f>
        <v>4</v>
      </c>
      <c r="K90" s="362">
        <f>SUM(K89,K87)</f>
        <v>0</v>
      </c>
      <c r="L90" s="633"/>
      <c r="M90" s="632"/>
    </row>
    <row r="91" spans="1:13" ht="15" customHeight="1" thickBot="1" x14ac:dyDescent="0.2">
      <c r="A91" s="631"/>
      <c r="B91" s="630" t="s">
        <v>206</v>
      </c>
      <c r="C91" s="630"/>
      <c r="D91" s="630"/>
      <c r="E91" s="630"/>
      <c r="F91" s="629">
        <v>18</v>
      </c>
      <c r="G91" s="624">
        <v>5</v>
      </c>
      <c r="H91" s="624">
        <v>10</v>
      </c>
      <c r="I91" s="624">
        <f>SUM(I90,I85,I72)</f>
        <v>15</v>
      </c>
      <c r="J91" s="624">
        <f>SUM(J90,J85,J72)</f>
        <v>12</v>
      </c>
      <c r="K91" s="624">
        <f>SUM(K90,K85,K72)</f>
        <v>3</v>
      </c>
      <c r="L91" s="623"/>
      <c r="M91" s="628"/>
    </row>
    <row r="92" spans="1:13" ht="15" customHeight="1" thickBot="1" x14ac:dyDescent="0.2">
      <c r="A92" s="627" t="s">
        <v>205</v>
      </c>
      <c r="B92" s="626"/>
      <c r="C92" s="626"/>
      <c r="D92" s="626"/>
      <c r="E92" s="625"/>
      <c r="F92" s="624">
        <f>SUM(F91,F69,F49,F27)</f>
        <v>63</v>
      </c>
      <c r="G92" s="624">
        <f>SUM(G91,G69,G49,G27)</f>
        <v>29</v>
      </c>
      <c r="H92" s="624">
        <f>SUM(H91,H69,H49,H27)</f>
        <v>25</v>
      </c>
      <c r="I92" s="624">
        <f>SUM(I91,I69,I49,I27)</f>
        <v>60</v>
      </c>
      <c r="J92" s="624">
        <f>SUM(J91,J69,J49,J27)</f>
        <v>45</v>
      </c>
      <c r="K92" s="624">
        <f>SUM(K91,K69,K49,K27)</f>
        <v>15</v>
      </c>
      <c r="L92" s="623"/>
    </row>
    <row r="93" spans="1:13" ht="20.100000000000001" customHeight="1" thickBot="1" x14ac:dyDescent="0.2">
      <c r="A93" s="622" t="s">
        <v>386</v>
      </c>
      <c r="B93" s="621"/>
      <c r="C93" s="621"/>
      <c r="D93" s="621"/>
      <c r="E93" s="621"/>
      <c r="F93" s="621"/>
      <c r="G93" s="621"/>
      <c r="H93" s="621"/>
      <c r="I93" s="621"/>
      <c r="J93" s="621"/>
      <c r="K93" s="621"/>
      <c r="L93" s="620"/>
    </row>
    <row r="94" spans="1:13" ht="24.95" customHeight="1" x14ac:dyDescent="0.15">
      <c r="A94" s="619" t="s">
        <v>203</v>
      </c>
      <c r="B94" s="615"/>
      <c r="C94" s="618" t="s">
        <v>385</v>
      </c>
      <c r="D94" s="617"/>
      <c r="E94" s="617"/>
      <c r="F94" s="617"/>
      <c r="G94" s="616"/>
      <c r="H94" s="615" t="s">
        <v>384</v>
      </c>
      <c r="I94" s="615"/>
      <c r="J94" s="615"/>
      <c r="K94" s="615"/>
      <c r="L94" s="614" t="s">
        <v>383</v>
      </c>
    </row>
    <row r="95" spans="1:13" ht="24.95" customHeight="1" x14ac:dyDescent="0.15">
      <c r="A95" s="611"/>
      <c r="B95" s="607"/>
      <c r="C95" s="610">
        <v>14</v>
      </c>
      <c r="D95" s="609"/>
      <c r="E95" s="609"/>
      <c r="F95" s="609"/>
      <c r="G95" s="608"/>
      <c r="H95" s="607">
        <v>8</v>
      </c>
      <c r="I95" s="607"/>
      <c r="J95" s="607"/>
      <c r="K95" s="607"/>
      <c r="L95" s="613">
        <f>SUM(C95,H95)</f>
        <v>22</v>
      </c>
    </row>
    <row r="96" spans="1:13" ht="24.95" customHeight="1" x14ac:dyDescent="0.15">
      <c r="A96" s="612" t="s">
        <v>199</v>
      </c>
      <c r="B96" s="607"/>
      <c r="C96" s="610" t="s">
        <v>382</v>
      </c>
      <c r="D96" s="609"/>
      <c r="E96" s="609"/>
      <c r="F96" s="609"/>
      <c r="G96" s="608"/>
      <c r="H96" s="607"/>
      <c r="I96" s="607"/>
      <c r="J96" s="607"/>
      <c r="K96" s="607"/>
      <c r="L96" s="606" t="s">
        <v>197</v>
      </c>
    </row>
    <row r="97" spans="1:12" ht="24.95" customHeight="1" x14ac:dyDescent="0.15">
      <c r="A97" s="611"/>
      <c r="B97" s="607"/>
      <c r="C97" s="610">
        <v>1</v>
      </c>
      <c r="D97" s="609"/>
      <c r="E97" s="609"/>
      <c r="F97" s="609"/>
      <c r="G97" s="608"/>
      <c r="H97" s="607"/>
      <c r="I97" s="607"/>
      <c r="J97" s="607"/>
      <c r="K97" s="607"/>
      <c r="L97" s="606">
        <v>1</v>
      </c>
    </row>
    <row r="98" spans="1:12" ht="24.95" customHeight="1" x14ac:dyDescent="0.15">
      <c r="A98" s="605" t="s">
        <v>381</v>
      </c>
      <c r="B98" s="604"/>
      <c r="C98" s="603" t="s">
        <v>380</v>
      </c>
      <c r="D98" s="602"/>
      <c r="E98" s="601"/>
      <c r="F98" s="600" t="s">
        <v>379</v>
      </c>
      <c r="G98" s="600"/>
      <c r="H98" s="600" t="s">
        <v>378</v>
      </c>
      <c r="I98" s="600"/>
      <c r="J98" s="600" t="s">
        <v>377</v>
      </c>
      <c r="K98" s="600"/>
      <c r="L98" s="599" t="s">
        <v>191</v>
      </c>
    </row>
    <row r="99" spans="1:12" ht="24.95" customHeight="1" thickBot="1" x14ac:dyDescent="0.2">
      <c r="A99" s="598"/>
      <c r="B99" s="594"/>
      <c r="C99" s="597">
        <v>60</v>
      </c>
      <c r="D99" s="596"/>
      <c r="E99" s="595"/>
      <c r="F99" s="594">
        <v>1</v>
      </c>
      <c r="G99" s="594"/>
      <c r="H99" s="594">
        <v>14</v>
      </c>
      <c r="I99" s="594"/>
      <c r="J99" s="594">
        <v>8</v>
      </c>
      <c r="K99" s="594"/>
      <c r="L99" s="593">
        <f>SUM(F99:K99)</f>
        <v>23</v>
      </c>
    </row>
  </sheetData>
  <mergeCells count="216">
    <mergeCell ref="A96:B97"/>
    <mergeCell ref="C96:G96"/>
    <mergeCell ref="H96:K96"/>
    <mergeCell ref="C97:G97"/>
    <mergeCell ref="H97:K97"/>
    <mergeCell ref="A98:B99"/>
    <mergeCell ref="C98:E98"/>
    <mergeCell ref="F98:G98"/>
    <mergeCell ref="H98:I98"/>
    <mergeCell ref="J98:K98"/>
    <mergeCell ref="L88:L89"/>
    <mergeCell ref="C85:E85"/>
    <mergeCell ref="C99:E99"/>
    <mergeCell ref="F99:G99"/>
    <mergeCell ref="H99:I99"/>
    <mergeCell ref="J99:K99"/>
    <mergeCell ref="C86:C89"/>
    <mergeCell ref="A92:E92"/>
    <mergeCell ref="A93:L93"/>
    <mergeCell ref="A94:B95"/>
    <mergeCell ref="C94:G94"/>
    <mergeCell ref="H94:K94"/>
    <mergeCell ref="C95:G95"/>
    <mergeCell ref="H95:K95"/>
    <mergeCell ref="C90:E90"/>
    <mergeCell ref="B91:E91"/>
    <mergeCell ref="D86:D89"/>
    <mergeCell ref="E86:E87"/>
    <mergeCell ref="F86:H86"/>
    <mergeCell ref="I86:K86"/>
    <mergeCell ref="E88:E89"/>
    <mergeCell ref="F88:H88"/>
    <mergeCell ref="I88:K88"/>
    <mergeCell ref="E79:E84"/>
    <mergeCell ref="F79:H79"/>
    <mergeCell ref="I79:K79"/>
    <mergeCell ref="L79:L80"/>
    <mergeCell ref="F81:H81"/>
    <mergeCell ref="I81:K81"/>
    <mergeCell ref="L81:L82"/>
    <mergeCell ref="F83:H83"/>
    <mergeCell ref="I83:K83"/>
    <mergeCell ref="L83:L84"/>
    <mergeCell ref="I70:K70"/>
    <mergeCell ref="L70:L71"/>
    <mergeCell ref="C72:E72"/>
    <mergeCell ref="E73:E74"/>
    <mergeCell ref="F73:H73"/>
    <mergeCell ref="I73:K73"/>
    <mergeCell ref="L73:L74"/>
    <mergeCell ref="I75:K75"/>
    <mergeCell ref="L75:L76"/>
    <mergeCell ref="E77:E78"/>
    <mergeCell ref="F77:H77"/>
    <mergeCell ref="I77:K77"/>
    <mergeCell ref="L77:L78"/>
    <mergeCell ref="E75:E76"/>
    <mergeCell ref="B69:E69"/>
    <mergeCell ref="C70:C71"/>
    <mergeCell ref="D70:D71"/>
    <mergeCell ref="E70:E71"/>
    <mergeCell ref="F70:H70"/>
    <mergeCell ref="F75:H75"/>
    <mergeCell ref="F55:H55"/>
    <mergeCell ref="I55:K55"/>
    <mergeCell ref="L61:L62"/>
    <mergeCell ref="C65:E65"/>
    <mergeCell ref="D66:D67"/>
    <mergeCell ref="E66:E67"/>
    <mergeCell ref="I66:K66"/>
    <mergeCell ref="E61:E62"/>
    <mergeCell ref="F61:H61"/>
    <mergeCell ref="I61:K61"/>
    <mergeCell ref="L55:L56"/>
    <mergeCell ref="E57:E58"/>
    <mergeCell ref="F57:H57"/>
    <mergeCell ref="I57:K57"/>
    <mergeCell ref="L57:L58"/>
    <mergeCell ref="E59:E60"/>
    <mergeCell ref="F59:H59"/>
    <mergeCell ref="I59:K59"/>
    <mergeCell ref="L59:L60"/>
    <mergeCell ref="E55:E56"/>
    <mergeCell ref="C48:E48"/>
    <mergeCell ref="B49:E49"/>
    <mergeCell ref="C50:C53"/>
    <mergeCell ref="D50:D53"/>
    <mergeCell ref="E50:E51"/>
    <mergeCell ref="C54:E54"/>
    <mergeCell ref="F50:H50"/>
    <mergeCell ref="I50:K50"/>
    <mergeCell ref="L50:L51"/>
    <mergeCell ref="E52:E53"/>
    <mergeCell ref="F52:H52"/>
    <mergeCell ref="I52:K52"/>
    <mergeCell ref="L52:L53"/>
    <mergeCell ref="F44:H44"/>
    <mergeCell ref="I44:K44"/>
    <mergeCell ref="L44:L45"/>
    <mergeCell ref="E46:E47"/>
    <mergeCell ref="F46:H46"/>
    <mergeCell ref="I46:K46"/>
    <mergeCell ref="L46:L47"/>
    <mergeCell ref="E37:E38"/>
    <mergeCell ref="F37:H37"/>
    <mergeCell ref="I37:K37"/>
    <mergeCell ref="L37:L38"/>
    <mergeCell ref="D42:D47"/>
    <mergeCell ref="E42:E43"/>
    <mergeCell ref="F42:H42"/>
    <mergeCell ref="I42:K42"/>
    <mergeCell ref="L42:L43"/>
    <mergeCell ref="E44:E45"/>
    <mergeCell ref="E33:E34"/>
    <mergeCell ref="F33:H33"/>
    <mergeCell ref="I33:K33"/>
    <mergeCell ref="L33:L34"/>
    <mergeCell ref="E35:E36"/>
    <mergeCell ref="F35:H35"/>
    <mergeCell ref="I35:K35"/>
    <mergeCell ref="L35:L36"/>
    <mergeCell ref="L28:L29"/>
    <mergeCell ref="L30:L31"/>
    <mergeCell ref="C26:E26"/>
    <mergeCell ref="B27:E27"/>
    <mergeCell ref="E28:E29"/>
    <mergeCell ref="C32:E32"/>
    <mergeCell ref="L6:L7"/>
    <mergeCell ref="L8:L9"/>
    <mergeCell ref="L15:L16"/>
    <mergeCell ref="C21:E21"/>
    <mergeCell ref="C22:C25"/>
    <mergeCell ref="D22:D25"/>
    <mergeCell ref="E22:E23"/>
    <mergeCell ref="F22:H22"/>
    <mergeCell ref="I22:K22"/>
    <mergeCell ref="L22:L23"/>
    <mergeCell ref="C42:C47"/>
    <mergeCell ref="L11:L12"/>
    <mergeCell ref="E13:E14"/>
    <mergeCell ref="F13:H13"/>
    <mergeCell ref="I13:K13"/>
    <mergeCell ref="L13:L14"/>
    <mergeCell ref="E24:E25"/>
    <mergeCell ref="F24:H24"/>
    <mergeCell ref="I24:K24"/>
    <mergeCell ref="L24:L25"/>
    <mergeCell ref="I11:K11"/>
    <mergeCell ref="E15:E16"/>
    <mergeCell ref="F15:H15"/>
    <mergeCell ref="I15:K15"/>
    <mergeCell ref="F28:H28"/>
    <mergeCell ref="I28:K28"/>
    <mergeCell ref="E8:E9"/>
    <mergeCell ref="F8:H8"/>
    <mergeCell ref="I8:K8"/>
    <mergeCell ref="D6:D9"/>
    <mergeCell ref="E6:E7"/>
    <mergeCell ref="F6:H6"/>
    <mergeCell ref="I6:K6"/>
    <mergeCell ref="A1:E1"/>
    <mergeCell ref="F1:K1"/>
    <mergeCell ref="A2:A5"/>
    <mergeCell ref="B2:B5"/>
    <mergeCell ref="C2:C5"/>
    <mergeCell ref="D2:D5"/>
    <mergeCell ref="E2:E5"/>
    <mergeCell ref="F2:H2"/>
    <mergeCell ref="I2:K2"/>
    <mergeCell ref="L2:L5"/>
    <mergeCell ref="F3:H3"/>
    <mergeCell ref="I3:K3"/>
    <mergeCell ref="F4:F5"/>
    <mergeCell ref="G4:H4"/>
    <mergeCell ref="I4:I5"/>
    <mergeCell ref="J4:K4"/>
    <mergeCell ref="I39:K39"/>
    <mergeCell ref="F17:H17"/>
    <mergeCell ref="F19:H19"/>
    <mergeCell ref="E17:E18"/>
    <mergeCell ref="E19:E20"/>
    <mergeCell ref="D11:D20"/>
    <mergeCell ref="F39:H39"/>
    <mergeCell ref="D33:D40"/>
    <mergeCell ref="E11:E12"/>
    <mergeCell ref="F11:H11"/>
    <mergeCell ref="F63:H63"/>
    <mergeCell ref="I63:K63"/>
    <mergeCell ref="L63:L64"/>
    <mergeCell ref="L39:L40"/>
    <mergeCell ref="L17:L18"/>
    <mergeCell ref="L19:L20"/>
    <mergeCell ref="I17:K17"/>
    <mergeCell ref="I19:K19"/>
    <mergeCell ref="I30:K30"/>
    <mergeCell ref="F30:H30"/>
    <mergeCell ref="B28:B48"/>
    <mergeCell ref="A6:A49"/>
    <mergeCell ref="B6:B26"/>
    <mergeCell ref="C6:C9"/>
    <mergeCell ref="D28:D31"/>
    <mergeCell ref="C28:C31"/>
    <mergeCell ref="C11:C20"/>
    <mergeCell ref="C33:C40"/>
    <mergeCell ref="C10:E10"/>
    <mergeCell ref="C41:E41"/>
    <mergeCell ref="C73:C84"/>
    <mergeCell ref="D73:D84"/>
    <mergeCell ref="C66:C67"/>
    <mergeCell ref="D55:D64"/>
    <mergeCell ref="E63:E64"/>
    <mergeCell ref="A50:A91"/>
    <mergeCell ref="B70:B90"/>
    <mergeCell ref="C55:C64"/>
    <mergeCell ref="B50:B68"/>
    <mergeCell ref="C68:E68"/>
  </mergeCells>
  <phoneticPr fontId="6" type="noConversion"/>
  <pageMargins left="0.7" right="0.7" top="0.75" bottom="0.75" header="0.3" footer="0.3"/>
  <pageSetup paperSize="9" orientation="portrait" r:id="rId1"/>
  <headerFooter>
    <oddHeader>&amp;C 2019~2020학년도 교육과정대비표(2년제)</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2</vt:i4>
      </vt:variant>
    </vt:vector>
  </HeadingPairs>
  <TitlesOfParts>
    <vt:vector size="8" baseType="lpstr">
      <vt:lpstr> 2년제 과정 구성표</vt:lpstr>
      <vt:lpstr> 2년제 과정 대비표</vt:lpstr>
      <vt:lpstr> 2년제 과정 구성표(성인반)</vt:lpstr>
      <vt:lpstr> 2년제 과정 대비표(성인반)</vt:lpstr>
      <vt:lpstr>전공심화(2년제)과정 구성표</vt:lpstr>
      <vt:lpstr>전공심화(2년제)과정 대비표</vt:lpstr>
      <vt:lpstr>' 2년제 과정 구성표'!Print_Area</vt:lpstr>
      <vt:lpstr>' 2년제 과정 구성표(성인반)'!Print_Area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Windows 사용자</cp:lastModifiedBy>
  <cp:lastPrinted>2018-12-20T06:33:04Z</cp:lastPrinted>
  <dcterms:created xsi:type="dcterms:W3CDTF">2015-01-27T09:59:54Z</dcterms:created>
  <dcterms:modified xsi:type="dcterms:W3CDTF">2019-02-21T08:46:50Z</dcterms:modified>
</cp:coreProperties>
</file>