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2007188\Desktop\예진\2차NCS최종\"/>
    </mc:Choice>
  </mc:AlternateContent>
  <bookViews>
    <workbookView xWindow="0" yWindow="0" windowWidth="28800" windowHeight="11880"/>
  </bookViews>
  <sheets>
    <sheet name="영아보육" sheetId="13" r:id="rId1"/>
    <sheet name="융합예술" sheetId="11" r:id="rId2"/>
    <sheet name="특수보육" sheetId="10" r:id="rId3"/>
    <sheet name="특수보육과정 대비표" sheetId="2" r:id="rId4"/>
    <sheet name="성인맞춤보육" sheetId="12" r:id="rId5"/>
    <sheet name="성인맞춤보육신구대비표" sheetId="14" r:id="rId6"/>
    <sheet name="전공심화" sheetId="17" r:id="rId7"/>
    <sheet name="전공심화신구대비표" sheetId="18" r:id="rId8"/>
  </sheets>
  <definedNames>
    <definedName name="_xlnm.Print_Area" localSheetId="4">성인맞춤보육!$A$1:$V$37</definedName>
    <definedName name="_xlnm.Print_Area" localSheetId="0">영아보육!$A$1:$V$37</definedName>
    <definedName name="_xlnm.Print_Area" localSheetId="1">융합예술!$A$1:$V$37</definedName>
    <definedName name="_xlnm.Print_Area" localSheetId="2">특수보육!$A$1:$V$37</definedName>
    <definedName name="_xlnm.Print_Area" localSheetId="3">'특수보육과정 대비표'!$A$1:$L$146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8" l="1"/>
  <c r="G94" i="18"/>
  <c r="H94" i="18"/>
  <c r="I94" i="18"/>
  <c r="J94" i="18"/>
  <c r="K94" i="18"/>
  <c r="H31" i="17"/>
  <c r="I31" i="17"/>
  <c r="J31" i="17"/>
  <c r="K31" i="17"/>
  <c r="N31" i="17"/>
  <c r="O31" i="17"/>
  <c r="P31" i="17"/>
  <c r="Q31" i="17"/>
  <c r="R31" i="17"/>
  <c r="S31" i="17"/>
  <c r="T31" i="17"/>
  <c r="U31" i="17"/>
  <c r="V31" i="17"/>
  <c r="T32" i="17"/>
  <c r="L144" i="2" l="1"/>
  <c r="I95" i="14" l="1"/>
  <c r="H95" i="14"/>
  <c r="G94" i="14"/>
  <c r="G95" i="14" s="1"/>
  <c r="I68" i="14"/>
  <c r="H68" i="14"/>
  <c r="G68" i="14"/>
  <c r="H35" i="14"/>
  <c r="V36" i="13" l="1"/>
  <c r="U36" i="13"/>
  <c r="T36" i="13"/>
  <c r="S36" i="13"/>
  <c r="R36" i="13"/>
  <c r="Q36" i="13"/>
  <c r="P36" i="13"/>
  <c r="P37" i="13" s="1"/>
  <c r="O36" i="13"/>
  <c r="O37" i="13" s="1"/>
  <c r="N36" i="13"/>
  <c r="N37" i="13" s="1"/>
  <c r="M36" i="13"/>
  <c r="L36" i="13"/>
  <c r="K36" i="13"/>
  <c r="J36" i="13"/>
  <c r="I36" i="13"/>
  <c r="H36" i="13"/>
  <c r="V24" i="13"/>
  <c r="U24" i="13"/>
  <c r="T24" i="13"/>
  <c r="S24" i="13"/>
  <c r="R24" i="13"/>
  <c r="R37" i="13" s="1"/>
  <c r="Q24" i="13"/>
  <c r="Q37" i="13" s="1"/>
  <c r="P24" i="13"/>
  <c r="O24" i="13"/>
  <c r="N24" i="13"/>
  <c r="M24" i="13"/>
  <c r="L24" i="13"/>
  <c r="K24" i="13"/>
  <c r="J24" i="13"/>
  <c r="I24" i="13"/>
  <c r="H24" i="13"/>
  <c r="V11" i="13"/>
  <c r="V37" i="13" s="1"/>
  <c r="U11" i="13"/>
  <c r="U37" i="13" s="1"/>
  <c r="T11" i="13"/>
  <c r="T37" i="13" s="1"/>
  <c r="S11" i="13"/>
  <c r="R11" i="13"/>
  <c r="Q11" i="13"/>
  <c r="P11" i="13"/>
  <c r="O11" i="13"/>
  <c r="N11" i="13"/>
  <c r="M11" i="13"/>
  <c r="M37" i="13" s="1"/>
  <c r="L11" i="13"/>
  <c r="L37" i="13" s="1"/>
  <c r="K11" i="13"/>
  <c r="K37" i="13" s="1"/>
  <c r="J11" i="13"/>
  <c r="J37" i="13" s="1"/>
  <c r="I11" i="13"/>
  <c r="I37" i="13" s="1"/>
  <c r="H11" i="13"/>
  <c r="H37" i="13" s="1"/>
  <c r="S37" i="13" l="1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V11" i="12"/>
  <c r="V37" i="12" s="1"/>
  <c r="U11" i="12"/>
  <c r="U37" i="12" s="1"/>
  <c r="T11" i="12"/>
  <c r="T37" i="12" s="1"/>
  <c r="S11" i="12"/>
  <c r="S37" i="12" s="1"/>
  <c r="R11" i="12"/>
  <c r="Q11" i="12"/>
  <c r="P11" i="12"/>
  <c r="O11" i="12"/>
  <c r="N11" i="12"/>
  <c r="M11" i="12"/>
  <c r="L11" i="12"/>
  <c r="K11" i="12"/>
  <c r="K37" i="12" s="1"/>
  <c r="J11" i="12"/>
  <c r="J37" i="12" s="1"/>
  <c r="I11" i="12"/>
  <c r="I37" i="12" s="1"/>
  <c r="H11" i="12"/>
  <c r="H37" i="12" s="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V11" i="11"/>
  <c r="U11" i="11"/>
  <c r="T11" i="11"/>
  <c r="T37" i="11" s="1"/>
  <c r="S11" i="11"/>
  <c r="S37" i="11" s="1"/>
  <c r="R11" i="11"/>
  <c r="R37" i="11" s="1"/>
  <c r="Q11" i="11"/>
  <c r="Q37" i="11" s="1"/>
  <c r="P11" i="11"/>
  <c r="O11" i="11"/>
  <c r="N11" i="11"/>
  <c r="M11" i="11"/>
  <c r="L11" i="11"/>
  <c r="K11" i="11"/>
  <c r="J11" i="11"/>
  <c r="I11" i="11"/>
  <c r="H11" i="11"/>
  <c r="H37" i="11" s="1"/>
  <c r="U37" i="11" l="1"/>
  <c r="L37" i="12"/>
  <c r="I37" i="11"/>
  <c r="V37" i="11"/>
  <c r="M37" i="12"/>
  <c r="J37" i="11"/>
  <c r="O37" i="12"/>
  <c r="K37" i="11"/>
  <c r="P37" i="12"/>
  <c r="N37" i="11"/>
  <c r="Q37" i="12"/>
  <c r="N37" i="12"/>
  <c r="L37" i="11"/>
  <c r="M37" i="11"/>
  <c r="O37" i="11"/>
  <c r="R37" i="12"/>
  <c r="P37" i="11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H24" i="10"/>
  <c r="I24" i="10"/>
  <c r="J24" i="10"/>
  <c r="K24" i="10"/>
  <c r="L24" i="10"/>
  <c r="M24" i="10"/>
  <c r="N24" i="10"/>
  <c r="O24" i="10"/>
  <c r="P24" i="10"/>
  <c r="Q24" i="10"/>
  <c r="Q37" i="10" s="1"/>
  <c r="R24" i="10"/>
  <c r="S24" i="10"/>
  <c r="S37" i="10" s="1"/>
  <c r="T24" i="10"/>
  <c r="U24" i="10"/>
  <c r="V24" i="10"/>
  <c r="H36" i="10"/>
  <c r="I36" i="10"/>
  <c r="J36" i="10"/>
  <c r="K36" i="10"/>
  <c r="L36" i="10"/>
  <c r="M36" i="10"/>
  <c r="N36" i="10"/>
  <c r="O36" i="10"/>
  <c r="O37" i="10" s="1"/>
  <c r="P36" i="10"/>
  <c r="Q36" i="10"/>
  <c r="R36" i="10"/>
  <c r="S36" i="10"/>
  <c r="T36" i="10"/>
  <c r="U36" i="10"/>
  <c r="V36" i="10"/>
  <c r="T37" i="10" l="1"/>
  <c r="H37" i="10"/>
  <c r="M37" i="10"/>
  <c r="U37" i="10"/>
  <c r="I37" i="10"/>
  <c r="R37" i="10"/>
  <c r="P37" i="10"/>
  <c r="N37" i="10"/>
  <c r="L37" i="10"/>
  <c r="K37" i="10"/>
  <c r="V37" i="10"/>
  <c r="J37" i="10"/>
  <c r="I73" i="2"/>
  <c r="I39" i="2" l="1"/>
  <c r="J39" i="2"/>
  <c r="K39" i="2"/>
  <c r="J73" i="2"/>
  <c r="K73" i="2"/>
  <c r="I105" i="2"/>
  <c r="J105" i="2"/>
  <c r="K105" i="2"/>
  <c r="I136" i="2"/>
  <c r="J136" i="2"/>
  <c r="K136" i="2"/>
  <c r="I137" i="2" l="1"/>
</calcChain>
</file>

<file path=xl/sharedStrings.xml><?xml version="1.0" encoding="utf-8"?>
<sst xmlns="http://schemas.openxmlformats.org/spreadsheetml/2006/main" count="1252" uniqueCount="532">
  <si>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</si>
  <si>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</si>
  <si>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</si>
  <si>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</si>
  <si>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</si>
  <si>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</si>
  <si>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</si>
  <si>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</si>
  <si>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</si>
  <si>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X</t>
  </si>
  <si>
    <t>선택</t>
    <phoneticPr fontId="4" type="noConversion"/>
  </si>
  <si>
    <t>X</t>
    <phoneticPr fontId="11" type="noConversion"/>
  </si>
  <si>
    <t>O</t>
  </si>
  <si>
    <t>소계</t>
    <phoneticPr fontId="4" type="noConversion"/>
  </si>
  <si>
    <t>자격증</t>
    <phoneticPr fontId="11" type="noConversion"/>
  </si>
  <si>
    <t>아동권리와 복지
(Rights and Welfares of Young Children)</t>
    <phoneticPr fontId="11" type="noConversion"/>
  </si>
  <si>
    <t>합   계</t>
  </si>
  <si>
    <t>특수아 상담 및 가족지원(★)
(Counseling and Family Support for Special Children)</t>
    <phoneticPr fontId="4" type="noConversion"/>
  </si>
  <si>
    <t>정서장애아교육(★)
(Education for Children with Emotional Disorders)</t>
    <phoneticPr fontId="4" type="noConversion"/>
  </si>
  <si>
    <t>장애영유아교수방법론(★)
(Teaching Methodologies for Infants with Disabilities)</t>
    <phoneticPr fontId="4" type="noConversion"/>
  </si>
  <si>
    <t>개별화 교육계획(★)
(Individualized Education Program)</t>
    <phoneticPr fontId="4" type="noConversion"/>
  </si>
  <si>
    <t>언어발달장애(★)
(Introduction to Language Disorders)</t>
    <phoneticPr fontId="4" type="noConversion"/>
  </si>
  <si>
    <t>※ 비고란-과목폐지, 과목신설, 명칭변경, 학점·시수변경, 선택·필수변경, 개설학기 변경</t>
    <phoneticPr fontId="4" type="noConversion"/>
  </si>
  <si>
    <t>전체 과목수</t>
    <phoneticPr fontId="11" type="noConversion"/>
  </si>
  <si>
    <t>전공·
현장중심 과목수</t>
    <phoneticPr fontId="4" type="noConversion"/>
  </si>
  <si>
    <t>전공·
NCS 과목수</t>
    <phoneticPr fontId="4" type="noConversion"/>
  </si>
  <si>
    <t>교양·
직업기초 과목수</t>
    <phoneticPr fontId="11" type="noConversion"/>
  </si>
  <si>
    <t>총 개설학점 계</t>
    <phoneticPr fontId="11" type="noConversion"/>
  </si>
  <si>
    <t>총
개설
학점</t>
    <phoneticPr fontId="11" type="noConversion"/>
  </si>
  <si>
    <t>계</t>
    <phoneticPr fontId="11" type="noConversion"/>
  </si>
  <si>
    <t>교양·직업기초 개설학점</t>
    <phoneticPr fontId="11" type="noConversion"/>
  </si>
  <si>
    <t>교양·직업
기초학점</t>
    <phoneticPr fontId="11" type="noConversion"/>
  </si>
  <si>
    <t>전공 개설학점 계</t>
  </si>
  <si>
    <t>전공선택 개설학점</t>
  </si>
  <si>
    <t>전공필수 개설학점</t>
    <phoneticPr fontId="4" type="noConversion"/>
  </si>
  <si>
    <t>전공학점</t>
  </si>
  <si>
    <t>2018~2019 학년도 교육과정</t>
    <phoneticPr fontId="11" type="noConversion"/>
  </si>
  <si>
    <t>총계</t>
  </si>
  <si>
    <t>학기 계</t>
    <phoneticPr fontId="4" type="noConversion"/>
  </si>
  <si>
    <t>전공·현장중심 계</t>
    <phoneticPr fontId="4" type="noConversion"/>
  </si>
  <si>
    <t>과목 신설</t>
    <phoneticPr fontId="4" type="noConversion"/>
  </si>
  <si>
    <t>언어발달 장애(★)</t>
    <phoneticPr fontId="4" type="noConversion"/>
  </si>
  <si>
    <t>과목 폐지</t>
    <phoneticPr fontId="4" type="noConversion"/>
  </si>
  <si>
    <t>취업·창업준비실무Ⅱ
(Practices of Employment and Start-upsⅡ)</t>
    <phoneticPr fontId="4" type="noConversion"/>
  </si>
  <si>
    <t xml:space="preserve"> 전공,NCS 변경 -&gt; 전공,현장중심 변경</t>
    <phoneticPr fontId="4" type="noConversion"/>
  </si>
  <si>
    <t>아동문학교육
(Literature Education for Young Children)</t>
    <phoneticPr fontId="4" type="noConversion"/>
  </si>
  <si>
    <t>개별화 교육계획(★)</t>
    <phoneticPr fontId="4" type="noConversion"/>
  </si>
  <si>
    <t>개별화 교육계획(★)</t>
    <phoneticPr fontId="4" type="noConversion"/>
  </si>
  <si>
    <t>특수아 상담 및 가족지원(★)
(Counseling and Family Support for Special Children)</t>
    <phoneticPr fontId="4" type="noConversion"/>
  </si>
  <si>
    <t>(특수아)통합교육(★)
(Integrated Education for Young Children with Disabilities)</t>
    <phoneticPr fontId="4" type="noConversion"/>
  </si>
  <si>
    <t>선택</t>
    <phoneticPr fontId="11" type="noConversion"/>
  </si>
  <si>
    <t>전공,현장중심 -&gt; 전공,NCS 변경 
대체교과목 변경</t>
    <phoneticPr fontId="4" type="noConversion"/>
  </si>
  <si>
    <t>보육실습 / 놀이지도
(Practicum in Child Care Settings)</t>
    <phoneticPr fontId="4" type="noConversion"/>
  </si>
  <si>
    <t>필수</t>
    <phoneticPr fontId="4" type="noConversion"/>
  </si>
  <si>
    <t>전공
,
현장
중심</t>
    <phoneticPr fontId="4" type="noConversion"/>
  </si>
  <si>
    <t>전공·NCS 계</t>
    <phoneticPr fontId="4" type="noConversion"/>
  </si>
  <si>
    <t>부모교육론
(Parent Education for Young Children)</t>
    <phoneticPr fontId="4" type="noConversion"/>
  </si>
  <si>
    <t>놀이지도 
(Children's Play in Early Childhood Education)</t>
    <phoneticPr fontId="4" type="noConversion"/>
  </si>
  <si>
    <t xml:space="preserve">전공,현장중심 -&gt; 전공,NCS 변경 </t>
    <phoneticPr fontId="4" type="noConversion"/>
  </si>
  <si>
    <t>필수</t>
    <phoneticPr fontId="11" type="noConversion"/>
  </si>
  <si>
    <t>전공
·
NCS</t>
    <phoneticPr fontId="4" type="noConversion"/>
  </si>
  <si>
    <t>전공
·
NCS</t>
    <phoneticPr fontId="4" type="noConversion"/>
  </si>
  <si>
    <t>전공·현장중심 계</t>
    <phoneticPr fontId="4" type="noConversion"/>
  </si>
  <si>
    <t>과목 신설</t>
    <phoneticPr fontId="4" type="noConversion"/>
  </si>
  <si>
    <t>정서 장애아 교육(★)
(Education for Children with Emotional)</t>
    <phoneticPr fontId="4" type="noConversion"/>
  </si>
  <si>
    <t>개설 학기 변경
(1힉년 2학기 -&gt; 2학년 1학기)</t>
    <phoneticPr fontId="4" type="noConversion"/>
  </si>
  <si>
    <t>아동권리와 복지
(Rights and Welfares of Young Children)</t>
    <phoneticPr fontId="4" type="noConversion"/>
  </si>
  <si>
    <t>과목 폐지</t>
    <phoneticPr fontId="4" type="noConversion"/>
  </si>
  <si>
    <t>취업·창업준비실무Ⅰ
(Practices of Employment and Start-upsⅠ)</t>
    <phoneticPr fontId="4" type="noConversion"/>
  </si>
  <si>
    <t>특수아(장애아)부모교육론(★)
(Parent Education for Young Children with Disabilities)</t>
    <phoneticPr fontId="4" type="noConversion"/>
  </si>
  <si>
    <t>언어치료학개론(★)
(Introduction to Language Therapy)</t>
    <phoneticPr fontId="4" type="noConversion"/>
  </si>
  <si>
    <t>개설 학기 변경
(2힉년 1학기 -&gt; 2학년 2학기)</t>
    <phoneticPr fontId="4" type="noConversion"/>
  </si>
  <si>
    <t>개설 학기 변경
(2힉년 1학기 -&gt; 1학년 2학기)</t>
    <phoneticPr fontId="4" type="noConversion"/>
  </si>
  <si>
    <t>특수교육학개론(★)
(Introduction to Special Education for Young Children)</t>
    <phoneticPr fontId="4" type="noConversion"/>
  </si>
  <si>
    <t>선택</t>
    <phoneticPr fontId="4" type="noConversion"/>
  </si>
  <si>
    <t>아동 영양학
(The Science of Child Nutrition)</t>
    <phoneticPr fontId="4" type="noConversion"/>
  </si>
  <si>
    <t>언어지도
(Language Education for Young Children)</t>
    <phoneticPr fontId="4" type="noConversion"/>
  </si>
  <si>
    <t>아동관찰 및 행동연구
(Observation and Behavior Study of Young Children)</t>
    <phoneticPr fontId="4" type="noConversion"/>
  </si>
  <si>
    <t>교양·직업기초 계</t>
    <phoneticPr fontId="4" type="noConversion"/>
  </si>
  <si>
    <t>교양·직업기초 계</t>
    <phoneticPr fontId="4" type="noConversion"/>
  </si>
  <si>
    <t>클레이 아트
(Clay Art)</t>
    <phoneticPr fontId="4" type="noConversion"/>
  </si>
  <si>
    <t>선택</t>
    <phoneticPr fontId="4" type="noConversion"/>
  </si>
  <si>
    <t>교양
,
직업
기초</t>
    <phoneticPr fontId="4" type="noConversion"/>
  </si>
  <si>
    <t>개설 학기 변경
(2학년 2학기 -&gt; 1학년 2학기)</t>
    <phoneticPr fontId="4" type="noConversion"/>
  </si>
  <si>
    <t>개설 학기 변경
(2학년 1학기 -&gt; 1학년 2학기)</t>
    <phoneticPr fontId="4" type="noConversion"/>
  </si>
  <si>
    <t>교과목 폐지</t>
    <phoneticPr fontId="4" type="noConversion"/>
  </si>
  <si>
    <t>교사성품교육 
(Character Education for Teacher)</t>
    <phoneticPr fontId="4" type="noConversion"/>
  </si>
  <si>
    <t>교과목 폐지</t>
    <phoneticPr fontId="4" type="noConversion"/>
  </si>
  <si>
    <t>영유아사회정서지도
(Social Emotions Education for Infants)</t>
    <phoneticPr fontId="4" type="noConversion"/>
  </si>
  <si>
    <t>개설 학기 변경
(1학년 2학기 -&gt; 2학년 1학기)</t>
    <phoneticPr fontId="4" type="noConversion"/>
  </si>
  <si>
    <t>아동권리와 복지
(Rights and Welfares of Young Children)</t>
    <phoneticPr fontId="4" type="noConversion"/>
  </si>
  <si>
    <t>전공,현장중심 -&gt; 전공,NCS 변경 /
과목구분(필수 -&gt;선택)</t>
    <phoneticPr fontId="4" type="noConversion"/>
  </si>
  <si>
    <t>보육과정
(Curriculum in Child Care)</t>
    <phoneticPr fontId="4" type="noConversion"/>
  </si>
  <si>
    <t>영유아 교수방법론
(Teaching Methodologies in Early Childhood Education)</t>
    <phoneticPr fontId="4" type="noConversion"/>
  </si>
  <si>
    <t>영유아 교수방법론
(Teaching Methodologies in Early Childhood Education)</t>
    <phoneticPr fontId="4" type="noConversion"/>
  </si>
  <si>
    <t>전공
 ·
NCS</t>
    <phoneticPr fontId="4" type="noConversion"/>
  </si>
  <si>
    <t>대학생활과 인성Ⅱ
(College Life and Personality Ⅱ)</t>
    <phoneticPr fontId="4" type="noConversion"/>
  </si>
  <si>
    <t>직업윤리
(Profession and Ethics)</t>
    <phoneticPr fontId="4" type="noConversion"/>
  </si>
  <si>
    <t>의사소통
(Communication)</t>
    <phoneticPr fontId="4" type="noConversion"/>
  </si>
  <si>
    <t>필수</t>
  </si>
  <si>
    <t>교양
·
직업
기초</t>
    <phoneticPr fontId="11" type="noConversion"/>
  </si>
  <si>
    <t>과목구분 (필수-&gt;선택)</t>
    <phoneticPr fontId="4" type="noConversion"/>
  </si>
  <si>
    <t>보육학개론
(Introduction to Early Childhood Education)</t>
    <phoneticPr fontId="4" type="noConversion"/>
  </si>
  <si>
    <t>영유아발달 
(Infant Development)</t>
    <phoneticPr fontId="4" type="noConversion"/>
  </si>
  <si>
    <t>아동상담론
(Counseling for Young Children)</t>
    <phoneticPr fontId="4" type="noConversion"/>
  </si>
  <si>
    <t>자기관리와 리더십
(Self-management and Self-leadership)</t>
    <phoneticPr fontId="4" type="noConversion"/>
  </si>
  <si>
    <t>전공,현장중심 -&gt; 전공,NCS 변경 /
과목구분(필수 -&gt; 선택)</t>
    <phoneticPr fontId="4" type="noConversion"/>
  </si>
  <si>
    <t>보육교사(인성)론
(Child Care Teacher Education)</t>
    <phoneticPr fontId="4" type="noConversion"/>
  </si>
  <si>
    <t>전공
 ·
현장
중심</t>
    <phoneticPr fontId="4" type="noConversion"/>
  </si>
  <si>
    <t>아동수학지도
(Math Education for Young Children)</t>
    <phoneticPr fontId="4" type="noConversion"/>
  </si>
  <si>
    <t>아동음악 
(Music Education for Young Children)</t>
    <phoneticPr fontId="4" type="noConversion"/>
  </si>
  <si>
    <t>교과목 신설</t>
    <phoneticPr fontId="4" type="noConversion"/>
  </si>
  <si>
    <t>대학생활과 인성Ⅰ
(College Life and Personality Ⅰ)</t>
    <phoneticPr fontId="4" type="noConversion"/>
  </si>
  <si>
    <t>시간</t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</si>
  <si>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4" type="noConversion"/>
  </si>
  <si>
    <t>2018 ~ 2019학년도 교욱과정</t>
    <phoneticPr fontId="4" type="noConversion"/>
  </si>
  <si>
    <t>2017~2018학년도 교육과정</t>
    <phoneticPr fontId="11" type="noConversion"/>
  </si>
  <si>
    <t>교과목
코드</t>
    <phoneticPr fontId="4" type="noConversion"/>
  </si>
  <si>
    <t>과목
구분</t>
  </si>
  <si>
    <t>이수
구분</t>
  </si>
  <si>
    <t>학기</t>
  </si>
  <si>
    <t>학년</t>
  </si>
  <si>
    <r>
      <t>인재양성유형명 : 아동보육과</t>
    </r>
    <r>
      <rPr>
        <b/>
        <sz val="7"/>
        <color rgb="FFFF0000"/>
        <rFont val="맑은 고딕"/>
        <family val="3"/>
        <charset val="129"/>
        <scheme val="major"/>
      </rPr>
      <t>(특수보육과정★)</t>
    </r>
    <phoneticPr fontId="4" type="noConversion"/>
  </si>
  <si>
    <r>
      <t>(학)과명(전공명/과정명) : 아동보육과</t>
    </r>
    <r>
      <rPr>
        <b/>
        <sz val="7"/>
        <color rgb="FFFF0000"/>
        <rFont val="맑은 고딕"/>
        <family val="3"/>
        <charset val="129"/>
        <scheme val="major"/>
      </rPr>
      <t>(특수보육과정★)</t>
    </r>
    <phoneticPr fontId="4" type="noConversion"/>
  </si>
  <si>
    <t>비고</t>
    <phoneticPr fontId="4" type="noConversion"/>
  </si>
  <si>
    <t>과목폐지</t>
    <phoneticPr fontId="4" type="noConversion"/>
  </si>
  <si>
    <t>개설학기변경
(2학년 1학기-&gt;1학년2학기)</t>
    <phoneticPr fontId="4" type="noConversion"/>
  </si>
  <si>
    <t>개설학기변경
(2학년 1학기-&gt;1학년2학기)</t>
    <phoneticPr fontId="4" type="noConversion"/>
  </si>
  <si>
    <t>부모교육론
(Parent Education for Young Children)</t>
    <phoneticPr fontId="4" type="noConversion"/>
  </si>
  <si>
    <t>전공
NCS</t>
    <phoneticPr fontId="4" type="noConversion"/>
  </si>
  <si>
    <t xml:space="preserve">과목구분변경
</t>
    <phoneticPr fontId="4" type="noConversion"/>
  </si>
  <si>
    <t>보육실습
(Practicum in Child Care Settings)</t>
    <phoneticPr fontId="4" type="noConversion"/>
  </si>
  <si>
    <t>놀이지도 
(Children's Play in Early Childhood Education)</t>
    <phoneticPr fontId="4" type="noConversion"/>
  </si>
  <si>
    <t>개설학기변경
(2학년 2학기-&gt;1학년2학기)</t>
    <phoneticPr fontId="4" type="noConversion"/>
  </si>
  <si>
    <t>교과목 구분 변경
(전공NCS-&gt;교양)</t>
    <phoneticPr fontId="4" type="noConversion"/>
  </si>
  <si>
    <t>개설학기변경
(1학년2학기-&gt;2학년2학기)</t>
    <phoneticPr fontId="4" type="noConversion"/>
  </si>
  <si>
    <t>아동안전관리 
(Safety Education for Young Children)</t>
    <phoneticPr fontId="4" type="noConversion"/>
  </si>
  <si>
    <t>아동안전관리 
(Safety Education for Young Children)</t>
    <phoneticPr fontId="4" type="noConversion"/>
  </si>
  <si>
    <t>아동상담론
(Counseling for Young Children)</t>
    <phoneticPr fontId="4" type="noConversion"/>
  </si>
  <si>
    <t>X</t>
    <phoneticPr fontId="11" type="noConversion"/>
  </si>
  <si>
    <t>자격증</t>
    <phoneticPr fontId="11" type="noConversion"/>
  </si>
  <si>
    <t>보육학개론
(Introduction to Early Childhood Education)</t>
    <phoneticPr fontId="4" type="noConversion"/>
  </si>
  <si>
    <t>X</t>
    <phoneticPr fontId="11" type="noConversion"/>
  </si>
  <si>
    <t>자격증</t>
    <phoneticPr fontId="11" type="noConversion"/>
  </si>
  <si>
    <t>영유아발달 
(Infant Development)</t>
    <phoneticPr fontId="4" type="noConversion"/>
  </si>
  <si>
    <t>선택</t>
    <phoneticPr fontId="4" type="noConversion"/>
  </si>
  <si>
    <t>전공
·
현장
중심</t>
    <phoneticPr fontId="4" type="noConversion"/>
  </si>
  <si>
    <t>소계</t>
    <phoneticPr fontId="4" type="noConversion"/>
  </si>
  <si>
    <t>아동문학교육
(Literature Education for Young Children)</t>
    <phoneticPr fontId="11" type="noConversion"/>
  </si>
  <si>
    <t>O</t>
    <phoneticPr fontId="11" type="noConversion"/>
  </si>
  <si>
    <t>아동영양학
(The Science of Child Nutrition)</t>
    <phoneticPr fontId="11" type="noConversion"/>
  </si>
  <si>
    <t>언어지도
(Language Education for Young Children)</t>
    <phoneticPr fontId="4" type="noConversion"/>
  </si>
  <si>
    <t>O</t>
    <phoneticPr fontId="4" type="noConversion"/>
  </si>
  <si>
    <t>아동관찰 및 행동연구
(Observation and Behavior Study of Young Children)</t>
    <phoneticPr fontId="4" type="noConversion"/>
  </si>
  <si>
    <t>영유아 교수방법론
(Teaching Methodologies in Early Childhood Education)</t>
    <phoneticPr fontId="4" type="noConversion"/>
  </si>
  <si>
    <t>놀이지도 
(Children's Play in Early Childhood Education)</t>
    <phoneticPr fontId="4" type="noConversion"/>
  </si>
  <si>
    <t>보육과정
(Curriculum in Child Care)</t>
    <phoneticPr fontId="4" type="noConversion"/>
  </si>
  <si>
    <t>아동음악 
(Music Education for Young Children)</t>
    <phoneticPr fontId="4" type="noConversion"/>
  </si>
  <si>
    <t>아동수학지도
(Math Education for Young Children)</t>
    <phoneticPr fontId="4" type="noConversion"/>
  </si>
  <si>
    <t>보육교사(인성)론
(Child Care Teacher Education)</t>
    <phoneticPr fontId="11" type="noConversion"/>
  </si>
  <si>
    <t>보육실습 
(Practicum in Child Care Settings)</t>
    <phoneticPr fontId="4" type="noConversion"/>
  </si>
  <si>
    <t>전공·
NCS</t>
    <phoneticPr fontId="4" type="noConversion"/>
  </si>
  <si>
    <t>부모교육론
(Parent Education for Young Children)</t>
    <phoneticPr fontId="11" type="noConversion"/>
  </si>
  <si>
    <t>클레이 아트
(Clay Art)</t>
    <phoneticPr fontId="11" type="noConversion"/>
  </si>
  <si>
    <t>직업윤리
(Profession and Ethics)</t>
    <phoneticPr fontId="4" type="noConversion"/>
  </si>
  <si>
    <t>인성이미지메이킹</t>
    <phoneticPr fontId="4" type="noConversion"/>
  </si>
  <si>
    <t>대학생활과 진로탐색</t>
    <phoneticPr fontId="4" type="noConversion"/>
  </si>
  <si>
    <t>의사소통능력
(Communication)</t>
    <phoneticPr fontId="4" type="noConversion"/>
  </si>
  <si>
    <t>필수</t>
    <phoneticPr fontId="4" type="noConversion"/>
  </si>
  <si>
    <t>교양
·
직업
기초</t>
    <phoneticPr fontId="4" type="noConversion"/>
  </si>
  <si>
    <t>학습
모듈
3)</t>
    <phoneticPr fontId="4" type="noConversion"/>
  </si>
  <si>
    <t>NCS
관련성2)</t>
    <phoneticPr fontId="4" type="noConversion"/>
  </si>
  <si>
    <t>교과
구분
1)</t>
    <phoneticPr fontId="4" type="noConversion"/>
  </si>
  <si>
    <r>
      <t xml:space="preserve">교과목명
</t>
    </r>
    <r>
      <rPr>
        <b/>
        <sz val="10"/>
        <rFont val="맑은 고딕"/>
        <family val="3"/>
        <charset val="129"/>
        <scheme val="minor"/>
      </rPr>
      <t>(영문명)</t>
    </r>
    <phoneticPr fontId="4" type="noConversion"/>
  </si>
  <si>
    <t>교과목
코드</t>
    <phoneticPr fontId="4" type="noConversion"/>
  </si>
  <si>
    <t>2018~2019 교육과정</t>
    <phoneticPr fontId="4" type="noConversion"/>
  </si>
  <si>
    <t>인재양성유형명 : 보육교사(특수보육)</t>
    <phoneticPr fontId="4" type="noConversion"/>
  </si>
  <si>
    <r>
      <t>(학)과명(전공명/과정명) : 아동보육과</t>
    </r>
    <r>
      <rPr>
        <b/>
        <sz val="11"/>
        <rFont val="맑은 고딕"/>
        <family val="3"/>
        <charset val="129"/>
        <scheme val="minor"/>
      </rPr>
      <t>(특수보육과정★)</t>
    </r>
    <phoneticPr fontId="4" type="noConversion"/>
  </si>
  <si>
    <t>2018~2019 교육과정(2년제)</t>
    <phoneticPr fontId="11" type="noConversion"/>
  </si>
  <si>
    <t>교과목명 변경  
(의사소통 -&gt; 의사소통능력) /
시수변경</t>
    <phoneticPr fontId="4" type="noConversion"/>
  </si>
  <si>
    <t>시수변경
개설학기변경
(1학년2학기-&gt;1학년1학기)</t>
    <phoneticPr fontId="4" type="noConversion"/>
  </si>
  <si>
    <t>직업윤리
(Profession and Ethics)</t>
    <phoneticPr fontId="4" type="noConversion"/>
  </si>
  <si>
    <t>대학생활과 진로탐색</t>
    <phoneticPr fontId="4" type="noConversion"/>
  </si>
  <si>
    <r>
      <t>(학)과명(전공명/과정명) : 아동보육과</t>
    </r>
    <r>
      <rPr>
        <b/>
        <sz val="10"/>
        <rFont val="맑은 고딕"/>
        <family val="3"/>
        <charset val="129"/>
        <scheme val="minor"/>
      </rPr>
      <t>(융합예술과정■)</t>
    </r>
    <phoneticPr fontId="4" type="noConversion"/>
  </si>
  <si>
    <t>인재양성유형명 : 보육교사(융합예술)</t>
    <phoneticPr fontId="4" type="noConversion"/>
  </si>
  <si>
    <t>2018~2019 교육과정</t>
    <phoneticPr fontId="4" type="noConversion"/>
  </si>
  <si>
    <t>교과목
코드</t>
    <phoneticPr fontId="4" type="noConversion"/>
  </si>
  <si>
    <r>
      <t xml:space="preserve">교과목명
</t>
    </r>
    <r>
      <rPr>
        <b/>
        <sz val="10"/>
        <rFont val="맑은 고딕"/>
        <family val="3"/>
        <charset val="129"/>
        <scheme val="minor"/>
      </rPr>
      <t>(영문명)</t>
    </r>
    <phoneticPr fontId="4" type="noConversion"/>
  </si>
  <si>
    <t>교과
구분
1)</t>
    <phoneticPr fontId="4" type="noConversion"/>
  </si>
  <si>
    <t>NCS
관련성2)</t>
    <phoneticPr fontId="4" type="noConversion"/>
  </si>
  <si>
    <t>학습
모듈
3)</t>
    <phoneticPr fontId="4" type="noConversion"/>
  </si>
  <si>
    <t>교양
·
직업
기초</t>
    <phoneticPr fontId="4" type="noConversion"/>
  </si>
  <si>
    <t>필수</t>
    <phoneticPr fontId="4" type="noConversion"/>
  </si>
  <si>
    <t>의사소통능력
(Communication)</t>
    <phoneticPr fontId="4" type="noConversion"/>
  </si>
  <si>
    <t>O</t>
    <phoneticPr fontId="11" type="noConversion"/>
  </si>
  <si>
    <t>선택</t>
    <phoneticPr fontId="4" type="noConversion"/>
  </si>
  <si>
    <t>대학생활과 진로탐색</t>
    <phoneticPr fontId="4" type="noConversion"/>
  </si>
  <si>
    <t>인성이미지메이킹</t>
    <phoneticPr fontId="4" type="noConversion"/>
  </si>
  <si>
    <t>X</t>
    <phoneticPr fontId="11" type="noConversion"/>
  </si>
  <si>
    <t>직업윤리
(Profession and Ethics)</t>
    <phoneticPr fontId="4" type="noConversion"/>
  </si>
  <si>
    <t>클레이 아트
(Clay Art)</t>
    <phoneticPr fontId="11" type="noConversion"/>
  </si>
  <si>
    <t>부모교육론
(Parent Education for Young Children)</t>
    <phoneticPr fontId="11" type="noConversion"/>
  </si>
  <si>
    <t>자격증</t>
    <phoneticPr fontId="11" type="noConversion"/>
  </si>
  <si>
    <t>소계</t>
    <phoneticPr fontId="4" type="noConversion"/>
  </si>
  <si>
    <t>전공·
NCS</t>
    <phoneticPr fontId="4" type="noConversion"/>
  </si>
  <si>
    <t>보육실습
(Practicum in Child Care Settings)</t>
    <phoneticPr fontId="4" type="noConversion"/>
  </si>
  <si>
    <t>보육교사(인성)론
(Child Care Teacher Education)</t>
    <phoneticPr fontId="11" type="noConversion"/>
  </si>
  <si>
    <t>아동수학지도
(Math Education for Young Children)</t>
    <phoneticPr fontId="4" type="noConversion"/>
  </si>
  <si>
    <t>아동음악 
(Music Education for Young Children)</t>
    <phoneticPr fontId="4" type="noConversion"/>
  </si>
  <si>
    <t>보육과정
(Curriculum in Child Care)</t>
    <phoneticPr fontId="4" type="noConversion"/>
  </si>
  <si>
    <t>놀이지도 
(Children's Play in Early Childhood Education)</t>
    <phoneticPr fontId="4" type="noConversion"/>
  </si>
  <si>
    <t>영유아 교수방법론
(Teaching Methodologies in Early Childhood Education)</t>
    <phoneticPr fontId="4" type="noConversion"/>
  </si>
  <si>
    <t>아동관찰 및 행동연구
(Observation and Behavior Study of Young Children)</t>
    <phoneticPr fontId="4" type="noConversion"/>
  </si>
  <si>
    <t>O</t>
    <phoneticPr fontId="4" type="noConversion"/>
  </si>
  <si>
    <t>언어지도
(Language Education for Young Children)</t>
    <phoneticPr fontId="4" type="noConversion"/>
  </si>
  <si>
    <t>아동영양학
(The Science of Child Nutrition)</t>
    <phoneticPr fontId="11" type="noConversion"/>
  </si>
  <si>
    <t>아동안전관리 
(Safety Education for Young Children)</t>
    <phoneticPr fontId="4" type="noConversion"/>
  </si>
  <si>
    <t>아동문학교육
(Literature Education for Young Children)</t>
    <phoneticPr fontId="11" type="noConversion"/>
  </si>
  <si>
    <t>전공
·
현장
중심</t>
    <phoneticPr fontId="4" type="noConversion"/>
  </si>
  <si>
    <t>영유아발달 
(Infant Development)</t>
    <phoneticPr fontId="4" type="noConversion"/>
  </si>
  <si>
    <t>보육학개론
(Introduction to Early Childhood Education)</t>
    <phoneticPr fontId="4" type="noConversion"/>
  </si>
  <si>
    <t>아동상담론
(Counseling for Young Children)</t>
    <phoneticPr fontId="4" type="noConversion"/>
  </si>
  <si>
    <t>유아를 위한 미술 감상(■)
(Art appreciation for children)</t>
    <phoneticPr fontId="4" type="noConversion"/>
  </si>
  <si>
    <t>창의융합교수방법(■)
(Teaching methodology of creative convergence)</t>
    <phoneticPr fontId="4" type="noConversion"/>
  </si>
  <si>
    <t>미술심리치료(■)
(Art psychotherapy)</t>
    <phoneticPr fontId="4" type="noConversion"/>
  </si>
  <si>
    <t>졸업예술작품지도(■)
(Graduation art work )</t>
    <phoneticPr fontId="4" type="noConversion"/>
  </si>
  <si>
    <r>
      <t>(학)과명(전공명/과정명) : 아동보육과</t>
    </r>
    <r>
      <rPr>
        <b/>
        <sz val="11"/>
        <rFont val="맑은 고딕"/>
        <family val="3"/>
        <charset val="129"/>
        <scheme val="minor"/>
      </rPr>
      <t>(성인맞춤보육과정◎)</t>
    </r>
    <phoneticPr fontId="4" type="noConversion"/>
  </si>
  <si>
    <t>인재양성유형명 : 보육교사(성인맞춤보육)</t>
    <phoneticPr fontId="4" type="noConversion"/>
  </si>
  <si>
    <t>교양
·
직업
기초</t>
    <phoneticPr fontId="4" type="noConversion"/>
  </si>
  <si>
    <t>의사소통능력
(Communication)</t>
    <phoneticPr fontId="4" type="noConversion"/>
  </si>
  <si>
    <t>O</t>
    <phoneticPr fontId="11" type="noConversion"/>
  </si>
  <si>
    <t>대학생활과 진로탐색</t>
    <phoneticPr fontId="4" type="noConversion"/>
  </si>
  <si>
    <t>인성이미지메이킹</t>
    <phoneticPr fontId="4" type="noConversion"/>
  </si>
  <si>
    <t>직업윤리
(Profession and Ethics)</t>
    <phoneticPr fontId="4" type="noConversion"/>
  </si>
  <si>
    <t>클레이 아트
(Clay Art)</t>
    <phoneticPr fontId="11" type="noConversion"/>
  </si>
  <si>
    <t>전공·
NCS</t>
    <phoneticPr fontId="4" type="noConversion"/>
  </si>
  <si>
    <t>보육실습
(Practicum in Child Care Settings)</t>
    <phoneticPr fontId="11" type="noConversion"/>
  </si>
  <si>
    <t>자격증</t>
    <phoneticPr fontId="11" type="noConversion"/>
  </si>
  <si>
    <t>O</t>
    <phoneticPr fontId="11" type="noConversion"/>
  </si>
  <si>
    <t>X</t>
    <phoneticPr fontId="11" type="noConversion"/>
  </si>
  <si>
    <t>보육교사론(선행1)(면대면)
(Child Care Teacher Education)</t>
    <phoneticPr fontId="11" type="noConversion"/>
  </si>
  <si>
    <t>아동수학지도(선행2)(면대면)
(Math Education for Young Children)</t>
    <phoneticPr fontId="11" type="noConversion"/>
  </si>
  <si>
    <t>아동음악(면대면교과)
(Music Education for Young Children)</t>
    <phoneticPr fontId="11" type="noConversion"/>
  </si>
  <si>
    <t>보육과정(선행3)
(Curriculum in Child Care)</t>
    <phoneticPr fontId="11" type="noConversion"/>
  </si>
  <si>
    <t>놀이지도
(Children's Play in Early Childhood Education)</t>
    <phoneticPr fontId="4" type="noConversion"/>
  </si>
  <si>
    <t>영유아교수방법론
(Teaching Methodologies in Early Childhood Education)</t>
    <phoneticPr fontId="11" type="noConversion"/>
  </si>
  <si>
    <t>아동관찰 및 행동연구
(Observation and Behavior Study of Young Children)</t>
    <phoneticPr fontId="11" type="noConversion"/>
  </si>
  <si>
    <t>O</t>
    <phoneticPr fontId="4" type="noConversion"/>
  </si>
  <si>
    <t>언어지도(선행4)(면대면)
(Language Education for Young Children)</t>
    <phoneticPr fontId="11" type="noConversion"/>
  </si>
  <si>
    <t>아동영양학(원격1)
(The Science of Child Nutrition)</t>
    <phoneticPr fontId="11" type="noConversion"/>
  </si>
  <si>
    <t>아동안전관리(면대면)
(Safety Education for Young Children)</t>
    <phoneticPr fontId="11" type="noConversion"/>
  </si>
  <si>
    <t>아동문학교육(원격2)
(Literature Education for Young Children)</t>
    <phoneticPr fontId="11" type="noConversion"/>
  </si>
  <si>
    <t>소계</t>
    <phoneticPr fontId="4" type="noConversion"/>
  </si>
  <si>
    <t>전공
·
현장
중심</t>
    <phoneticPr fontId="4" type="noConversion"/>
  </si>
  <si>
    <t>영유아발달(선행5)(면대면)
(Infant Development)</t>
    <phoneticPr fontId="11" type="noConversion"/>
  </si>
  <si>
    <t>보육학개론(선행6)
(Introduction to Early Childhood Education)</t>
    <phoneticPr fontId="11" type="noConversion"/>
  </si>
  <si>
    <t>아동상담론(원격4)
(Counseling for Young Children)</t>
    <phoneticPr fontId="11" type="noConversion"/>
  </si>
  <si>
    <t>아동권리와 복지
(Rights and Welfares of Young Children)</t>
    <phoneticPr fontId="4" type="noConversion"/>
  </si>
  <si>
    <t>평생교육론(◎)
(Introduction to Lifelong Education)</t>
    <phoneticPr fontId="4" type="noConversion"/>
  </si>
  <si>
    <t>자격증</t>
    <phoneticPr fontId="4" type="noConversion"/>
  </si>
  <si>
    <t>평생교육방법론(원격5)(◎)
(Educational Methods of Lifelong Learning)</t>
    <phoneticPr fontId="11" type="noConversion"/>
  </si>
  <si>
    <r>
      <t>평생교육프로그램개발론(</t>
    </r>
    <r>
      <rPr>
        <b/>
        <sz val="9"/>
        <color theme="1"/>
        <rFont val="맑은 고딕"/>
        <family val="3"/>
        <charset val="129"/>
      </rPr>
      <t>◎</t>
    </r>
    <r>
      <rPr>
        <b/>
        <sz val="9"/>
        <color theme="1"/>
        <rFont val="맑은 고딕"/>
        <family val="3"/>
        <charset val="129"/>
        <scheme val="minor"/>
      </rPr>
      <t>)
(The Theory &amp; Practice of Lifelong Education Program Development)</t>
    </r>
    <phoneticPr fontId="4" type="noConversion"/>
  </si>
  <si>
    <t>평생교육경영론(원격6)(◎)
(The Theory &amp; Practice of Lifelong Education Management)</t>
    <phoneticPr fontId="11" type="noConversion"/>
  </si>
  <si>
    <t>평생교육실습(◎)
(Practice in the Fields-Lifelong Education)</t>
    <phoneticPr fontId="11" type="noConversion"/>
  </si>
  <si>
    <t>아동교육학(◎)
(Child Education)</t>
    <phoneticPr fontId="11" type="noConversion"/>
  </si>
  <si>
    <t>상담심리(원격7)(◎)
(Counseling Psychology)</t>
    <phoneticPr fontId="11" type="noConversion"/>
  </si>
  <si>
    <t>부모교육론(원격)
(Parent Education for Young Children)</t>
    <phoneticPr fontId="11" type="noConversion"/>
  </si>
  <si>
    <t>아동미술 (■)
(Art Education for Young Children)</t>
    <phoneticPr fontId="4" type="noConversion"/>
  </si>
  <si>
    <t>융합예술교육론(■)
(Education of The convergence art)</t>
    <phoneticPr fontId="4" type="noConversion"/>
  </si>
  <si>
    <r>
      <t>(학)과명(전공명/과정명) : 아동보육과</t>
    </r>
    <r>
      <rPr>
        <b/>
        <sz val="11"/>
        <rFont val="맑은 고딕"/>
        <family val="3"/>
        <charset val="129"/>
        <scheme val="minor"/>
      </rPr>
      <t>(영아보육과정●)</t>
    </r>
    <phoneticPr fontId="4" type="noConversion"/>
  </si>
  <si>
    <t>인재양성유형명 : 보육교사(영아보육)</t>
    <phoneticPr fontId="4" type="noConversion"/>
  </si>
  <si>
    <t>대학생활과 진로탐색</t>
    <phoneticPr fontId="4" type="noConversion"/>
  </si>
  <si>
    <t>인성이미지메이킹</t>
    <phoneticPr fontId="4" type="noConversion"/>
  </si>
  <si>
    <t>직업윤리
(Profession and Ethics)</t>
    <phoneticPr fontId="4" type="noConversion"/>
  </si>
  <si>
    <t>부모교육론
(Parent Education for Young Children)</t>
    <phoneticPr fontId="11" type="noConversion"/>
  </si>
  <si>
    <t>자격증</t>
    <phoneticPr fontId="11" type="noConversion"/>
  </si>
  <si>
    <t>O</t>
    <phoneticPr fontId="11" type="noConversion"/>
  </si>
  <si>
    <t>X</t>
    <phoneticPr fontId="11" type="noConversion"/>
  </si>
  <si>
    <t>선택</t>
    <phoneticPr fontId="4" type="noConversion"/>
  </si>
  <si>
    <t>보육실습 
(Practicum in Child Care Settings)</t>
    <phoneticPr fontId="4" type="noConversion"/>
  </si>
  <si>
    <t>보육교사(인성)론
(Child Care Teacher Education)</t>
    <phoneticPr fontId="11" type="noConversion"/>
  </si>
  <si>
    <t>아동수학지도
(Math Education for Young Children)</t>
    <phoneticPr fontId="4" type="noConversion"/>
  </si>
  <si>
    <t>아동음악 
(Music Education for Young Children)</t>
    <phoneticPr fontId="4" type="noConversion"/>
  </si>
  <si>
    <t>보육과정
(Curriculum in Child Care)</t>
    <phoneticPr fontId="4" type="noConversion"/>
  </si>
  <si>
    <t>놀이지도 
(Children's Play in Early Childhood Education)</t>
    <phoneticPr fontId="4" type="noConversion"/>
  </si>
  <si>
    <t>영유아 교수방법론
(Teaching Methodologies in Early Childhood Education)</t>
    <phoneticPr fontId="4" type="noConversion"/>
  </si>
  <si>
    <t>아동관찰 및 행동연구
(Observation and Behavior Study of Young Children)</t>
    <phoneticPr fontId="4" type="noConversion"/>
  </si>
  <si>
    <t>O</t>
    <phoneticPr fontId="4" type="noConversion"/>
  </si>
  <si>
    <t>언어지도
(Language Education for Young Children)</t>
    <phoneticPr fontId="4" type="noConversion"/>
  </si>
  <si>
    <t>아동영양학
(The Science of Child Nutrition)</t>
    <phoneticPr fontId="11" type="noConversion"/>
  </si>
  <si>
    <t>아동안전관리 
(Safety Education for Young Children)</t>
    <phoneticPr fontId="4" type="noConversion"/>
  </si>
  <si>
    <t>아동문학교육
(Literature Education for Young Children)</t>
    <phoneticPr fontId="11" type="noConversion"/>
  </si>
  <si>
    <t>소계</t>
    <phoneticPr fontId="4" type="noConversion"/>
  </si>
  <si>
    <t>전공
·
현장
중심</t>
    <phoneticPr fontId="4" type="noConversion"/>
  </si>
  <si>
    <t>영유아발달 
(Infant Development)</t>
    <phoneticPr fontId="4" type="noConversion"/>
  </si>
  <si>
    <t>보육학개론
(Introduction to Early Childhood Education)</t>
    <phoneticPr fontId="4" type="noConversion"/>
  </si>
  <si>
    <t>아동상담론
(Counseling for Young Children)</t>
    <phoneticPr fontId="4" type="noConversion"/>
  </si>
  <si>
    <t>아동권리와 복지
(Rights and Welfares of Young Children)</t>
    <phoneticPr fontId="11" type="noConversion"/>
  </si>
  <si>
    <t>아동미술 (●)
(Art Education for Young Children)</t>
    <phoneticPr fontId="4" type="noConversion"/>
  </si>
  <si>
    <t>자격증</t>
    <phoneticPr fontId="4" type="noConversion"/>
  </si>
  <si>
    <t>멀티미디어교수법 (●)                                ( Multimedia Teaching method)</t>
    <phoneticPr fontId="4" type="noConversion"/>
  </si>
  <si>
    <t>영유아생활지도(●)
(Guidance of Young Children)</t>
    <phoneticPr fontId="4" type="noConversion"/>
  </si>
  <si>
    <t>영유아 맛사지(●)
(Massage in Early Childhood Education)</t>
    <phoneticPr fontId="4" type="noConversion"/>
  </si>
  <si>
    <t>영아교재교구개발(●)
(Development Teaching Materials for Infant)</t>
    <phoneticPr fontId="4" type="noConversion"/>
  </si>
  <si>
    <t>(학)과명 : 아동보육과 성인학습자 별도반</t>
    <phoneticPr fontId="4" type="noConversion"/>
  </si>
  <si>
    <t>인재양성유형명 : 성인맞춤형 보육교사 유형</t>
    <phoneticPr fontId="4" type="noConversion"/>
  </si>
  <si>
    <t>2018~2019 교육과정(2년제)</t>
    <phoneticPr fontId="11" type="noConversion"/>
  </si>
  <si>
    <t>교과목
코드</t>
    <phoneticPr fontId="4" type="noConversion"/>
  </si>
  <si>
    <t>2017~2018학년도 교육과정</t>
    <phoneticPr fontId="11" type="noConversion"/>
  </si>
  <si>
    <t>2018~2019학년도 교육과정</t>
    <phoneticPr fontId="11" type="noConversion"/>
  </si>
  <si>
    <t>비고</t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</si>
  <si>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4" type="noConversion"/>
  </si>
  <si>
    <t>대학생활과 인성 I
(College Life and Personality Ⅰ)</t>
    <phoneticPr fontId="4" type="noConversion"/>
  </si>
  <si>
    <t>과목폐지</t>
    <phoneticPr fontId="4" type="noConversion"/>
  </si>
  <si>
    <t>대학생활과 진로탐색</t>
    <phoneticPr fontId="4" type="noConversion"/>
  </si>
  <si>
    <t>과목신설</t>
    <phoneticPr fontId="4" type="noConversion"/>
  </si>
  <si>
    <t>직업윤리
(Profession and Ethics)</t>
    <phoneticPr fontId="4" type="noConversion"/>
  </si>
  <si>
    <t xml:space="preserve">교양·직업기초 </t>
    <phoneticPr fontId="11" type="noConversion"/>
  </si>
  <si>
    <t>아동수학지도(선행)/(면대면)
(Math Education for Young Children)</t>
    <phoneticPr fontId="4" type="noConversion"/>
  </si>
  <si>
    <t>개설학기 변경
(2학년 1학기-&gt;1학년 1학기)</t>
    <phoneticPr fontId="4" type="noConversion"/>
  </si>
  <si>
    <t>아동음악
(Language Education for Young Children)</t>
    <phoneticPr fontId="4" type="noConversion"/>
  </si>
  <si>
    <t>개설학기 변경
(2학년1학기-&gt;1학년1학기)</t>
    <phoneticPr fontId="4" type="noConversion"/>
  </si>
  <si>
    <t>아동미술
(Children's art)</t>
    <phoneticPr fontId="4" type="noConversion"/>
  </si>
  <si>
    <t>영유아교수방법론(원격)
(Teaching Method fot Young Children)</t>
    <phoneticPr fontId="4" type="noConversion"/>
  </si>
  <si>
    <t>개설학기변경
(1학년 1학기 -&gt; 1학년 2학기)
수업방법변경 (원격 -&gt; 면대면)</t>
    <phoneticPr fontId="4" type="noConversion"/>
  </si>
  <si>
    <t>전공
 ·
현장
중심</t>
    <phoneticPr fontId="4" type="noConversion"/>
  </si>
  <si>
    <t>아동상담론(원격)
(Counseling for Young Children)</t>
    <phoneticPr fontId="4" type="noConversion"/>
  </si>
  <si>
    <t>개설학기변경
(2학년 2학기 -&gt; 1학년 1학기)</t>
    <phoneticPr fontId="4" type="noConversion"/>
  </si>
  <si>
    <t>보육학개론(선행)/(면대면)
(Introduction to Early Childhood Education)</t>
    <phoneticPr fontId="4" type="noConversion"/>
  </si>
  <si>
    <t>아동권리와 복지
(Rights and Welfares of Young Children)</t>
    <phoneticPr fontId="4" type="noConversion"/>
  </si>
  <si>
    <t>개설학기 변경
(1학년 1학기 -&gt; 2학년 1학기)</t>
    <phoneticPr fontId="4" type="noConversion"/>
  </si>
  <si>
    <t>평생교육방법론(원격)
(Educational Methods of Lifelong Learning)</t>
    <phoneticPr fontId="4" type="noConversion"/>
  </si>
  <si>
    <t>영유아발달(선행)/(면대면)
(Infant and Toddler Development)</t>
    <phoneticPr fontId="4" type="noConversion"/>
  </si>
  <si>
    <t>개설학기 변경
(1학년 1학기 -&gt; 1학년 2학기)</t>
    <phoneticPr fontId="4" type="noConversion"/>
  </si>
  <si>
    <t>평생교육론
(Introduction to Lifelong Education)</t>
    <phoneticPr fontId="4" type="noConversion"/>
  </si>
  <si>
    <t>이론 및 실습시수 변경
(3,0,0 -&gt; 3,1,1)</t>
    <phoneticPr fontId="4" type="noConversion"/>
  </si>
  <si>
    <t>교양</t>
    <phoneticPr fontId="4" type="noConversion"/>
  </si>
  <si>
    <t>의사소통능력
(Communication)</t>
    <phoneticPr fontId="4" type="noConversion"/>
  </si>
  <si>
    <t>과목신설</t>
    <phoneticPr fontId="4" type="noConversion"/>
  </si>
  <si>
    <t>선택</t>
    <phoneticPr fontId="4" type="noConversion"/>
  </si>
  <si>
    <t>대학생활과 인성 II
(College Life and Personality Ⅱ)</t>
    <phoneticPr fontId="4" type="noConversion"/>
  </si>
  <si>
    <t>과목폐지</t>
    <phoneticPr fontId="4" type="noConversion"/>
  </si>
  <si>
    <t>클레이아트
(Clay Art)</t>
    <phoneticPr fontId="4" type="noConversion"/>
  </si>
  <si>
    <t>전공
 ·
NCS</t>
    <phoneticPr fontId="4" type="noConversion"/>
  </si>
  <si>
    <t>아동안전관리
(Safety Education for Young Children)</t>
    <phoneticPr fontId="4" type="noConversion"/>
  </si>
  <si>
    <t>개설학기 변경
(1학년 2학기 -&gt; 2학년 2학기)</t>
    <phoneticPr fontId="4" type="noConversion"/>
  </si>
  <si>
    <t>아동관찰 및 행동연구
(Observation and Behavior Study of Young Children)</t>
    <phoneticPr fontId="4" type="noConversion"/>
  </si>
  <si>
    <t>개설학기변경
(1학년 2학기 -&gt; 2학년 2학기)</t>
    <phoneticPr fontId="4" type="noConversion"/>
  </si>
  <si>
    <t>부모교육론(원격)
(Parents Education)</t>
    <phoneticPr fontId="4" type="noConversion"/>
  </si>
  <si>
    <t>개설학기 변경
(1학년 2학기 -&gt; 2학년 1학기)
이론 및 실습 시수 변경
(3,3,0 -&gt; 3,1,2)
수업방법 변경 (원격 -&gt; 면대면)
수업구분 변경 (전공 -&gt; 교양)</t>
    <phoneticPr fontId="4" type="noConversion"/>
  </si>
  <si>
    <t>보육교사론(선행)/면대면
(Introduction to Childcare Teachers)</t>
    <phoneticPr fontId="4" type="noConversion"/>
  </si>
  <si>
    <t>개설학기 변경
(2학년1학기-&gt;1학년2학기)
이수구분 변경
(전공현장 -&gt; 전공 NCS)</t>
    <phoneticPr fontId="4" type="noConversion"/>
  </si>
  <si>
    <t>영유아교수방법론
(Teaching Method fot Young Children)</t>
    <phoneticPr fontId="4" type="noConversion"/>
  </si>
  <si>
    <t>아동문학교육(원격)
(Literature Education for Young Children)</t>
    <phoneticPr fontId="4" type="noConversion"/>
  </si>
  <si>
    <t>개설학기 변경
(2학년 2학년 -&gt; 1학년 2학기)</t>
    <phoneticPr fontId="4" type="noConversion"/>
  </si>
  <si>
    <t>선택</t>
  </si>
  <si>
    <t>평생교육프로그램개발론
(The Theory &amp; Practice of Lifelong Education Program Development)</t>
    <phoneticPr fontId="4" type="noConversion"/>
  </si>
  <si>
    <t>이론 및 실습 시수 변경
(3,3,0-&gt;3,1,2)
개설학기 변경
(1학년 2학기 -&gt; 2학년 1학기)</t>
    <phoneticPr fontId="4" type="noConversion"/>
  </si>
  <si>
    <t>평생교육경영론(원격)
(The Theory &amp; Practice of Lifelong Education Management)</t>
    <phoneticPr fontId="4" type="noConversion"/>
  </si>
  <si>
    <t>보육과정
(Curriculum in Child Care)</t>
    <phoneticPr fontId="4" type="noConversion"/>
  </si>
  <si>
    <t>이수구분변경
(전공현장중심 -&gt; 전공NCS)
개설학기 변경
(1학년 2학기 -&gt; 2학년 1학기)</t>
    <phoneticPr fontId="4" type="noConversion"/>
  </si>
  <si>
    <t>전공·현장중심 계</t>
    <phoneticPr fontId="4" type="noConversion"/>
  </si>
  <si>
    <t>학기 계</t>
    <phoneticPr fontId="4" type="noConversion"/>
  </si>
  <si>
    <t>전공
·
NCS</t>
    <phoneticPr fontId="4" type="noConversion"/>
  </si>
  <si>
    <t>언어지도(선행)/(면대면)
(Language Education for Young Children)</t>
    <phoneticPr fontId="4" type="noConversion"/>
  </si>
  <si>
    <t>아동영양학(●)(원격)
(The Science of Child Nutrition)</t>
    <phoneticPr fontId="4" type="noConversion"/>
  </si>
  <si>
    <t>이수구분변경
(전공현장중심 -&gt; 전공NCS)
이론 및 실습 시수 변경
(3,1,2 -&gt; 3,0,0)</t>
    <phoneticPr fontId="4" type="noConversion"/>
  </si>
  <si>
    <t>보육과정(선행)/(면대면)
(Curriculum in Child Care)</t>
    <phoneticPr fontId="4" type="noConversion"/>
  </si>
  <si>
    <t>아동음악
(Language Education for Young Children)</t>
    <phoneticPr fontId="4" type="noConversion"/>
  </si>
  <si>
    <t>개설학기 변경
(2학년1학기-&gt;1학년1학기)</t>
    <phoneticPr fontId="4" type="noConversion"/>
  </si>
  <si>
    <t>조형놀이지도법
(the  Formative Children's Play in Early Childhood Education)</t>
    <phoneticPr fontId="4" type="noConversion"/>
  </si>
  <si>
    <t>전공·NCS 계</t>
    <phoneticPr fontId="4" type="noConversion"/>
  </si>
  <si>
    <t>전공
현장</t>
    <phoneticPr fontId="4" type="noConversion"/>
  </si>
  <si>
    <t>선택</t>
    <phoneticPr fontId="11" type="noConversion"/>
  </si>
  <si>
    <t>취업창업실무I
(Practices of Employment and Start-upsⅠ)</t>
    <phoneticPr fontId="4" type="noConversion"/>
  </si>
  <si>
    <t>아동영양학
(The Science of Child Nutrition)</t>
    <phoneticPr fontId="4" type="noConversion"/>
  </si>
  <si>
    <t>평생교육프로그램개발론
(The Theory &amp; Practice of Lifelong Education Program Development)</t>
    <phoneticPr fontId="4" type="noConversion"/>
  </si>
  <si>
    <t>이론 및 실습 시수 변경
(3,3,0-&gt;3,1,2)
개설학기 변경
(1학년 2학기 -&gt; 2학년 1학기)</t>
    <phoneticPr fontId="4" type="noConversion"/>
  </si>
  <si>
    <t>아동권리와 복지
(Rights and Welfares of Young Children)</t>
    <phoneticPr fontId="4" type="noConversion"/>
  </si>
  <si>
    <t>개설학기 변경
(1학년 1학기 -&gt; 2학년 1학기)</t>
    <phoneticPr fontId="4" type="noConversion"/>
  </si>
  <si>
    <t>보육교사론
(Introduction to Childcare Teachers)</t>
    <phoneticPr fontId="4" type="noConversion"/>
  </si>
  <si>
    <t>개설학기 변경
(2학년1학기-&gt;1학년2학기)
이수구분 변경
(전공현장 -&gt; 전공 NCS)</t>
    <phoneticPr fontId="4" type="noConversion"/>
  </si>
  <si>
    <t>베이비시터
(Baby Sitter)</t>
    <phoneticPr fontId="4" type="noConversion"/>
  </si>
  <si>
    <t>과목페지</t>
    <phoneticPr fontId="4" type="noConversion"/>
  </si>
  <si>
    <t>상담심리(원격)
(Counseling Psychology)</t>
    <phoneticPr fontId="4" type="noConversion"/>
  </si>
  <si>
    <t>교양
직업
기초</t>
    <phoneticPr fontId="4" type="noConversion"/>
  </si>
  <si>
    <t>부모교육론
(Parents Education)</t>
    <phoneticPr fontId="4" type="noConversion"/>
  </si>
  <si>
    <t>개설학기 변경
(1학년 2학기 -&gt; 2학년 1학기)
이론 및 실습 시수 변경
(3,3,0 -&gt; 3,1,2)
수업방법 변경 (원격 -&gt; 면대면)
수업구분 변경 (전공 -&gt; 교양)</t>
    <phoneticPr fontId="4" type="noConversion"/>
  </si>
  <si>
    <t>교양·직업기초 계</t>
    <phoneticPr fontId="4" type="noConversion"/>
  </si>
  <si>
    <t>전공
·
NCS</t>
  </si>
  <si>
    <t>보육실습
(Practicum in Childcare &amp; Education)</t>
    <phoneticPr fontId="4" type="noConversion"/>
  </si>
  <si>
    <t>이수구분변경
(전공현장중심 -&gt; 전공NCS)</t>
  </si>
  <si>
    <t>전공
현장</t>
    <phoneticPr fontId="4" type="noConversion"/>
  </si>
  <si>
    <t>취업창업실무II
(Practices of Employment and Start-upsⅡ)</t>
    <phoneticPr fontId="4" type="noConversion"/>
  </si>
  <si>
    <t>서양음악의 이해(대체)
(Understading Western Music)</t>
    <phoneticPr fontId="4" type="noConversion"/>
  </si>
  <si>
    <t>아동교육학
(Child Education)</t>
    <phoneticPr fontId="4" type="noConversion"/>
  </si>
  <si>
    <t>이론 및 실습 시수 변경
(3,3,0 -&gt; 3,1,2)</t>
    <phoneticPr fontId="4" type="noConversion"/>
  </si>
  <si>
    <t>이수구분변경
(전공현장중심 -&gt; 전공NCS)</t>
    <phoneticPr fontId="4" type="noConversion"/>
  </si>
  <si>
    <t>평생교육실습
(Practice in the Fields-Lifelong Education)</t>
    <phoneticPr fontId="4" type="noConversion"/>
  </si>
  <si>
    <t>이론 및 실습 시수 변경
(3,0,3 -&gt; 3,1,2)</t>
    <phoneticPr fontId="4" type="noConversion"/>
  </si>
  <si>
    <t>2017~2018 학년도 교육과정</t>
    <phoneticPr fontId="11" type="noConversion"/>
  </si>
  <si>
    <t>교양·직업
기초학점</t>
    <phoneticPr fontId="11" type="noConversion"/>
  </si>
  <si>
    <t>전체 과목수</t>
    <phoneticPr fontId="11" type="noConversion"/>
  </si>
  <si>
    <t>개설학기변경
(2학년2학기-&gt;2학년1학기)</t>
    <phoneticPr fontId="4" type="noConversion"/>
  </si>
  <si>
    <r>
      <rPr>
        <b/>
        <sz val="9"/>
        <rFont val="돋움"/>
        <family val="3"/>
        <charset val="129"/>
      </rPr>
      <t>(특수아)통합교육(</t>
    </r>
    <r>
      <rPr>
        <b/>
        <sz val="9"/>
        <rFont val="맑은 고딕"/>
        <family val="3"/>
        <charset val="129"/>
      </rPr>
      <t>★</t>
    </r>
    <r>
      <rPr>
        <b/>
        <sz val="9"/>
        <rFont val="돋움"/>
        <family val="3"/>
        <charset val="129"/>
      </rPr>
      <t>)
(Integrated Education for Young Children with Disabilities)</t>
    </r>
    <phoneticPr fontId="4" type="noConversion"/>
  </si>
  <si>
    <t>(특수아)통합교육(★)
(Integrated Education for Young Children with Disabilities)</t>
    <phoneticPr fontId="4" type="noConversion"/>
  </si>
  <si>
    <t>영아놀이(오감놀이)지도(●)
(Five Senses Play in Infant Education)</t>
    <phoneticPr fontId="4" type="noConversion"/>
  </si>
  <si>
    <t>유아건강교육론
(children's health education theory)</t>
    <phoneticPr fontId="4" type="noConversion"/>
  </si>
  <si>
    <t>어린이집운영과 관리
(Daycare center management and administration)</t>
  </si>
  <si>
    <t>교과목신설</t>
    <phoneticPr fontId="4" type="noConversion"/>
  </si>
  <si>
    <t>교육철학 및 교육사 (Educational philosophy as well as history of education)</t>
  </si>
  <si>
    <t>음악의 이해 (Understanding of music)</t>
  </si>
  <si>
    <t>유아창의성교육
(Education of creativity of early childhood)</t>
  </si>
  <si>
    <t>특수아동의이해
(Understanding of exceptional child)</t>
  </si>
  <si>
    <t>미술심리상담 
(Art psychology counseling)</t>
  </si>
  <si>
    <t>특수아 상담 및 가족지원
(Counseling and Family Support for Special Children)</t>
    <phoneticPr fontId="11" type="noConversion"/>
  </si>
  <si>
    <t>특수아(장애아)부모교육론
(Parent Education for Young Children with Disabilities)</t>
    <phoneticPr fontId="11" type="noConversion"/>
  </si>
  <si>
    <t>전공 ·
현장중심</t>
    <phoneticPr fontId="4" type="noConversion"/>
  </si>
  <si>
    <r>
      <t xml:space="preserve">개별화 교육계획
</t>
    </r>
    <r>
      <rPr>
        <sz val="9"/>
        <color indexed="8"/>
        <rFont val="굴림체"/>
        <family val="3"/>
        <charset val="129"/>
      </rPr>
      <t>(individualized education plan)</t>
    </r>
    <phoneticPr fontId="11" type="noConversion"/>
  </si>
  <si>
    <r>
      <t xml:space="preserve">(특수아)통합교육
</t>
    </r>
    <r>
      <rPr>
        <sz val="9"/>
        <color indexed="8"/>
        <rFont val="굴림체"/>
        <family val="3"/>
        <charset val="129"/>
      </rPr>
      <t>(Integrated Education for Young Children with Disabilities)</t>
    </r>
    <phoneticPr fontId="11" type="noConversion"/>
  </si>
  <si>
    <r>
      <t xml:space="preserve">놀이상담
</t>
    </r>
    <r>
      <rPr>
        <sz val="9"/>
        <color indexed="8"/>
        <rFont val="굴림체"/>
        <family val="3"/>
        <charset val="129"/>
      </rPr>
      <t>(Child play counseling in early childhood education)</t>
    </r>
    <phoneticPr fontId="11" type="noConversion"/>
  </si>
  <si>
    <t>컴퓨터 실무활용능력
(Office information management)</t>
    <phoneticPr fontId="11" type="noConversion"/>
  </si>
  <si>
    <t>교과목 신설</t>
    <phoneticPr fontId="4" type="noConversion"/>
  </si>
  <si>
    <t>학교폭력예방 및 대책 (measurement and prevention of school violence)</t>
  </si>
  <si>
    <t>교육심리
(Educational Psychology)</t>
    <phoneticPr fontId="4" type="noConversion"/>
  </si>
  <si>
    <t>교육학개론
(Instruction to special education)</t>
    <phoneticPr fontId="4" type="noConversion"/>
  </si>
  <si>
    <t>교과목명</t>
  </si>
  <si>
    <t>X</t>
    <phoneticPr fontId="11" type="noConversion"/>
  </si>
  <si>
    <t>-</t>
    <phoneticPr fontId="11" type="noConversion"/>
  </si>
  <si>
    <t>아동독서 및 글쓰기 지도실제
(reading programs for children and instruction for writing)</t>
    <phoneticPr fontId="4" type="noConversion"/>
  </si>
  <si>
    <t>-</t>
    <phoneticPr fontId="11" type="noConversion"/>
  </si>
  <si>
    <t>교과교재연구 
및 지도법
(A Study of Teaching Materials for Young Children)</t>
    <phoneticPr fontId="11" type="noConversion"/>
  </si>
  <si>
    <t>X</t>
    <phoneticPr fontId="11" type="noConversion"/>
  </si>
  <si>
    <t>-</t>
    <phoneticPr fontId="11" type="noConversion"/>
  </si>
  <si>
    <t>교육사회학
(Educational sociology)</t>
    <phoneticPr fontId="11" type="noConversion"/>
  </si>
  <si>
    <t>X</t>
    <phoneticPr fontId="11" type="noConversion"/>
  </si>
  <si>
    <t>유아음악교육
(Early Childhood Music Education)</t>
    <phoneticPr fontId="11" type="noConversion"/>
  </si>
  <si>
    <t>-</t>
    <phoneticPr fontId="4" type="noConversion"/>
  </si>
  <si>
    <t>부모상담
(parent consultation)</t>
    <phoneticPr fontId="11" type="noConversion"/>
  </si>
  <si>
    <t>어린이집운영과 관리
(Daycare center management and administration)</t>
    <phoneticPr fontId="4" type="noConversion"/>
  </si>
  <si>
    <t>교육철학 및 교육사 (Educational philosophy as well as history of education)</t>
    <phoneticPr fontId="4" type="noConversion"/>
  </si>
  <si>
    <t>음악의 이해 (Understanding of music)</t>
    <phoneticPr fontId="4" type="noConversion"/>
  </si>
  <si>
    <t>유아창의성교육
(Education of creativity of early childhood)</t>
    <phoneticPr fontId="4" type="noConversion"/>
  </si>
  <si>
    <t>특수아동의이해
(Understanding of exceptional child)</t>
    <phoneticPr fontId="4" type="noConversion"/>
  </si>
  <si>
    <t>미술심리상담 
(Art psychology counseling)</t>
    <phoneticPr fontId="4" type="noConversion"/>
  </si>
  <si>
    <t>상상놀이음악 활동의 실제
(imagination of music education with play)</t>
    <phoneticPr fontId="4" type="noConversion"/>
  </si>
  <si>
    <t>유아건강교육론
(children's health education theory)</t>
    <phoneticPr fontId="4" type="noConversion"/>
  </si>
  <si>
    <t>생활지도 및 상담
(life guidence or counseling)</t>
    <phoneticPr fontId="4" type="noConversion"/>
  </si>
  <si>
    <t>학교폭력예방 및 대책 (measurement and prevention of school violence)</t>
    <phoneticPr fontId="4" type="noConversion"/>
  </si>
  <si>
    <t>교육심리
(Educational Psychology)</t>
    <phoneticPr fontId="11" type="noConversion"/>
  </si>
  <si>
    <t>교육학개론
(Instruction to education)</t>
    <phoneticPr fontId="4" type="noConversion"/>
  </si>
  <si>
    <t>다문화 교육의 실제
( Multi-cultural Education)</t>
    <phoneticPr fontId="11" type="noConversion"/>
  </si>
  <si>
    <t>선택</t>
    <phoneticPr fontId="11" type="noConversion"/>
  </si>
  <si>
    <t>전공
현장
중심</t>
    <phoneticPr fontId="4" type="noConversion"/>
  </si>
  <si>
    <t>소계</t>
    <phoneticPr fontId="4" type="noConversion"/>
  </si>
  <si>
    <t>선택</t>
    <phoneticPr fontId="4" type="noConversion"/>
  </si>
  <si>
    <t>전공
NCS</t>
    <phoneticPr fontId="4" type="noConversion"/>
  </si>
  <si>
    <t>교양</t>
    <phoneticPr fontId="4" type="noConversion"/>
  </si>
  <si>
    <t>컴퓨터 실무활용능력
(Office information management)</t>
    <phoneticPr fontId="11" type="noConversion"/>
  </si>
  <si>
    <t>교양
·
직업
기초</t>
    <phoneticPr fontId="4" type="noConversion"/>
  </si>
  <si>
    <t>학습
모듈
3)</t>
    <phoneticPr fontId="4" type="noConversion"/>
  </si>
  <si>
    <t>NCS
관련성2)</t>
    <phoneticPr fontId="4" type="noConversion"/>
  </si>
  <si>
    <t>교과
구분
1)</t>
    <phoneticPr fontId="4" type="noConversion"/>
  </si>
  <si>
    <t>교과목명</t>
    <phoneticPr fontId="4" type="noConversion"/>
  </si>
  <si>
    <t>2018 ~ 2019년 교육과정</t>
    <phoneticPr fontId="4" type="noConversion"/>
  </si>
  <si>
    <t>아동보육학과 / 전공심화</t>
    <phoneticPr fontId="4" type="noConversion"/>
  </si>
  <si>
    <t>학과(계열)/전공명:</t>
    <phoneticPr fontId="4" type="noConversion"/>
  </si>
  <si>
    <t>전체 과목수</t>
    <phoneticPr fontId="11" type="noConversion"/>
  </si>
  <si>
    <t>교직
과목수</t>
    <phoneticPr fontId="4" type="noConversion"/>
  </si>
  <si>
    <t>전공·
현장중심 과목수</t>
    <phoneticPr fontId="4" type="noConversion"/>
  </si>
  <si>
    <t>전공·
NCS 과목수</t>
    <phoneticPr fontId="4" type="noConversion"/>
  </si>
  <si>
    <t>교양·직업
기초 과목수</t>
    <phoneticPr fontId="11" type="noConversion"/>
  </si>
  <si>
    <t>총 개설학점 계</t>
    <phoneticPr fontId="11" type="noConversion"/>
  </si>
  <si>
    <t>총
개설
학점</t>
    <phoneticPr fontId="11" type="noConversion"/>
  </si>
  <si>
    <t>교직 개설학점(계)</t>
    <phoneticPr fontId="4" type="noConversion"/>
  </si>
  <si>
    <t>교양·직업
기초
ㆍ교직 학점</t>
    <phoneticPr fontId="11" type="noConversion"/>
  </si>
  <si>
    <t>2017~2018 학년도 교육과정</t>
    <phoneticPr fontId="11" type="noConversion"/>
  </si>
  <si>
    <t>교과목신설</t>
    <phoneticPr fontId="4" type="noConversion"/>
  </si>
  <si>
    <t>교육사회학
(Educational sociology)</t>
    <phoneticPr fontId="11" type="noConversion"/>
  </si>
  <si>
    <t>아동독서 및 글쓰기 지도실제
(reading programs for children and instruction for writing)</t>
    <phoneticPr fontId="4" type="noConversion"/>
  </si>
  <si>
    <r>
      <t xml:space="preserve">논리 및 논술
</t>
    </r>
    <r>
      <rPr>
        <sz val="9"/>
        <color indexed="8"/>
        <rFont val="굴림체"/>
        <family val="3"/>
        <charset val="129"/>
      </rPr>
      <t>(Logic and Essay Course in Early Childhood Education)</t>
    </r>
    <phoneticPr fontId="11" type="noConversion"/>
  </si>
  <si>
    <t>선택</t>
    <phoneticPr fontId="11" type="noConversion"/>
  </si>
  <si>
    <r>
      <t xml:space="preserve">교과교재연구 및 지도법
</t>
    </r>
    <r>
      <rPr>
        <sz val="9"/>
        <color indexed="8"/>
        <rFont val="굴림체"/>
        <family val="3"/>
        <charset val="129"/>
      </rPr>
      <t>(A Study of Teaching Materials for Young Children)</t>
    </r>
    <phoneticPr fontId="11" type="noConversion"/>
  </si>
  <si>
    <t>교과목폐지</t>
    <phoneticPr fontId="4" type="noConversion"/>
  </si>
  <si>
    <r>
      <t xml:space="preserve">교과교육론
</t>
    </r>
    <r>
      <rPr>
        <sz val="9"/>
        <color indexed="8"/>
        <rFont val="굴림체"/>
        <family val="3"/>
        <charset val="129"/>
      </rPr>
      <t>(Teaching Subjects In Early Chldhood education)</t>
    </r>
    <phoneticPr fontId="11" type="noConversion"/>
  </si>
  <si>
    <r>
      <t xml:space="preserve">유아음악교육
</t>
    </r>
    <r>
      <rPr>
        <sz val="9"/>
        <color indexed="8"/>
        <rFont val="굴림체"/>
        <family val="3"/>
        <charset val="129"/>
      </rPr>
      <t>(Early Childhood Music Education)</t>
    </r>
    <phoneticPr fontId="11" type="noConversion"/>
  </si>
  <si>
    <r>
      <t xml:space="preserve">유아음악교육
</t>
    </r>
    <r>
      <rPr>
        <sz val="9"/>
        <color indexed="8"/>
        <rFont val="굴림체"/>
        <family val="3"/>
        <charset val="129"/>
      </rPr>
      <t>(Early Childhood Music Education)</t>
    </r>
    <phoneticPr fontId="11" type="noConversion"/>
  </si>
  <si>
    <t>선택</t>
    <phoneticPr fontId="11" type="noConversion"/>
  </si>
  <si>
    <t>부모상담
(parent consultation)</t>
    <phoneticPr fontId="11" type="noConversion"/>
  </si>
  <si>
    <t>과목폐지</t>
    <phoneticPr fontId="4" type="noConversion"/>
  </si>
  <si>
    <r>
      <t xml:space="preserve">어린이집 운영방침 수립
</t>
    </r>
    <r>
      <rPr>
        <sz val="9"/>
        <color indexed="8"/>
        <rFont val="굴림체"/>
        <family val="3"/>
        <charset val="129"/>
      </rPr>
      <t>(Day care Center
Establishing an operating policy)</t>
    </r>
    <phoneticPr fontId="11" type="noConversion"/>
  </si>
  <si>
    <t>전공 ·
현장중심</t>
    <phoneticPr fontId="4" type="noConversion"/>
  </si>
  <si>
    <t>학기 계</t>
    <phoneticPr fontId="4" type="noConversion"/>
  </si>
  <si>
    <t>교과목신설</t>
    <phoneticPr fontId="4" type="noConversion"/>
  </si>
  <si>
    <t>특수아행동지도
(leading behaviour for Special Children)</t>
    <phoneticPr fontId="11" type="noConversion"/>
  </si>
  <si>
    <t>장애영유아교수방법론
(Teaching Methodologies for Infants with Disabilities)</t>
    <phoneticPr fontId="11" type="noConversion"/>
  </si>
  <si>
    <t>과목폐지</t>
    <phoneticPr fontId="4" type="noConversion"/>
  </si>
  <si>
    <t>언어치료학개론
(Introduction to Language Therapy)</t>
    <phoneticPr fontId="11" type="noConversion"/>
  </si>
  <si>
    <t>교양·직업기초 계</t>
    <phoneticPr fontId="4" type="noConversion"/>
  </si>
  <si>
    <t>유아교육 최근 동향 세미나
(Recent Trends in Early Childhood Education Seminar)</t>
    <phoneticPr fontId="11" type="noConversion"/>
  </si>
  <si>
    <t>교양·
직업
기초</t>
    <phoneticPr fontId="11" type="noConversion"/>
  </si>
  <si>
    <t>전공·현장중심 계</t>
    <phoneticPr fontId="4" type="noConversion"/>
  </si>
  <si>
    <t>상상놀이음악 활동의 실제
(imagination of music education with play)</t>
    <phoneticPr fontId="4" type="noConversion"/>
  </si>
  <si>
    <r>
      <t xml:space="preserve">특수교육학개론
</t>
    </r>
    <r>
      <rPr>
        <sz val="9"/>
        <color indexed="8"/>
        <rFont val="굴림체"/>
        <family val="3"/>
        <charset val="129"/>
      </rPr>
      <t>(Introduction to Special Education for Young Children)</t>
    </r>
    <phoneticPr fontId="11" type="noConversion"/>
  </si>
  <si>
    <t>아동미술의 미학 연구
(A study of aesthetics of children's art)</t>
    <phoneticPr fontId="11" type="noConversion"/>
  </si>
  <si>
    <t>아동미술의 미학 연구
(Aesthetics of Children's Art)</t>
    <phoneticPr fontId="11" type="noConversion"/>
  </si>
  <si>
    <t>과목구분변경
(필수 -&gt;  선택)
이론 및 실습시수 변경
(2,1,1 -&gt; 3,2,1)</t>
    <phoneticPr fontId="4" type="noConversion"/>
  </si>
  <si>
    <t>컴퓨터 실무활용능력
(Office information management)</t>
    <phoneticPr fontId="11" type="noConversion"/>
  </si>
  <si>
    <t>과목구분변경
(필수 -&gt;  선택)</t>
    <phoneticPr fontId="4" type="noConversion"/>
  </si>
  <si>
    <t>학기 계</t>
    <phoneticPr fontId="4" type="noConversion"/>
  </si>
  <si>
    <t>전공·현장중심 계</t>
    <phoneticPr fontId="4" type="noConversion"/>
  </si>
  <si>
    <t>교과목 신설</t>
    <phoneticPr fontId="4" type="noConversion"/>
  </si>
  <si>
    <t>교과목 신설</t>
    <phoneticPr fontId="4" type="noConversion"/>
  </si>
  <si>
    <t>다문화 교육의 실제
( Multi-cultural Education)</t>
    <phoneticPr fontId="4" type="noConversion"/>
  </si>
  <si>
    <t>과목명 변경</t>
    <phoneticPr fontId="4" type="noConversion"/>
  </si>
  <si>
    <r>
      <t>아동미술 교육방법 개발의 실제</t>
    </r>
    <r>
      <rPr>
        <sz val="9"/>
        <color indexed="8"/>
        <rFont val="굴림체"/>
        <family val="3"/>
        <charset val="129"/>
      </rPr>
      <t xml:space="preserve">
(Development of art education method for children)</t>
    </r>
    <phoneticPr fontId="11" type="noConversion"/>
  </si>
  <si>
    <r>
      <t>아동미술 교육방법 개발</t>
    </r>
    <r>
      <rPr>
        <sz val="9"/>
        <color indexed="8"/>
        <rFont val="굴림체"/>
        <family val="3"/>
        <charset val="129"/>
      </rPr>
      <t xml:space="preserve">
(Development of art education method for children)</t>
    </r>
    <phoneticPr fontId="11" type="noConversion"/>
  </si>
  <si>
    <t>상담의 기초
(Basics of Counseling)</t>
    <phoneticPr fontId="11" type="noConversion"/>
  </si>
  <si>
    <t>보육평가
(Child Care Assessment)</t>
    <phoneticPr fontId="11" type="noConversion"/>
  </si>
  <si>
    <t>필수</t>
    <phoneticPr fontId="11" type="noConversion"/>
  </si>
  <si>
    <t>보육연구
(Child Care Research)</t>
    <phoneticPr fontId="11" type="noConversion"/>
  </si>
  <si>
    <t>필수</t>
    <phoneticPr fontId="11" type="noConversion"/>
  </si>
  <si>
    <t>과목폐지</t>
    <phoneticPr fontId="4" type="noConversion"/>
  </si>
  <si>
    <t>영유아발달지원
(Infant development support)</t>
    <phoneticPr fontId="11" type="noConversion"/>
  </si>
  <si>
    <t>비고</t>
    <phoneticPr fontId="4" type="noConversion"/>
  </si>
  <si>
    <t>2018~2019 학년도 교육과정</t>
    <phoneticPr fontId="11" type="noConversion"/>
  </si>
  <si>
    <t>2017~2018학년도 교육과정</t>
    <phoneticPr fontId="11" type="noConversion"/>
  </si>
  <si>
    <t>2018 ~ 2019 교육과정</t>
    <phoneticPr fontId="4" type="noConversion"/>
  </si>
  <si>
    <t>학과명/인재양성유형명:아동보육학과/전공심화반</t>
    <phoneticPr fontId="11" type="noConversion"/>
  </si>
  <si>
    <t>아동미술 
교육방법 개발의 실제
(Development of Instruction method of children's art)</t>
    <phoneticPr fontId="11" type="noConversion"/>
  </si>
  <si>
    <t>생활지도 및 상담
(life guidence or counseling)</t>
    <phoneticPr fontId="4" type="noConversion"/>
  </si>
  <si>
    <t>아동미술의 미학연구
(A study of aesthetics of children's art)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</si>
</sst>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8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9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0"/>
      <color indexed="8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ajor"/>
    </font>
    <font>
      <b/>
      <sz val="7"/>
      <color indexed="8"/>
      <name val="맑은 고딕"/>
      <family val="3"/>
      <charset val="129"/>
      <scheme val="major"/>
    </font>
    <font>
      <b/>
      <sz val="7"/>
      <color rgb="FFFF0000"/>
      <name val="맑은 고딕"/>
      <family val="3"/>
      <charset val="129"/>
      <scheme val="major"/>
    </font>
    <font>
      <sz val="9"/>
      <name val="굴림체"/>
      <family val="3"/>
      <charset val="129"/>
    </font>
    <font>
      <b/>
      <sz val="9"/>
      <name val="맑은 고딕"/>
      <family val="3"/>
      <charset val="129"/>
      <scheme val="minor"/>
    </font>
    <font>
      <b/>
      <sz val="9"/>
      <name val="맑은 고딕"/>
      <family val="3"/>
      <charset val="129"/>
    </font>
    <font>
      <b/>
      <sz val="9"/>
      <name val="돋움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b/>
      <sz val="9"/>
      <color rgb="FF0000FF"/>
      <name val="맑은 고딕"/>
      <family val="3"/>
      <charset val="129"/>
      <scheme val="minor"/>
    </font>
    <font>
      <sz val="8"/>
      <color rgb="FF0000FF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1"/>
      <color indexed="8"/>
      <name val="굴림체"/>
      <family val="3"/>
      <charset val="129"/>
    </font>
    <font>
      <sz val="10"/>
      <name val="맑은 고딕"/>
      <family val="3"/>
      <charset val="129"/>
      <scheme val="major"/>
    </font>
    <font>
      <b/>
      <sz val="9"/>
      <name val="굴림체"/>
      <family val="3"/>
      <charset val="129"/>
    </font>
    <font>
      <b/>
      <sz val="12"/>
      <name val="돋움"/>
      <family val="3"/>
      <charset val="129"/>
    </font>
    <font>
      <b/>
      <sz val="10"/>
      <name val="돋움"/>
      <family val="3"/>
      <charset val="129"/>
    </font>
    <font>
      <b/>
      <sz val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6"/>
      <color indexed="8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sz val="11"/>
      <color indexed="8"/>
      <name val="굴림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A3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9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8" fillId="0" borderId="0"/>
  </cellStyleXfs>
  <cellXfs count="840">
    <xf numFmtId="0" fontId="0" fillId="0" borderId="0" xfId="0"/>
    <xf numFmtId="0" fontId="5" fillId="0" borderId="0" xfId="0" applyFont="1" applyFill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" fillId="0" borderId="0" xfId="2">
      <alignment vertical="center"/>
    </xf>
    <xf numFmtId="0" fontId="17" fillId="0" borderId="0" xfId="2" applyFont="1">
      <alignment vertical="center"/>
    </xf>
    <xf numFmtId="0" fontId="19" fillId="4" borderId="15" xfId="3" applyFont="1" applyFill="1" applyBorder="1" applyAlignment="1">
      <alignment horizontal="center" vertical="center"/>
    </xf>
    <xf numFmtId="0" fontId="19" fillId="4" borderId="10" xfId="3" applyFont="1" applyFill="1" applyBorder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19" fillId="0" borderId="10" xfId="3" applyFont="1" applyBorder="1" applyAlignment="1">
      <alignment horizontal="center" vertical="center"/>
    </xf>
    <xf numFmtId="0" fontId="21" fillId="4" borderId="10" xfId="4" applyFont="1" applyFill="1" applyBorder="1">
      <alignment vertical="center"/>
    </xf>
    <xf numFmtId="0" fontId="19" fillId="4" borderId="7" xfId="4" applyFont="1" applyFill="1" applyBorder="1" applyAlignment="1">
      <alignment horizontal="center" vertical="center"/>
    </xf>
    <xf numFmtId="0" fontId="22" fillId="2" borderId="10" xfId="4" applyFont="1" applyFill="1" applyBorder="1">
      <alignment vertical="center"/>
    </xf>
    <xf numFmtId="0" fontId="20" fillId="2" borderId="17" xfId="4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0" fillId="0" borderId="0" xfId="2" applyFont="1">
      <alignment vertical="center"/>
    </xf>
    <xf numFmtId="0" fontId="20" fillId="2" borderId="10" xfId="4" applyFont="1" applyFill="1" applyBorder="1" applyAlignment="1">
      <alignment horizontal="center" vertical="center"/>
    </xf>
    <xf numFmtId="0" fontId="20" fillId="0" borderId="48" xfId="4" applyFont="1" applyBorder="1" applyAlignment="1">
      <alignment horizontal="center" vertical="center" shrinkToFit="1"/>
    </xf>
    <xf numFmtId="0" fontId="20" fillId="0" borderId="29" xfId="4" applyFont="1" applyBorder="1" applyAlignment="1">
      <alignment horizontal="center" vertical="center" shrinkToFit="1"/>
    </xf>
    <xf numFmtId="0" fontId="20" fillId="0" borderId="60" xfId="4" applyFont="1" applyBorder="1" applyAlignment="1">
      <alignment horizontal="center" vertical="center" shrinkToFit="1"/>
    </xf>
    <xf numFmtId="0" fontId="20" fillId="2" borderId="7" xfId="4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 vertical="center"/>
    </xf>
    <xf numFmtId="0" fontId="20" fillId="4" borderId="12" xfId="4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5" applyFont="1" applyFill="1" applyBorder="1" applyAlignment="1">
      <alignment horizontal="center" vertical="center"/>
    </xf>
    <xf numFmtId="0" fontId="30" fillId="0" borderId="80" xfId="5" applyFont="1" applyFill="1" applyBorder="1" applyAlignment="1">
      <alignment vertical="center"/>
    </xf>
    <xf numFmtId="0" fontId="23" fillId="0" borderId="50" xfId="0" applyFont="1" applyFill="1" applyBorder="1" applyAlignment="1">
      <alignment horizontal="center" vertical="center"/>
    </xf>
    <xf numFmtId="0" fontId="20" fillId="0" borderId="50" xfId="4" applyFont="1" applyBorder="1" applyAlignment="1">
      <alignment horizontal="center" vertical="center" shrinkToFit="1"/>
    </xf>
    <xf numFmtId="0" fontId="23" fillId="0" borderId="48" xfId="0" applyFont="1" applyFill="1" applyBorder="1" applyAlignment="1">
      <alignment horizontal="center" vertical="center"/>
    </xf>
    <xf numFmtId="0" fontId="20" fillId="2" borderId="17" xfId="4" applyFont="1" applyFill="1" applyBorder="1" applyAlignment="1">
      <alignment horizontal="center" vertical="center"/>
    </xf>
    <xf numFmtId="0" fontId="19" fillId="4" borderId="7" xfId="4" applyFont="1" applyFill="1" applyBorder="1" applyAlignment="1">
      <alignment horizontal="center" vertical="center"/>
    </xf>
    <xf numFmtId="0" fontId="20" fillId="2" borderId="45" xfId="4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 wrapText="1"/>
    </xf>
    <xf numFmtId="0" fontId="20" fillId="2" borderId="17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23" fillId="0" borderId="92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33" fillId="5" borderId="23" xfId="0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3" fillId="7" borderId="23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5" fillId="7" borderId="26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34" fillId="7" borderId="0" xfId="0" applyFont="1" applyFill="1" applyAlignment="1">
      <alignment horizontal="center" vertical="center" wrapText="1"/>
    </xf>
    <xf numFmtId="0" fontId="28" fillId="0" borderId="18" xfId="6" applyFont="1" applyFill="1" applyBorder="1" applyAlignment="1">
      <alignment horizontal="center" vertical="center" wrapText="1"/>
    </xf>
    <xf numFmtId="0" fontId="9" fillId="0" borderId="19" xfId="6" applyFont="1" applyFill="1" applyBorder="1" applyAlignment="1">
      <alignment horizontal="center" vertical="center" wrapText="1"/>
    </xf>
    <xf numFmtId="0" fontId="10" fillId="0" borderId="19" xfId="6" applyFont="1" applyFill="1" applyBorder="1" applyAlignment="1">
      <alignment horizontal="center" vertical="center" wrapText="1"/>
    </xf>
    <xf numFmtId="0" fontId="10" fillId="0" borderId="20" xfId="6" applyFont="1" applyFill="1" applyBorder="1" applyAlignment="1">
      <alignment horizontal="center" vertical="center" wrapText="1"/>
    </xf>
    <xf numFmtId="0" fontId="9" fillId="0" borderId="21" xfId="6" applyFont="1" applyFill="1" applyBorder="1" applyAlignment="1">
      <alignment horizontal="center" vertical="center" wrapText="1"/>
    </xf>
    <xf numFmtId="0" fontId="9" fillId="0" borderId="22" xfId="6" applyFont="1" applyFill="1" applyBorder="1" applyAlignment="1">
      <alignment horizontal="center" vertical="center" wrapText="1"/>
    </xf>
    <xf numFmtId="0" fontId="6" fillId="0" borderId="21" xfId="6" applyFont="1" applyFill="1" applyBorder="1" applyAlignment="1">
      <alignment horizontal="center" vertical="center" wrapText="1"/>
    </xf>
    <xf numFmtId="0" fontId="6" fillId="0" borderId="19" xfId="6" applyFont="1" applyFill="1" applyBorder="1" applyAlignment="1">
      <alignment horizontal="center" vertical="center" wrapText="1"/>
    </xf>
    <xf numFmtId="0" fontId="6" fillId="0" borderId="19" xfId="6" applyFont="1" applyBorder="1" applyAlignment="1">
      <alignment horizontal="center" vertical="center" wrapText="1"/>
    </xf>
    <xf numFmtId="0" fontId="6" fillId="0" borderId="22" xfId="6" applyFont="1" applyBorder="1" applyAlignment="1">
      <alignment horizontal="center" vertical="center" wrapText="1"/>
    </xf>
    <xf numFmtId="0" fontId="9" fillId="0" borderId="21" xfId="6" applyFont="1" applyBorder="1" applyAlignment="1">
      <alignment horizontal="center" vertical="center" wrapText="1"/>
    </xf>
    <xf numFmtId="0" fontId="9" fillId="0" borderId="19" xfId="6" applyFont="1" applyBorder="1" applyAlignment="1">
      <alignment horizontal="center" vertical="center" wrapText="1"/>
    </xf>
    <xf numFmtId="0" fontId="9" fillId="0" borderId="22" xfId="6" applyFont="1" applyBorder="1" applyAlignment="1">
      <alignment horizontal="center" vertical="center" wrapText="1"/>
    </xf>
    <xf numFmtId="0" fontId="28" fillId="0" borderId="23" xfId="6" applyFont="1" applyFill="1" applyBorder="1" applyAlignment="1">
      <alignment horizontal="center" vertical="center" wrapText="1"/>
    </xf>
    <xf numFmtId="0" fontId="9" fillId="0" borderId="24" xfId="6" applyFont="1" applyFill="1" applyBorder="1" applyAlignment="1">
      <alignment horizontal="center" vertical="center" wrapText="1"/>
    </xf>
    <xf numFmtId="0" fontId="10" fillId="0" borderId="24" xfId="6" applyFont="1" applyFill="1" applyBorder="1" applyAlignment="1">
      <alignment horizontal="center" vertical="center" wrapText="1"/>
    </xf>
    <xf numFmtId="0" fontId="10" fillId="0" borderId="25" xfId="6" applyFont="1" applyFill="1" applyBorder="1" applyAlignment="1">
      <alignment horizontal="center" vertical="center" wrapText="1"/>
    </xf>
    <xf numFmtId="0" fontId="9" fillId="0" borderId="26" xfId="6" applyFont="1" applyFill="1" applyBorder="1" applyAlignment="1">
      <alignment horizontal="center" vertical="center" wrapText="1"/>
    </xf>
    <xf numFmtId="0" fontId="9" fillId="0" borderId="27" xfId="6" applyFont="1" applyFill="1" applyBorder="1" applyAlignment="1">
      <alignment horizontal="center" vertical="center" wrapText="1"/>
    </xf>
    <xf numFmtId="0" fontId="6" fillId="0" borderId="26" xfId="6" applyFont="1" applyFill="1" applyBorder="1" applyAlignment="1">
      <alignment horizontal="center" vertical="center" wrapText="1"/>
    </xf>
    <xf numFmtId="0" fontId="6" fillId="0" borderId="24" xfId="6" applyFont="1" applyFill="1" applyBorder="1" applyAlignment="1">
      <alignment horizontal="center" vertical="center" wrapText="1"/>
    </xf>
    <xf numFmtId="0" fontId="6" fillId="0" borderId="24" xfId="6" applyFont="1" applyBorder="1" applyAlignment="1">
      <alignment horizontal="center" vertical="center" wrapText="1"/>
    </xf>
    <xf numFmtId="0" fontId="6" fillId="0" borderId="27" xfId="6" applyFont="1" applyBorder="1" applyAlignment="1">
      <alignment horizontal="center" vertical="center" wrapText="1"/>
    </xf>
    <xf numFmtId="0" fontId="9" fillId="0" borderId="26" xfId="6" applyFont="1" applyBorder="1" applyAlignment="1">
      <alignment horizontal="center" vertical="center" wrapText="1"/>
    </xf>
    <xf numFmtId="0" fontId="9" fillId="0" borderId="24" xfId="6" applyFont="1" applyBorder="1" applyAlignment="1">
      <alignment horizontal="center" vertical="center" wrapText="1"/>
    </xf>
    <xf numFmtId="0" fontId="9" fillId="0" borderId="27" xfId="6" applyFont="1" applyBorder="1" applyAlignment="1">
      <alignment horizontal="center" vertical="center" wrapText="1"/>
    </xf>
    <xf numFmtId="0" fontId="28" fillId="6" borderId="23" xfId="6" applyFont="1" applyFill="1" applyBorder="1" applyAlignment="1">
      <alignment horizontal="center" vertical="center" wrapText="1"/>
    </xf>
    <xf numFmtId="0" fontId="9" fillId="6" borderId="24" xfId="6" applyFont="1" applyFill="1" applyBorder="1" applyAlignment="1">
      <alignment horizontal="center" vertical="center" wrapText="1"/>
    </xf>
    <xf numFmtId="0" fontId="10" fillId="6" borderId="25" xfId="6" applyFont="1" applyFill="1" applyBorder="1" applyAlignment="1">
      <alignment horizontal="center" vertical="center" wrapText="1"/>
    </xf>
    <xf numFmtId="0" fontId="9" fillId="6" borderId="26" xfId="6" applyFont="1" applyFill="1" applyBorder="1" applyAlignment="1">
      <alignment horizontal="center" vertical="center" wrapText="1"/>
    </xf>
    <xf numFmtId="0" fontId="9" fillId="6" borderId="27" xfId="6" applyFont="1" applyFill="1" applyBorder="1" applyAlignment="1">
      <alignment horizontal="center" vertical="center" wrapText="1"/>
    </xf>
    <xf numFmtId="0" fontId="6" fillId="6" borderId="26" xfId="6" applyFont="1" applyFill="1" applyBorder="1" applyAlignment="1">
      <alignment horizontal="center" vertical="center" wrapText="1"/>
    </xf>
    <xf numFmtId="0" fontId="6" fillId="6" borderId="24" xfId="6" applyFont="1" applyFill="1" applyBorder="1" applyAlignment="1">
      <alignment horizontal="center" vertical="center" wrapText="1"/>
    </xf>
    <xf numFmtId="0" fontId="6" fillId="6" borderId="27" xfId="6" applyFont="1" applyFill="1" applyBorder="1" applyAlignment="1">
      <alignment horizontal="center" vertical="center" wrapText="1"/>
    </xf>
    <xf numFmtId="0" fontId="6" fillId="0" borderId="27" xfId="6" applyFont="1" applyFill="1" applyBorder="1" applyAlignment="1">
      <alignment horizontal="center" vertical="center" wrapText="1"/>
    </xf>
    <xf numFmtId="0" fontId="10" fillId="0" borderId="24" xfId="6" applyFont="1" applyFill="1" applyBorder="1" applyAlignment="1">
      <alignment horizontal="center" vertical="center"/>
    </xf>
    <xf numFmtId="0" fontId="33" fillId="8" borderId="24" xfId="6" applyFont="1" applyFill="1" applyBorder="1" applyAlignment="1">
      <alignment horizontal="center" vertical="center" wrapText="1"/>
    </xf>
    <xf numFmtId="0" fontId="5" fillId="0" borderId="26" xfId="6" applyFont="1" applyFill="1" applyBorder="1" applyAlignment="1">
      <alignment horizontal="center" vertical="center" wrapText="1"/>
    </xf>
    <xf numFmtId="0" fontId="5" fillId="0" borderId="24" xfId="6" applyFont="1" applyFill="1" applyBorder="1" applyAlignment="1">
      <alignment horizontal="center" vertical="center" wrapText="1"/>
    </xf>
    <xf numFmtId="0" fontId="5" fillId="0" borderId="27" xfId="6" applyFont="1" applyFill="1" applyBorder="1" applyAlignment="1">
      <alignment horizontal="center" vertical="center" wrapText="1"/>
    </xf>
    <xf numFmtId="0" fontId="39" fillId="8" borderId="24" xfId="6" applyFont="1" applyFill="1" applyBorder="1" applyAlignment="1">
      <alignment horizontal="center" vertical="center" wrapText="1"/>
    </xf>
    <xf numFmtId="0" fontId="40" fillId="0" borderId="24" xfId="6" applyFont="1" applyFill="1" applyBorder="1" applyAlignment="1">
      <alignment horizontal="center" vertical="center" wrapText="1"/>
    </xf>
    <xf numFmtId="0" fontId="41" fillId="0" borderId="24" xfId="6" applyFont="1" applyFill="1" applyBorder="1" applyAlignment="1">
      <alignment horizontal="center" vertical="center" wrapText="1"/>
    </xf>
    <xf numFmtId="0" fontId="41" fillId="0" borderId="25" xfId="6" applyFont="1" applyFill="1" applyBorder="1" applyAlignment="1">
      <alignment horizontal="center" vertical="center" wrapText="1"/>
    </xf>
    <xf numFmtId="0" fontId="42" fillId="0" borderId="26" xfId="6" applyFont="1" applyFill="1" applyBorder="1" applyAlignment="1">
      <alignment horizontal="center" vertical="center" wrapText="1"/>
    </xf>
    <xf numFmtId="0" fontId="42" fillId="0" borderId="24" xfId="6" applyFont="1" applyFill="1" applyBorder="1" applyAlignment="1">
      <alignment horizontal="center" vertical="center" wrapText="1"/>
    </xf>
    <xf numFmtId="0" fontId="39" fillId="0" borderId="24" xfId="6" applyFont="1" applyFill="1" applyBorder="1" applyAlignment="1">
      <alignment horizontal="center" vertical="center" wrapText="1"/>
    </xf>
    <xf numFmtId="0" fontId="39" fillId="0" borderId="27" xfId="6" applyFont="1" applyFill="1" applyBorder="1" applyAlignment="1">
      <alignment horizontal="center" vertical="center" wrapText="1"/>
    </xf>
    <xf numFmtId="0" fontId="42" fillId="0" borderId="27" xfId="6" applyFont="1" applyFill="1" applyBorder="1" applyAlignment="1">
      <alignment horizontal="center" vertical="center" wrapText="1"/>
    </xf>
    <xf numFmtId="0" fontId="41" fillId="0" borderId="24" xfId="6" applyFont="1" applyFill="1" applyBorder="1" applyAlignment="1">
      <alignment horizontal="center" vertical="center"/>
    </xf>
    <xf numFmtId="0" fontId="42" fillId="0" borderId="26" xfId="6" applyFont="1" applyBorder="1" applyAlignment="1">
      <alignment horizontal="center" vertical="center" wrapText="1"/>
    </xf>
    <xf numFmtId="0" fontId="42" fillId="0" borderId="24" xfId="6" applyFont="1" applyBorder="1" applyAlignment="1">
      <alignment horizontal="center" vertical="center" wrapText="1"/>
    </xf>
    <xf numFmtId="0" fontId="42" fillId="0" borderId="27" xfId="6" applyFont="1" applyBorder="1" applyAlignment="1">
      <alignment horizontal="center" vertical="center" wrapText="1"/>
    </xf>
    <xf numFmtId="0" fontId="5" fillId="0" borderId="26" xfId="6" applyFont="1" applyBorder="1" applyAlignment="1">
      <alignment horizontal="center" vertical="center" wrapText="1"/>
    </xf>
    <xf numFmtId="0" fontId="5" fillId="0" borderId="24" xfId="6" applyFont="1" applyBorder="1" applyAlignment="1">
      <alignment horizontal="center" vertical="center" wrapText="1"/>
    </xf>
    <xf numFmtId="0" fontId="5" fillId="0" borderId="27" xfId="6" applyFont="1" applyBorder="1" applyAlignment="1">
      <alignment horizontal="center" vertical="center" wrapText="1"/>
    </xf>
    <xf numFmtId="0" fontId="39" fillId="0" borderId="26" xfId="6" applyFont="1" applyFill="1" applyBorder="1" applyAlignment="1">
      <alignment horizontal="center" vertical="center" wrapText="1"/>
    </xf>
    <xf numFmtId="0" fontId="43" fillId="8" borderId="24" xfId="6" applyFont="1" applyFill="1" applyBorder="1" applyAlignment="1">
      <alignment horizontal="center" vertical="center" wrapText="1"/>
    </xf>
    <xf numFmtId="0" fontId="44" fillId="0" borderId="24" xfId="6" applyFont="1" applyFill="1" applyBorder="1" applyAlignment="1">
      <alignment horizontal="center" vertical="center" wrapText="1"/>
    </xf>
    <xf numFmtId="0" fontId="17" fillId="0" borderId="24" xfId="6" applyFont="1" applyFill="1" applyBorder="1" applyAlignment="1">
      <alignment horizontal="center" vertical="center"/>
    </xf>
    <xf numFmtId="0" fontId="17" fillId="0" borderId="25" xfId="6" applyFont="1" applyFill="1" applyBorder="1" applyAlignment="1">
      <alignment horizontal="center" vertical="center" wrapText="1"/>
    </xf>
    <xf numFmtId="0" fontId="43" fillId="0" borderId="26" xfId="6" applyFont="1" applyFill="1" applyBorder="1" applyAlignment="1">
      <alignment horizontal="center" vertical="center" wrapText="1"/>
    </xf>
    <xf numFmtId="0" fontId="43" fillId="0" borderId="24" xfId="6" applyFont="1" applyFill="1" applyBorder="1" applyAlignment="1">
      <alignment horizontal="center" vertical="center" wrapText="1"/>
    </xf>
    <xf numFmtId="0" fontId="43" fillId="0" borderId="27" xfId="6" applyFont="1" applyFill="1" applyBorder="1" applyAlignment="1">
      <alignment horizontal="center" vertical="center" wrapText="1"/>
    </xf>
    <xf numFmtId="0" fontId="43" fillId="0" borderId="24" xfId="6" applyFont="1" applyFill="1" applyBorder="1" applyAlignment="1">
      <alignment vertical="center"/>
    </xf>
    <xf numFmtId="0" fontId="43" fillId="0" borderId="27" xfId="6" applyFont="1" applyFill="1" applyBorder="1" applyAlignment="1">
      <alignment vertical="center"/>
    </xf>
    <xf numFmtId="0" fontId="5" fillId="0" borderId="26" xfId="6" applyFont="1" applyFill="1" applyBorder="1" applyAlignment="1">
      <alignment vertical="center"/>
    </xf>
    <xf numFmtId="0" fontId="5" fillId="0" borderId="24" xfId="6" applyFont="1" applyFill="1" applyBorder="1" applyAlignment="1">
      <alignment vertical="center"/>
    </xf>
    <xf numFmtId="0" fontId="17" fillId="0" borderId="24" xfId="6" applyFont="1" applyFill="1" applyBorder="1" applyAlignment="1">
      <alignment horizontal="center" vertical="center" wrapText="1"/>
    </xf>
    <xf numFmtId="0" fontId="44" fillId="8" borderId="24" xfId="6" applyFont="1" applyFill="1" applyBorder="1" applyAlignment="1">
      <alignment horizontal="center" vertical="center" wrapText="1"/>
    </xf>
    <xf numFmtId="0" fontId="17" fillId="8" borderId="24" xfId="6" applyFont="1" applyFill="1" applyBorder="1" applyAlignment="1">
      <alignment horizontal="center" vertical="center" wrapText="1"/>
    </xf>
    <xf numFmtId="0" fontId="17" fillId="8" borderId="25" xfId="6" applyFont="1" applyFill="1" applyBorder="1" applyAlignment="1">
      <alignment horizontal="center" vertical="center" wrapText="1"/>
    </xf>
    <xf numFmtId="0" fontId="43" fillId="8" borderId="26" xfId="6" applyFont="1" applyFill="1" applyBorder="1" applyAlignment="1">
      <alignment horizontal="center" vertical="center" wrapText="1"/>
    </xf>
    <xf numFmtId="0" fontId="43" fillId="8" borderId="27" xfId="6" applyFont="1" applyFill="1" applyBorder="1" applyAlignment="1">
      <alignment horizontal="center" vertical="center" wrapText="1"/>
    </xf>
    <xf numFmtId="0" fontId="43" fillId="8" borderId="24" xfId="6" applyFont="1" applyFill="1" applyBorder="1" applyAlignment="1">
      <alignment vertical="center"/>
    </xf>
    <xf numFmtId="0" fontId="43" fillId="8" borderId="27" xfId="6" applyFont="1" applyFill="1" applyBorder="1" applyAlignment="1">
      <alignment vertical="center"/>
    </xf>
    <xf numFmtId="0" fontId="33" fillId="9" borderId="24" xfId="6" applyFont="1" applyFill="1" applyBorder="1" applyAlignment="1">
      <alignment horizontal="center" vertical="center" wrapText="1"/>
    </xf>
    <xf numFmtId="0" fontId="9" fillId="9" borderId="24" xfId="6" applyFont="1" applyFill="1" applyBorder="1" applyAlignment="1">
      <alignment horizontal="center" vertical="center" wrapText="1"/>
    </xf>
    <xf numFmtId="0" fontId="10" fillId="9" borderId="24" xfId="6" applyFont="1" applyFill="1" applyBorder="1" applyAlignment="1">
      <alignment horizontal="center" vertical="center" wrapText="1"/>
    </xf>
    <xf numFmtId="0" fontId="10" fillId="9" borderId="25" xfId="6" applyFont="1" applyFill="1" applyBorder="1" applyAlignment="1">
      <alignment horizontal="center" vertical="center" wrapText="1"/>
    </xf>
    <xf numFmtId="0" fontId="5" fillId="9" borderId="26" xfId="6" applyFont="1" applyFill="1" applyBorder="1" applyAlignment="1">
      <alignment horizontal="center" vertical="center" wrapText="1"/>
    </xf>
    <xf numFmtId="0" fontId="5" fillId="9" borderId="24" xfId="6" applyFont="1" applyFill="1" applyBorder="1" applyAlignment="1">
      <alignment horizontal="center" vertical="center" wrapText="1"/>
    </xf>
    <xf numFmtId="0" fontId="5" fillId="9" borderId="27" xfId="6" applyFont="1" applyFill="1" applyBorder="1" applyAlignment="1">
      <alignment horizontal="center" vertical="center" wrapText="1"/>
    </xf>
    <xf numFmtId="0" fontId="43" fillId="9" borderId="24" xfId="6" applyFont="1" applyFill="1" applyBorder="1" applyAlignment="1">
      <alignment horizontal="center" vertical="center" wrapText="1"/>
    </xf>
    <xf numFmtId="0" fontId="45" fillId="9" borderId="24" xfId="6" applyFont="1" applyFill="1" applyBorder="1" applyAlignment="1">
      <alignment horizontal="center" vertical="center" wrapText="1"/>
    </xf>
    <xf numFmtId="0" fontId="45" fillId="9" borderId="25" xfId="6" applyFont="1" applyFill="1" applyBorder="1" applyAlignment="1">
      <alignment horizontal="center" vertical="center" wrapText="1"/>
    </xf>
    <xf numFmtId="0" fontId="43" fillId="9" borderId="26" xfId="6" applyFont="1" applyFill="1" applyBorder="1" applyAlignment="1">
      <alignment horizontal="center" vertical="center" wrapText="1"/>
    </xf>
    <xf numFmtId="0" fontId="43" fillId="9" borderId="27" xfId="6" applyFont="1" applyFill="1" applyBorder="1" applyAlignment="1">
      <alignment horizontal="center" vertical="center" wrapText="1"/>
    </xf>
    <xf numFmtId="0" fontId="46" fillId="9" borderId="24" xfId="6" applyFont="1" applyFill="1" applyBorder="1" applyAlignment="1">
      <alignment horizontal="center" vertical="center" wrapText="1"/>
    </xf>
    <xf numFmtId="0" fontId="48" fillId="9" borderId="24" xfId="6" applyFont="1" applyFill="1" applyBorder="1" applyAlignment="1">
      <alignment horizontal="center" vertical="center" wrapText="1"/>
    </xf>
    <xf numFmtId="0" fontId="49" fillId="9" borderId="24" xfId="6" applyFont="1" applyFill="1" applyBorder="1" applyAlignment="1">
      <alignment horizontal="center" vertical="center" wrapText="1"/>
    </xf>
    <xf numFmtId="0" fontId="49" fillId="9" borderId="25" xfId="6" applyFont="1" applyFill="1" applyBorder="1" applyAlignment="1">
      <alignment horizontal="center" vertical="center" wrapText="1"/>
    </xf>
    <xf numFmtId="0" fontId="33" fillId="9" borderId="26" xfId="6" applyFont="1" applyFill="1" applyBorder="1" applyAlignment="1">
      <alignment horizontal="center" vertical="center" wrapText="1"/>
    </xf>
    <xf numFmtId="0" fontId="33" fillId="9" borderId="27" xfId="6" applyFont="1" applyFill="1" applyBorder="1" applyAlignment="1">
      <alignment horizontal="center" vertical="center" wrapText="1"/>
    </xf>
    <xf numFmtId="0" fontId="16" fillId="9" borderId="24" xfId="6" applyFont="1" applyFill="1" applyBorder="1" applyAlignment="1">
      <alignment horizontal="center" vertical="center" wrapText="1"/>
    </xf>
    <xf numFmtId="0" fontId="16" fillId="9" borderId="25" xfId="6" applyFont="1" applyFill="1" applyBorder="1" applyAlignment="1">
      <alignment horizontal="center" vertical="center" wrapText="1"/>
    </xf>
    <xf numFmtId="0" fontId="24" fillId="9" borderId="24" xfId="6" applyFont="1" applyFill="1" applyBorder="1" applyAlignment="1">
      <alignment horizontal="center" vertical="center" wrapText="1"/>
    </xf>
    <xf numFmtId="0" fontId="24" fillId="9" borderId="25" xfId="6" applyFont="1" applyFill="1" applyBorder="1" applyAlignment="1">
      <alignment horizontal="center" vertical="center" wrapText="1"/>
    </xf>
    <xf numFmtId="0" fontId="20" fillId="0" borderId="9" xfId="4" applyFont="1" applyBorder="1" applyAlignment="1">
      <alignment horizontal="center" vertical="center"/>
    </xf>
    <xf numFmtId="0" fontId="20" fillId="0" borderId="7" xfId="4" applyFont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0" fillId="4" borderId="12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33" fillId="10" borderId="23" xfId="0" applyFont="1" applyFill="1" applyBorder="1" applyAlignment="1">
      <alignment horizontal="center"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10" fillId="10" borderId="24" xfId="0" applyFont="1" applyFill="1" applyBorder="1" applyAlignment="1">
      <alignment horizontal="center" vertical="center" wrapText="1"/>
    </xf>
    <xf numFmtId="0" fontId="15" fillId="10" borderId="26" xfId="0" applyFont="1" applyFill="1" applyBorder="1" applyAlignment="1">
      <alignment horizontal="center" vertical="center" wrapText="1"/>
    </xf>
    <xf numFmtId="0" fontId="15" fillId="10" borderId="27" xfId="0" applyFont="1" applyFill="1" applyBorder="1" applyAlignment="1">
      <alignment horizontal="center" vertical="center" wrapText="1"/>
    </xf>
    <xf numFmtId="0" fontId="16" fillId="10" borderId="24" xfId="0" applyFont="1" applyFill="1" applyBorder="1" applyAlignment="1">
      <alignment horizontal="center" vertical="center" wrapText="1"/>
    </xf>
    <xf numFmtId="0" fontId="34" fillId="10" borderId="0" xfId="0" applyFont="1" applyFill="1" applyAlignment="1">
      <alignment horizontal="center" vertical="center" wrapText="1"/>
    </xf>
    <xf numFmtId="0" fontId="43" fillId="10" borderId="23" xfId="0" applyFont="1" applyFill="1" applyBorder="1" applyAlignment="1">
      <alignment horizontal="center" vertical="center" wrapText="1"/>
    </xf>
    <xf numFmtId="0" fontId="50" fillId="10" borderId="24" xfId="0" applyFont="1" applyFill="1" applyBorder="1" applyAlignment="1">
      <alignment horizontal="center" vertical="center" wrapText="1"/>
    </xf>
    <xf numFmtId="0" fontId="51" fillId="10" borderId="24" xfId="0" applyFont="1" applyFill="1" applyBorder="1" applyAlignment="1">
      <alignment horizontal="center" vertical="center" wrapText="1"/>
    </xf>
    <xf numFmtId="0" fontId="50" fillId="10" borderId="26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2" fillId="0" borderId="80" xfId="5" applyFont="1" applyFill="1" applyBorder="1" applyAlignment="1">
      <alignment vertical="center"/>
    </xf>
    <xf numFmtId="0" fontId="52" fillId="0" borderId="0" xfId="5" applyFont="1" applyFill="1" applyBorder="1" applyAlignment="1">
      <alignment horizontal="center" vertical="center"/>
    </xf>
    <xf numFmtId="0" fontId="20" fillId="2" borderId="98" xfId="4" applyFont="1" applyFill="1" applyBorder="1" applyAlignment="1">
      <alignment horizontal="center" vertical="center"/>
    </xf>
    <xf numFmtId="0" fontId="20" fillId="2" borderId="99" xfId="4" applyFont="1" applyFill="1" applyBorder="1" applyAlignment="1">
      <alignment horizontal="center" vertical="center"/>
    </xf>
    <xf numFmtId="0" fontId="54" fillId="2" borderId="48" xfId="4" applyFont="1" applyFill="1" applyBorder="1" applyAlignment="1">
      <alignment horizontal="center" vertical="center"/>
    </xf>
    <xf numFmtId="0" fontId="19" fillId="4" borderId="12" xfId="4" applyFont="1" applyFill="1" applyBorder="1" applyAlignment="1">
      <alignment horizontal="center" vertical="center"/>
    </xf>
    <xf numFmtId="0" fontId="21" fillId="4" borderId="15" xfId="4" applyFont="1" applyFill="1" applyBorder="1">
      <alignment vertical="center"/>
    </xf>
    <xf numFmtId="0" fontId="19" fillId="8" borderId="8" xfId="4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 wrapText="1"/>
    </xf>
    <xf numFmtId="0" fontId="53" fillId="2" borderId="7" xfId="4" applyFont="1" applyFill="1" applyBorder="1" applyAlignment="1">
      <alignment horizontal="center" vertical="center"/>
    </xf>
    <xf numFmtId="0" fontId="20" fillId="8" borderId="7" xfId="4" applyFont="1" applyFill="1" applyBorder="1" applyAlignment="1">
      <alignment horizontal="center" vertical="center"/>
    </xf>
    <xf numFmtId="0" fontId="55" fillId="0" borderId="7" xfId="4" applyFont="1" applyBorder="1" applyAlignment="1">
      <alignment horizontal="center" vertical="center"/>
    </xf>
    <xf numFmtId="0" fontId="23" fillId="8" borderId="48" xfId="0" applyFont="1" applyFill="1" applyBorder="1" applyAlignment="1">
      <alignment horizontal="center" vertical="center"/>
    </xf>
    <xf numFmtId="0" fontId="23" fillId="8" borderId="55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19" fillId="4" borderId="13" xfId="4" applyFont="1" applyFill="1" applyBorder="1" applyAlignment="1">
      <alignment horizontal="center" vertical="center"/>
    </xf>
    <xf numFmtId="0" fontId="21" fillId="4" borderId="107" xfId="4" applyFont="1" applyFill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11" borderId="110" xfId="0" applyFont="1" applyFill="1" applyBorder="1" applyAlignment="1">
      <alignment horizontal="center" vertical="center" wrapText="1"/>
    </xf>
    <xf numFmtId="0" fontId="3" fillId="11" borderId="111" xfId="0" applyFont="1" applyFill="1" applyBorder="1" applyAlignment="1">
      <alignment horizontal="center" vertical="center" wrapText="1"/>
    </xf>
    <xf numFmtId="0" fontId="3" fillId="11" borderId="108" xfId="0" applyFont="1" applyFill="1" applyBorder="1" applyAlignment="1">
      <alignment horizontal="center" vertical="center" wrapText="1"/>
    </xf>
    <xf numFmtId="0" fontId="3" fillId="11" borderId="109" xfId="0" applyFont="1" applyFill="1" applyBorder="1" applyAlignment="1">
      <alignment horizontal="center" vertical="center" wrapText="1"/>
    </xf>
    <xf numFmtId="0" fontId="56" fillId="2" borderId="114" xfId="0" applyFont="1" applyFill="1" applyBorder="1" applyAlignment="1">
      <alignment horizontal="center" vertical="center" wrapText="1"/>
    </xf>
    <xf numFmtId="0" fontId="56" fillId="2" borderId="112" xfId="0" applyFont="1" applyFill="1" applyBorder="1" applyAlignment="1">
      <alignment horizontal="center" vertical="center" wrapText="1"/>
    </xf>
    <xf numFmtId="0" fontId="56" fillId="2" borderId="113" xfId="0" applyFont="1" applyFill="1" applyBorder="1" applyAlignment="1">
      <alignment horizontal="center" vertical="center" wrapText="1"/>
    </xf>
    <xf numFmtId="0" fontId="56" fillId="2" borderId="115" xfId="0" applyFont="1" applyFill="1" applyBorder="1" applyAlignment="1">
      <alignment horizontal="center" vertical="center" wrapText="1"/>
    </xf>
    <xf numFmtId="0" fontId="3" fillId="2" borderId="114" xfId="0" applyFont="1" applyFill="1" applyBorder="1" applyAlignment="1">
      <alignment horizontal="center" vertical="center" wrapText="1"/>
    </xf>
    <xf numFmtId="0" fontId="3" fillId="2" borderId="112" xfId="0" applyFont="1" applyFill="1" applyBorder="1" applyAlignment="1">
      <alignment horizontal="center" vertical="center" wrapText="1"/>
    </xf>
    <xf numFmtId="0" fontId="3" fillId="2" borderId="112" xfId="0" applyFont="1" applyFill="1" applyBorder="1" applyAlignment="1">
      <alignment vertical="center" wrapText="1"/>
    </xf>
    <xf numFmtId="0" fontId="3" fillId="2" borderId="113" xfId="0" applyFont="1" applyFill="1" applyBorder="1" applyAlignment="1">
      <alignment vertical="center" wrapText="1"/>
    </xf>
    <xf numFmtId="0" fontId="28" fillId="2" borderId="116" xfId="0" applyFont="1" applyFill="1" applyBorder="1" applyAlignment="1">
      <alignment horizontal="center" vertical="center" wrapText="1"/>
    </xf>
    <xf numFmtId="0" fontId="32" fillId="0" borderId="118" xfId="6" applyFont="1" applyFill="1" applyBorder="1" applyAlignment="1">
      <alignment horizontal="center" vertical="center" wrapText="1"/>
    </xf>
    <xf numFmtId="0" fontId="32" fillId="0" borderId="119" xfId="6" applyFont="1" applyFill="1" applyBorder="1" applyAlignment="1">
      <alignment horizontal="center" vertical="center" wrapText="1"/>
    </xf>
    <xf numFmtId="0" fontId="32" fillId="0" borderId="120" xfId="6" applyFont="1" applyFill="1" applyBorder="1" applyAlignment="1">
      <alignment horizontal="center" vertical="center" wrapText="1"/>
    </xf>
    <xf numFmtId="0" fontId="37" fillId="8" borderId="118" xfId="0" applyFont="1" applyFill="1" applyBorder="1" applyAlignment="1">
      <alignment horizontal="center" vertical="center" wrapText="1"/>
    </xf>
    <xf numFmtId="0" fontId="37" fillId="8" borderId="119" xfId="0" applyFont="1" applyFill="1" applyBorder="1" applyAlignment="1">
      <alignment horizontal="center" vertical="center" wrapText="1"/>
    </xf>
    <xf numFmtId="0" fontId="37" fillId="8" borderId="121" xfId="0" applyFont="1" applyFill="1" applyBorder="1" applyAlignment="1">
      <alignment horizontal="center" vertical="center" wrapText="1"/>
    </xf>
    <xf numFmtId="0" fontId="24" fillId="8" borderId="33" xfId="0" applyFont="1" applyFill="1" applyBorder="1" applyAlignment="1">
      <alignment horizontal="center" vertical="center" wrapText="1"/>
    </xf>
    <xf numFmtId="0" fontId="24" fillId="8" borderId="109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 wrapText="1"/>
    </xf>
    <xf numFmtId="0" fontId="25" fillId="0" borderId="121" xfId="0" applyFont="1" applyFill="1" applyBorder="1" applyAlignment="1">
      <alignment horizontal="center" vertical="center" wrapText="1"/>
    </xf>
    <xf numFmtId="0" fontId="32" fillId="0" borderId="27" xfId="6" applyFont="1" applyFill="1" applyBorder="1" applyAlignment="1">
      <alignment horizontal="center" vertical="center" wrapText="1"/>
    </xf>
    <xf numFmtId="0" fontId="32" fillId="0" borderId="24" xfId="6" applyFont="1" applyFill="1" applyBorder="1" applyAlignment="1">
      <alignment horizontal="center" vertical="center" wrapText="1"/>
    </xf>
    <xf numFmtId="0" fontId="32" fillId="0" borderId="26" xfId="6" applyFont="1" applyFill="1" applyBorder="1" applyAlignment="1">
      <alignment horizontal="center" vertical="center" wrapText="1"/>
    </xf>
    <xf numFmtId="0" fontId="37" fillId="8" borderId="27" xfId="0" applyFont="1" applyFill="1" applyBorder="1" applyAlignment="1">
      <alignment horizontal="center" vertical="center" wrapText="1"/>
    </xf>
    <xf numFmtId="0" fontId="37" fillId="8" borderId="24" xfId="0" applyFont="1" applyFill="1" applyBorder="1" applyAlignment="1">
      <alignment horizontal="center" vertical="center" wrapText="1"/>
    </xf>
    <xf numFmtId="0" fontId="37" fillId="8" borderId="123" xfId="0" applyFont="1" applyFill="1" applyBorder="1" applyAlignment="1">
      <alignment horizontal="center" vertical="center" wrapText="1"/>
    </xf>
    <xf numFmtId="0" fontId="24" fillId="8" borderId="27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0" borderId="123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14" fillId="8" borderId="123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57" fillId="8" borderId="24" xfId="0" applyFont="1" applyFill="1" applyBorder="1" applyAlignment="1">
      <alignment vertical="center"/>
    </xf>
    <xf numFmtId="0" fontId="57" fillId="8" borderId="123" xfId="0" applyFont="1" applyFill="1" applyBorder="1" applyAlignment="1">
      <alignment vertical="center"/>
    </xf>
    <xf numFmtId="0" fontId="32" fillId="0" borderId="123" xfId="6" applyFont="1" applyFill="1" applyBorder="1" applyAlignment="1">
      <alignment horizontal="center" vertical="center" wrapText="1"/>
    </xf>
    <xf numFmtId="0" fontId="32" fillId="0" borderId="22" xfId="6" applyFont="1" applyFill="1" applyBorder="1" applyAlignment="1">
      <alignment horizontal="center" vertical="center" wrapText="1"/>
    </xf>
    <xf numFmtId="0" fontId="32" fillId="0" borderId="19" xfId="6" applyFont="1" applyFill="1" applyBorder="1" applyAlignment="1">
      <alignment horizontal="center" vertical="center" wrapText="1"/>
    </xf>
    <xf numFmtId="0" fontId="32" fillId="0" borderId="21" xfId="6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 wrapText="1"/>
    </xf>
    <xf numFmtId="0" fontId="32" fillId="0" borderId="125" xfId="6" applyFont="1" applyFill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0" fontId="25" fillId="0" borderId="125" xfId="0" applyFont="1" applyFill="1" applyBorder="1" applyAlignment="1">
      <alignment horizontal="center" vertical="center" wrapText="1"/>
    </xf>
    <xf numFmtId="0" fontId="32" fillId="0" borderId="33" xfId="6" applyFont="1" applyFill="1" applyBorder="1" applyAlignment="1">
      <alignment horizontal="center" vertical="center" wrapText="1"/>
    </xf>
    <xf numFmtId="0" fontId="32" fillId="0" borderId="30" xfId="6" applyFont="1" applyFill="1" applyBorder="1" applyAlignment="1">
      <alignment horizontal="center" vertical="center" wrapText="1"/>
    </xf>
    <xf numFmtId="0" fontId="32" fillId="0" borderId="32" xfId="6" applyFont="1" applyFill="1" applyBorder="1" applyAlignment="1">
      <alignment horizontal="center" vertical="center" wrapText="1"/>
    </xf>
    <xf numFmtId="0" fontId="14" fillId="8" borderId="33" xfId="0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 wrapText="1"/>
    </xf>
    <xf numFmtId="0" fontId="14" fillId="8" borderId="32" xfId="0" applyFont="1" applyFill="1" applyBorder="1" applyAlignment="1">
      <alignment horizontal="center" vertical="center" wrapText="1"/>
    </xf>
    <xf numFmtId="0" fontId="32" fillId="0" borderId="126" xfId="6" applyFont="1" applyFill="1" applyBorder="1" applyAlignment="1">
      <alignment horizontal="center" vertical="center" wrapText="1"/>
    </xf>
    <xf numFmtId="0" fontId="24" fillId="8" borderId="30" xfId="0" applyFont="1" applyFill="1" applyBorder="1" applyAlignment="1">
      <alignment horizontal="center" vertical="center" wrapText="1"/>
    </xf>
    <xf numFmtId="0" fontId="25" fillId="0" borderId="126" xfId="0" applyFont="1" applyFill="1" applyBorder="1" applyAlignment="1">
      <alignment horizontal="center" vertical="center" wrapText="1"/>
    </xf>
    <xf numFmtId="0" fontId="58" fillId="8" borderId="27" xfId="0" applyFont="1" applyFill="1" applyBorder="1" applyAlignment="1">
      <alignment vertical="center"/>
    </xf>
    <xf numFmtId="0" fontId="58" fillId="8" borderId="24" xfId="0" applyFont="1" applyFill="1" applyBorder="1" applyAlignment="1">
      <alignment vertical="center"/>
    </xf>
    <xf numFmtId="0" fontId="32" fillId="0" borderId="127" xfId="6" applyFont="1" applyFill="1" applyBorder="1" applyAlignment="1">
      <alignment horizontal="center" vertical="center" wrapText="1"/>
    </xf>
    <xf numFmtId="0" fontId="32" fillId="0" borderId="128" xfId="6" applyFont="1" applyFill="1" applyBorder="1" applyAlignment="1">
      <alignment horizontal="center" vertical="center" wrapText="1"/>
    </xf>
    <xf numFmtId="0" fontId="32" fillId="0" borderId="129" xfId="6" applyFont="1" applyFill="1" applyBorder="1" applyAlignment="1">
      <alignment horizontal="center" vertical="center" wrapText="1"/>
    </xf>
    <xf numFmtId="0" fontId="14" fillId="8" borderId="127" xfId="0" applyFont="1" applyFill="1" applyBorder="1" applyAlignment="1">
      <alignment horizontal="center" vertical="center" wrapText="1"/>
    </xf>
    <xf numFmtId="0" fontId="14" fillId="8" borderId="128" xfId="0" applyFont="1" applyFill="1" applyBorder="1" applyAlignment="1">
      <alignment horizontal="center" vertical="center" wrapText="1"/>
    </xf>
    <xf numFmtId="0" fontId="14" fillId="8" borderId="129" xfId="0" applyFont="1" applyFill="1" applyBorder="1" applyAlignment="1">
      <alignment horizontal="center" vertical="center" wrapText="1"/>
    </xf>
    <xf numFmtId="0" fontId="58" fillId="8" borderId="127" xfId="0" applyFont="1" applyFill="1" applyBorder="1" applyAlignment="1">
      <alignment vertical="center"/>
    </xf>
    <xf numFmtId="0" fontId="58" fillId="8" borderId="128" xfId="0" applyFont="1" applyFill="1" applyBorder="1" applyAlignment="1">
      <alignment vertical="center"/>
    </xf>
    <xf numFmtId="0" fontId="32" fillId="0" borderId="130" xfId="6" applyFont="1" applyFill="1" applyBorder="1" applyAlignment="1">
      <alignment horizontal="center" vertical="center" wrapText="1"/>
    </xf>
    <xf numFmtId="0" fontId="24" fillId="8" borderId="127" xfId="0" applyFont="1" applyFill="1" applyBorder="1" applyAlignment="1">
      <alignment horizontal="center" vertical="center" wrapText="1"/>
    </xf>
    <xf numFmtId="0" fontId="24" fillId="8" borderId="128" xfId="0" applyFont="1" applyFill="1" applyBorder="1" applyAlignment="1">
      <alignment horizontal="center" vertical="center" wrapText="1"/>
    </xf>
    <xf numFmtId="0" fontId="25" fillId="0" borderId="130" xfId="0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33" xfId="0" applyFont="1" applyFill="1" applyBorder="1" applyAlignment="1">
      <alignment horizontal="center" vertical="center" wrapText="1"/>
    </xf>
    <xf numFmtId="0" fontId="3" fillId="2" borderId="134" xfId="0" applyFont="1" applyFill="1" applyBorder="1" applyAlignment="1">
      <alignment horizontal="center" vertical="center" wrapText="1"/>
    </xf>
    <xf numFmtId="0" fontId="3" fillId="2" borderId="107" xfId="0" applyFont="1" applyFill="1" applyBorder="1" applyAlignment="1">
      <alignment horizontal="center" vertical="center" wrapText="1"/>
    </xf>
    <xf numFmtId="0" fontId="3" fillId="2" borderId="13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28" fillId="2" borderId="34" xfId="0" applyFont="1" applyFill="1" applyBorder="1" applyAlignment="1">
      <alignment horizontal="center" vertical="center" wrapText="1"/>
    </xf>
    <xf numFmtId="0" fontId="14" fillId="8" borderId="118" xfId="0" applyFont="1" applyFill="1" applyBorder="1" applyAlignment="1">
      <alignment horizontal="center" vertical="center" wrapText="1"/>
    </xf>
    <xf numFmtId="0" fontId="14" fillId="8" borderId="119" xfId="0" applyFont="1" applyFill="1" applyBorder="1" applyAlignment="1">
      <alignment horizontal="center" vertical="center" wrapText="1"/>
    </xf>
    <xf numFmtId="0" fontId="14" fillId="8" borderId="120" xfId="0" applyFont="1" applyFill="1" applyBorder="1" applyAlignment="1">
      <alignment horizontal="center" vertical="center" wrapText="1"/>
    </xf>
    <xf numFmtId="0" fontId="24" fillId="8" borderId="119" xfId="0" applyFont="1" applyFill="1" applyBorder="1" applyAlignment="1">
      <alignment horizontal="center" vertical="center"/>
    </xf>
    <xf numFmtId="0" fontId="24" fillId="8" borderId="119" xfId="0" applyFont="1" applyFill="1" applyBorder="1" applyAlignment="1">
      <alignment horizontal="center" vertical="center" wrapText="1"/>
    </xf>
    <xf numFmtId="0" fontId="24" fillId="8" borderId="136" xfId="0" applyFont="1" applyFill="1" applyBorder="1" applyAlignment="1">
      <alignment horizontal="center" vertical="center" wrapText="1"/>
    </xf>
    <xf numFmtId="0" fontId="24" fillId="8" borderId="128" xfId="0" applyFont="1" applyFill="1" applyBorder="1" applyAlignment="1">
      <alignment horizontal="center" vertical="center"/>
    </xf>
    <xf numFmtId="0" fontId="3" fillId="2" borderId="137" xfId="0" applyFont="1" applyFill="1" applyBorder="1" applyAlignment="1">
      <alignment horizontal="center" vertical="center" wrapText="1"/>
    </xf>
    <xf numFmtId="0" fontId="3" fillId="2" borderId="138" xfId="0" applyFont="1" applyFill="1" applyBorder="1" applyAlignment="1">
      <alignment horizontal="center" vertical="center" wrapText="1"/>
    </xf>
    <xf numFmtId="0" fontId="3" fillId="2" borderId="139" xfId="0" applyFont="1" applyFill="1" applyBorder="1" applyAlignment="1">
      <alignment horizontal="center" vertical="center" wrapText="1"/>
    </xf>
    <xf numFmtId="0" fontId="3" fillId="2" borderId="140" xfId="0" applyFont="1" applyFill="1" applyBorder="1" applyAlignment="1">
      <alignment horizontal="center" vertical="center" wrapText="1"/>
    </xf>
    <xf numFmtId="0" fontId="3" fillId="2" borderId="141" xfId="0" applyFont="1" applyFill="1" applyBorder="1" applyAlignment="1">
      <alignment horizontal="center" vertical="center" wrapText="1"/>
    </xf>
    <xf numFmtId="0" fontId="3" fillId="2" borderId="135" xfId="0" applyFont="1" applyFill="1" applyBorder="1" applyAlignment="1">
      <alignment vertical="center" wrapText="1"/>
    </xf>
    <xf numFmtId="0" fontId="6" fillId="2" borderId="135" xfId="0" applyFont="1" applyFill="1" applyBorder="1" applyAlignment="1">
      <alignment vertical="center" wrapText="1"/>
    </xf>
    <xf numFmtId="0" fontId="28" fillId="2" borderId="138" xfId="0" applyFont="1" applyFill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 wrapText="1"/>
    </xf>
    <xf numFmtId="0" fontId="6" fillId="0" borderId="64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118" xfId="0" applyFont="1" applyFill="1" applyBorder="1" applyAlignment="1">
      <alignment horizontal="center" vertical="center" wrapText="1"/>
    </xf>
    <xf numFmtId="0" fontId="6" fillId="8" borderId="119" xfId="0" applyFont="1" applyFill="1" applyBorder="1" applyAlignment="1">
      <alignment horizontal="center" vertical="center" wrapText="1"/>
    </xf>
    <xf numFmtId="0" fontId="6" fillId="8" borderId="120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7" fillId="0" borderId="14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80" xfId="0" applyBorder="1" applyAlignment="1"/>
    <xf numFmtId="0" fontId="23" fillId="0" borderId="145" xfId="6" applyFont="1" applyFill="1" applyBorder="1" applyAlignment="1">
      <alignment vertical="center"/>
    </xf>
    <xf numFmtId="0" fontId="59" fillId="0" borderId="145" xfId="6" applyFont="1" applyFill="1" applyBorder="1" applyAlignment="1">
      <alignment vertical="center"/>
    </xf>
    <xf numFmtId="0" fontId="23" fillId="0" borderId="145" xfId="0" applyFont="1" applyFill="1" applyBorder="1" applyAlignment="1">
      <alignment vertical="center"/>
    </xf>
    <xf numFmtId="0" fontId="23" fillId="0" borderId="116" xfId="0" applyFont="1" applyFill="1" applyBorder="1" applyAlignment="1">
      <alignment vertical="center"/>
    </xf>
    <xf numFmtId="0" fontId="60" fillId="6" borderId="15" xfId="3" applyFont="1" applyFill="1" applyBorder="1" applyAlignment="1">
      <alignment horizontal="center" vertical="center"/>
    </xf>
    <xf numFmtId="0" fontId="61" fillId="6" borderId="12" xfId="3" applyFont="1" applyFill="1" applyBorder="1" applyAlignment="1">
      <alignment vertical="center"/>
    </xf>
    <xf numFmtId="0" fontId="61" fillId="6" borderId="14" xfId="3" applyFont="1" applyFill="1" applyBorder="1" applyAlignment="1">
      <alignment horizontal="center" vertical="center"/>
    </xf>
    <xf numFmtId="0" fontId="60" fillId="6" borderId="10" xfId="3" applyFont="1" applyFill="1" applyBorder="1" applyAlignment="1">
      <alignment horizontal="center" vertical="center"/>
    </xf>
    <xf numFmtId="0" fontId="62" fillId="6" borderId="7" xfId="3" applyFont="1" applyFill="1" applyBorder="1" applyAlignment="1">
      <alignment horizontal="center" vertical="center" wrapText="1"/>
    </xf>
    <xf numFmtId="0" fontId="62" fillId="6" borderId="9" xfId="3" applyFont="1" applyFill="1" applyBorder="1" applyAlignment="1">
      <alignment vertical="center" wrapText="1"/>
    </xf>
    <xf numFmtId="0" fontId="61" fillId="0" borderId="10" xfId="3" applyFont="1" applyBorder="1" applyAlignment="1">
      <alignment horizontal="center" vertical="center"/>
    </xf>
    <xf numFmtId="0" fontId="54" fillId="0" borderId="10" xfId="3" applyFont="1" applyBorder="1" applyAlignment="1">
      <alignment horizontal="center" vertical="center"/>
    </xf>
    <xf numFmtId="0" fontId="65" fillId="0" borderId="10" xfId="3" applyFont="1" applyBorder="1" applyAlignment="1">
      <alignment horizontal="center" vertical="center"/>
    </xf>
    <xf numFmtId="0" fontId="18" fillId="2" borderId="10" xfId="4" applyFill="1" applyBorder="1">
      <alignment vertical="center"/>
    </xf>
    <xf numFmtId="0" fontId="54" fillId="2" borderId="7" xfId="4" applyFont="1" applyFill="1" applyBorder="1" applyAlignment="1">
      <alignment horizontal="center" vertical="center"/>
    </xf>
    <xf numFmtId="0" fontId="18" fillId="12" borderId="65" xfId="4" applyFill="1" applyBorder="1">
      <alignment vertical="center"/>
    </xf>
    <xf numFmtId="0" fontId="54" fillId="12" borderId="7" xfId="4" applyFont="1" applyFill="1" applyBorder="1" applyAlignment="1">
      <alignment horizontal="center" vertical="center"/>
    </xf>
    <xf numFmtId="0" fontId="18" fillId="13" borderId="10" xfId="4" applyFill="1" applyBorder="1">
      <alignment vertical="center"/>
    </xf>
    <xf numFmtId="0" fontId="54" fillId="13" borderId="7" xfId="4" applyFont="1" applyFill="1" applyBorder="1" applyAlignment="1">
      <alignment horizontal="center" vertical="center"/>
    </xf>
    <xf numFmtId="0" fontId="54" fillId="0" borderId="7" xfId="4" applyFont="1" applyBorder="1" applyAlignment="1">
      <alignment horizontal="center" vertical="center"/>
    </xf>
    <xf numFmtId="0" fontId="54" fillId="0" borderId="7" xfId="4" applyFont="1" applyBorder="1" applyAlignment="1">
      <alignment horizontal="center" vertical="center" wrapText="1"/>
    </xf>
    <xf numFmtId="0" fontId="54" fillId="12" borderId="65" xfId="4" applyFont="1" applyFill="1" applyBorder="1" applyAlignment="1">
      <alignment horizontal="center" vertical="center"/>
    </xf>
    <xf numFmtId="0" fontId="54" fillId="12" borderId="17" xfId="4" applyFont="1" applyFill="1" applyBorder="1" applyAlignment="1">
      <alignment horizontal="center" vertical="center"/>
    </xf>
    <xf numFmtId="0" fontId="54" fillId="13" borderId="148" xfId="4" applyFont="1" applyFill="1" applyBorder="1" applyAlignment="1">
      <alignment horizontal="center" vertical="center"/>
    </xf>
    <xf numFmtId="0" fontId="54" fillId="13" borderId="92" xfId="4" applyFont="1" applyFill="1" applyBorder="1" applyAlignment="1">
      <alignment horizontal="center" vertical="center"/>
    </xf>
    <xf numFmtId="0" fontId="54" fillId="0" borderId="29" xfId="4" applyFont="1" applyBorder="1" applyAlignment="1">
      <alignment horizontal="center" vertical="center"/>
    </xf>
    <xf numFmtId="0" fontId="54" fillId="0" borderId="98" xfId="4" applyFont="1" applyBorder="1" applyAlignment="1">
      <alignment horizontal="center" vertical="center"/>
    </xf>
    <xf numFmtId="0" fontId="54" fillId="14" borderId="64" xfId="4" applyFont="1" applyFill="1" applyBorder="1" applyAlignment="1">
      <alignment horizontal="center" vertical="center"/>
    </xf>
    <xf numFmtId="0" fontId="54" fillId="14" borderId="7" xfId="4" applyFont="1" applyFill="1" applyBorder="1" applyAlignment="1">
      <alignment horizontal="center" vertical="center"/>
    </xf>
    <xf numFmtId="0" fontId="18" fillId="0" borderId="10" xfId="4" applyBorder="1">
      <alignment vertical="center"/>
    </xf>
    <xf numFmtId="0" fontId="54" fillId="12" borderId="64" xfId="4" applyFont="1" applyFill="1" applyBorder="1" applyAlignment="1">
      <alignment horizontal="center" vertical="center"/>
    </xf>
    <xf numFmtId="0" fontId="54" fillId="13" borderId="64" xfId="4" applyFont="1" applyFill="1" applyBorder="1" applyAlignment="1">
      <alignment horizontal="center" vertical="center"/>
    </xf>
    <xf numFmtId="0" fontId="54" fillId="0" borderId="12" xfId="4" applyFont="1" applyBorder="1" applyAlignment="1">
      <alignment horizontal="center" vertical="center"/>
    </xf>
    <xf numFmtId="0" fontId="54" fillId="0" borderId="0" xfId="5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9" fillId="4" borderId="81" xfId="4" applyFont="1" applyFill="1" applyBorder="1" applyAlignment="1">
      <alignment horizontal="center" vertical="center"/>
    </xf>
    <xf numFmtId="0" fontId="19" fillId="4" borderId="82" xfId="4" applyFont="1" applyFill="1" applyBorder="1" applyAlignment="1">
      <alignment horizontal="center" vertical="center"/>
    </xf>
    <xf numFmtId="0" fontId="19" fillId="4" borderId="83" xfId="4" applyFont="1" applyFill="1" applyBorder="1" applyAlignment="1">
      <alignment horizontal="center" vertical="center"/>
    </xf>
    <xf numFmtId="0" fontId="19" fillId="4" borderId="44" xfId="4" applyFont="1" applyFill="1" applyBorder="1" applyAlignment="1">
      <alignment horizontal="center" vertical="center"/>
    </xf>
    <xf numFmtId="0" fontId="19" fillId="4" borderId="42" xfId="4" applyFont="1" applyFill="1" applyBorder="1" applyAlignment="1">
      <alignment horizontal="center" vertical="center"/>
    </xf>
    <xf numFmtId="0" fontId="19" fillId="4" borderId="41" xfId="4" applyFont="1" applyFill="1" applyBorder="1" applyAlignment="1">
      <alignment horizontal="center" vertical="center"/>
    </xf>
    <xf numFmtId="0" fontId="20" fillId="0" borderId="44" xfId="3" applyFont="1" applyBorder="1" applyAlignment="1">
      <alignment horizontal="center" vertical="center"/>
    </xf>
    <xf numFmtId="0" fontId="20" fillId="0" borderId="42" xfId="3" applyFont="1" applyBorder="1" applyAlignment="1">
      <alignment horizontal="center" vertical="center"/>
    </xf>
    <xf numFmtId="0" fontId="20" fillId="0" borderId="43" xfId="3" applyFont="1" applyBorder="1" applyAlignment="1">
      <alignment horizontal="center" vertical="center"/>
    </xf>
    <xf numFmtId="0" fontId="20" fillId="0" borderId="88" xfId="4" applyFont="1" applyBorder="1" applyAlignment="1">
      <alignment horizontal="center" vertical="center"/>
    </xf>
    <xf numFmtId="0" fontId="20" fillId="0" borderId="89" xfId="4" applyFont="1" applyBorder="1" applyAlignment="1">
      <alignment horizontal="center" vertical="center"/>
    </xf>
    <xf numFmtId="0" fontId="20" fillId="0" borderId="90" xfId="4" applyFont="1" applyBorder="1" applyAlignment="1">
      <alignment horizontal="center" vertical="center"/>
    </xf>
    <xf numFmtId="0" fontId="20" fillId="0" borderId="6" xfId="3" applyFont="1" applyBorder="1" applyAlignment="1">
      <alignment horizontal="center" vertical="center"/>
    </xf>
    <xf numFmtId="0" fontId="20" fillId="0" borderId="7" xfId="3" applyFont="1" applyBorder="1" applyAlignment="1">
      <alignment horizontal="center" vertical="center"/>
    </xf>
    <xf numFmtId="0" fontId="20" fillId="0" borderId="9" xfId="3" applyFont="1" applyBorder="1" applyAlignment="1">
      <alignment horizontal="center" vertical="center"/>
    </xf>
    <xf numFmtId="0" fontId="20" fillId="0" borderId="41" xfId="3" applyFont="1" applyBorder="1" applyAlignment="1">
      <alignment horizontal="center" vertical="center"/>
    </xf>
    <xf numFmtId="0" fontId="20" fillId="0" borderId="55" xfId="4" applyFont="1" applyBorder="1" applyAlignment="1">
      <alignment horizontal="center" vertical="center"/>
    </xf>
    <xf numFmtId="0" fontId="20" fillId="0" borderId="56" xfId="4" applyFont="1" applyBorder="1" applyAlignment="1">
      <alignment horizontal="center" vertical="center"/>
    </xf>
    <xf numFmtId="0" fontId="20" fillId="0" borderId="51" xfId="4" applyFont="1" applyBorder="1" applyAlignment="1">
      <alignment horizontal="center" vertical="center"/>
    </xf>
    <xf numFmtId="0" fontId="24" fillId="0" borderId="87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2" fillId="0" borderId="64" xfId="4" applyFont="1" applyBorder="1" applyAlignment="1">
      <alignment horizontal="center" vertical="center" wrapText="1"/>
    </xf>
    <xf numFmtId="0" fontId="22" fillId="0" borderId="63" xfId="4" applyFont="1" applyBorder="1" applyAlignment="1">
      <alignment horizontal="center" vertical="center" wrapText="1"/>
    </xf>
    <xf numFmtId="0" fontId="20" fillId="0" borderId="87" xfId="4" applyFont="1" applyBorder="1" applyAlignment="1">
      <alignment horizontal="center" vertical="center" wrapText="1"/>
    </xf>
    <xf numFmtId="0" fontId="20" fillId="0" borderId="42" xfId="4" applyFont="1" applyBorder="1" applyAlignment="1">
      <alignment horizontal="center" vertical="center" wrapText="1"/>
    </xf>
    <xf numFmtId="0" fontId="20" fillId="0" borderId="41" xfId="4" applyFont="1" applyBorder="1" applyAlignment="1">
      <alignment horizontal="center" vertical="center" wrapText="1"/>
    </xf>
    <xf numFmtId="0" fontId="20" fillId="0" borderId="9" xfId="4" applyFont="1" applyBorder="1" applyAlignment="1">
      <alignment horizontal="center" vertical="center" wrapText="1"/>
    </xf>
    <xf numFmtId="0" fontId="22" fillId="0" borderId="64" xfId="4" applyFont="1" applyBorder="1" applyAlignment="1">
      <alignment horizontal="center" vertical="center"/>
    </xf>
    <xf numFmtId="0" fontId="22" fillId="0" borderId="63" xfId="4" applyFont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0" fillId="0" borderId="52" xfId="4" applyFont="1" applyBorder="1" applyAlignment="1">
      <alignment horizontal="center" vertical="center" wrapText="1"/>
    </xf>
    <xf numFmtId="0" fontId="20" fillId="0" borderId="49" xfId="4" applyFont="1" applyBorder="1" applyAlignment="1">
      <alignment horizontal="center" vertical="center"/>
    </xf>
    <xf numFmtId="0" fontId="20" fillId="0" borderId="52" xfId="4" applyFont="1" applyBorder="1" applyAlignment="1">
      <alignment horizontal="center" vertical="center"/>
    </xf>
    <xf numFmtId="0" fontId="20" fillId="0" borderId="64" xfId="4" applyFont="1" applyBorder="1" applyAlignment="1">
      <alignment horizontal="center" vertical="center"/>
    </xf>
    <xf numFmtId="0" fontId="20" fillId="0" borderId="63" xfId="4" applyFont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20" fillId="0" borderId="6" xfId="3" applyFont="1" applyBorder="1" applyAlignment="1">
      <alignment horizontal="center" vertical="center" wrapText="1"/>
    </xf>
    <xf numFmtId="0" fontId="19" fillId="4" borderId="6" xfId="3" applyFont="1" applyFill="1" applyBorder="1" applyAlignment="1">
      <alignment horizontal="center" vertical="center" wrapText="1"/>
    </xf>
    <xf numFmtId="0" fontId="19" fillId="4" borderId="7" xfId="3" applyFont="1" applyFill="1" applyBorder="1" applyAlignment="1">
      <alignment horizontal="center" vertical="center"/>
    </xf>
    <xf numFmtId="0" fontId="19" fillId="4" borderId="11" xfId="3" applyFont="1" applyFill="1" applyBorder="1" applyAlignment="1">
      <alignment horizontal="center" vertical="center"/>
    </xf>
    <xf numFmtId="0" fontId="19" fillId="4" borderId="12" xfId="3" applyFont="1" applyFill="1" applyBorder="1" applyAlignment="1">
      <alignment horizontal="center" vertical="center"/>
    </xf>
    <xf numFmtId="0" fontId="19" fillId="4" borderId="9" xfId="3" applyFont="1" applyFill="1" applyBorder="1" applyAlignment="1">
      <alignment horizontal="center" vertical="center"/>
    </xf>
    <xf numFmtId="0" fontId="19" fillId="4" borderId="42" xfId="3" applyFont="1" applyFill="1" applyBorder="1" applyAlignment="1">
      <alignment horizontal="center" vertical="center"/>
    </xf>
    <xf numFmtId="0" fontId="19" fillId="4" borderId="41" xfId="3" applyFont="1" applyFill="1" applyBorder="1" applyAlignment="1">
      <alignment horizontal="center" vertical="center"/>
    </xf>
    <xf numFmtId="0" fontId="19" fillId="4" borderId="7" xfId="3" applyFont="1" applyFill="1" applyBorder="1" applyAlignment="1">
      <alignment horizontal="center" vertical="center" wrapText="1"/>
    </xf>
    <xf numFmtId="0" fontId="19" fillId="4" borderId="14" xfId="3" applyFont="1" applyFill="1" applyBorder="1" applyAlignment="1">
      <alignment horizontal="center" vertical="center"/>
    </xf>
    <xf numFmtId="0" fontId="19" fillId="4" borderId="40" xfId="3" applyFont="1" applyFill="1" applyBorder="1" applyAlignment="1">
      <alignment horizontal="center" vertical="center"/>
    </xf>
    <xf numFmtId="0" fontId="19" fillId="4" borderId="39" xfId="3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0" fillId="0" borderId="49" xfId="4" applyFont="1" applyBorder="1" applyAlignment="1">
      <alignment horizontal="center" vertical="center" wrapText="1"/>
    </xf>
    <xf numFmtId="0" fontId="20" fillId="0" borderId="48" xfId="4" applyFont="1" applyBorder="1" applyAlignment="1">
      <alignment horizontal="center" vertical="center" wrapText="1"/>
    </xf>
    <xf numFmtId="0" fontId="20" fillId="2" borderId="68" xfId="4" applyFont="1" applyFill="1" applyBorder="1" applyAlignment="1">
      <alignment horizontal="center" vertical="center"/>
    </xf>
    <xf numFmtId="0" fontId="20" fillId="2" borderId="67" xfId="4" applyFont="1" applyFill="1" applyBorder="1" applyAlignment="1">
      <alignment horizontal="center" vertical="center"/>
    </xf>
    <xf numFmtId="0" fontId="20" fillId="2" borderId="69" xfId="4" applyFont="1" applyFill="1" applyBorder="1" applyAlignment="1">
      <alignment horizontal="center" vertical="center"/>
    </xf>
    <xf numFmtId="0" fontId="20" fillId="0" borderId="41" xfId="4" applyFont="1" applyBorder="1" applyAlignment="1">
      <alignment horizontal="center" vertical="center" wrapText="1" shrinkToFit="1"/>
    </xf>
    <xf numFmtId="0" fontId="20" fillId="0" borderId="7" xfId="4" applyFont="1" applyBorder="1" applyAlignment="1">
      <alignment horizontal="center" vertical="center" shrinkToFit="1"/>
    </xf>
    <xf numFmtId="0" fontId="20" fillId="0" borderId="7" xfId="4" applyFont="1" applyBorder="1" applyAlignment="1">
      <alignment horizontal="center" vertical="center" wrapText="1" shrinkToFit="1"/>
    </xf>
    <xf numFmtId="0" fontId="22" fillId="0" borderId="93" xfId="4" applyFont="1" applyBorder="1" applyAlignment="1">
      <alignment horizontal="center" vertical="center" wrapText="1"/>
    </xf>
    <xf numFmtId="0" fontId="22" fillId="0" borderId="94" xfId="4" applyFont="1" applyBorder="1" applyAlignment="1">
      <alignment horizontal="center" vertical="center" wrapText="1"/>
    </xf>
    <xf numFmtId="0" fontId="20" fillId="0" borderId="55" xfId="4" applyFont="1" applyBorder="1" applyAlignment="1">
      <alignment horizontal="center" vertical="center" wrapText="1"/>
    </xf>
    <xf numFmtId="0" fontId="20" fillId="0" borderId="56" xfId="4" applyFont="1" applyBorder="1" applyAlignment="1">
      <alignment horizontal="center" vertical="center" wrapText="1"/>
    </xf>
    <xf numFmtId="0" fontId="20" fillId="0" borderId="51" xfId="4" applyFont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30" fillId="0" borderId="80" xfId="5" applyFont="1" applyFill="1" applyBorder="1" applyAlignment="1">
      <alignment horizontal="left" vertical="center"/>
    </xf>
    <xf numFmtId="0" fontId="23" fillId="0" borderId="73" xfId="0" applyFont="1" applyFill="1" applyBorder="1" applyAlignment="1">
      <alignment horizontal="center" vertical="center"/>
    </xf>
    <xf numFmtId="0" fontId="20" fillId="0" borderId="64" xfId="4" applyFont="1" applyBorder="1" applyAlignment="1">
      <alignment horizontal="center" vertical="center" wrapText="1"/>
    </xf>
    <xf numFmtId="0" fontId="20" fillId="0" borderId="63" xfId="4" applyFont="1" applyBorder="1" applyAlignment="1">
      <alignment horizontal="center" vertical="center" wrapText="1"/>
    </xf>
    <xf numFmtId="0" fontId="20" fillId="2" borderId="7" xfId="4" applyFont="1" applyFill="1" applyBorder="1" applyAlignment="1">
      <alignment horizontal="center" vertical="center"/>
    </xf>
    <xf numFmtId="0" fontId="20" fillId="2" borderId="17" xfId="4" applyFont="1" applyFill="1" applyBorder="1" applyAlignment="1">
      <alignment horizontal="center" vertical="center"/>
    </xf>
    <xf numFmtId="0" fontId="19" fillId="4" borderId="7" xfId="4" applyFont="1" applyFill="1" applyBorder="1" applyAlignment="1">
      <alignment horizontal="center" vertical="center"/>
    </xf>
    <xf numFmtId="0" fontId="20" fillId="0" borderId="17" xfId="4" applyFont="1" applyBorder="1" applyAlignment="1">
      <alignment horizontal="center" vertical="center"/>
    </xf>
    <xf numFmtId="0" fontId="20" fillId="0" borderId="7" xfId="4" applyFont="1" applyBorder="1" applyAlignment="1">
      <alignment horizontal="center" vertical="center"/>
    </xf>
    <xf numFmtId="0" fontId="20" fillId="4" borderId="7" xfId="4" applyFont="1" applyFill="1" applyBorder="1" applyAlignment="1">
      <alignment horizontal="center" vertical="center"/>
    </xf>
    <xf numFmtId="0" fontId="20" fillId="4" borderId="12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horizontal="center" vertical="center"/>
    </xf>
    <xf numFmtId="0" fontId="20" fillId="4" borderId="10" xfId="4" applyFont="1" applyFill="1" applyBorder="1" applyAlignment="1">
      <alignment horizontal="center" vertical="center"/>
    </xf>
    <xf numFmtId="0" fontId="20" fillId="4" borderId="15" xfId="4" applyFont="1" applyFill="1" applyBorder="1" applyAlignment="1">
      <alignment horizontal="center" vertical="center"/>
    </xf>
    <xf numFmtId="0" fontId="26" fillId="0" borderId="48" xfId="4" applyFont="1" applyFill="1" applyBorder="1" applyAlignment="1">
      <alignment horizontal="center" vertical="center" wrapText="1" shrinkToFit="1"/>
    </xf>
    <xf numFmtId="0" fontId="26" fillId="0" borderId="48" xfId="4" applyFont="1" applyFill="1" applyBorder="1" applyAlignment="1">
      <alignment horizontal="center" vertical="center" shrinkToFit="1"/>
    </xf>
    <xf numFmtId="0" fontId="20" fillId="0" borderId="48" xfId="4" applyFont="1" applyBorder="1" applyAlignment="1">
      <alignment horizontal="center" vertical="center" wrapText="1" shrinkToFit="1"/>
    </xf>
    <xf numFmtId="0" fontId="20" fillId="0" borderId="48" xfId="4" applyFont="1" applyBorder="1" applyAlignment="1">
      <alignment horizontal="center" vertical="center" shrinkToFit="1"/>
    </xf>
    <xf numFmtId="0" fontId="20" fillId="0" borderId="92" xfId="4" applyFont="1" applyBorder="1" applyAlignment="1">
      <alignment horizontal="center" vertical="center" shrinkToFit="1"/>
    </xf>
    <xf numFmtId="0" fontId="22" fillId="0" borderId="10" xfId="4" applyFont="1" applyBorder="1" applyAlignment="1">
      <alignment horizontal="center" vertical="center" wrapText="1"/>
    </xf>
    <xf numFmtId="0" fontId="22" fillId="0" borderId="10" xfId="4" applyFont="1" applyBorder="1" applyAlignment="1">
      <alignment horizontal="center" vertical="center"/>
    </xf>
    <xf numFmtId="0" fontId="20" fillId="0" borderId="3" xfId="4" applyFont="1" applyBorder="1" applyAlignment="1">
      <alignment horizontal="center" vertical="center" wrapText="1"/>
    </xf>
    <xf numFmtId="0" fontId="20" fillId="0" borderId="8" xfId="4" applyFont="1" applyBorder="1" applyAlignment="1">
      <alignment horizontal="center" vertical="center" wrapText="1"/>
    </xf>
    <xf numFmtId="0" fontId="20" fillId="0" borderId="17" xfId="4" applyFont="1" applyBorder="1" applyAlignment="1">
      <alignment horizontal="center" vertical="center" wrapText="1"/>
    </xf>
    <xf numFmtId="0" fontId="20" fillId="0" borderId="29" xfId="4" applyFont="1" applyBorder="1" applyAlignment="1">
      <alignment horizontal="center" vertical="center"/>
    </xf>
    <xf numFmtId="0" fontId="20" fillId="0" borderId="3" xfId="4" applyFont="1" applyBorder="1" applyAlignment="1">
      <alignment horizontal="center" vertical="center"/>
    </xf>
    <xf numFmtId="0" fontId="20" fillId="0" borderId="8" xfId="4" applyFont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/>
    </xf>
    <xf numFmtId="0" fontId="20" fillId="0" borderId="9" xfId="4" applyFont="1" applyBorder="1" applyAlignment="1">
      <alignment horizontal="center" vertical="center" shrinkToFit="1"/>
    </xf>
    <xf numFmtId="0" fontId="20" fillId="0" borderId="42" xfId="4" applyFont="1" applyBorder="1" applyAlignment="1">
      <alignment horizontal="center" vertical="center" shrinkToFit="1"/>
    </xf>
    <xf numFmtId="0" fontId="20" fillId="0" borderId="41" xfId="4" applyFont="1" applyBorder="1" applyAlignment="1">
      <alignment horizontal="center" vertical="center" shrinkToFit="1"/>
    </xf>
    <xf numFmtId="0" fontId="23" fillId="0" borderId="54" xfId="0" applyFont="1" applyFill="1" applyBorder="1" applyAlignment="1">
      <alignment horizontal="center" vertical="center" wrapText="1"/>
    </xf>
    <xf numFmtId="0" fontId="20" fillId="0" borderId="29" xfId="4" applyFont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0" fillId="0" borderId="10" xfId="4" applyFont="1" applyBorder="1" applyAlignment="1">
      <alignment horizontal="center" vertical="center"/>
    </xf>
    <xf numFmtId="0" fontId="20" fillId="0" borderId="10" xfId="4" applyFont="1" applyBorder="1" applyAlignment="1">
      <alignment horizontal="center" vertical="center" wrapText="1"/>
    </xf>
    <xf numFmtId="0" fontId="20" fillId="0" borderId="62" xfId="4" applyFont="1" applyBorder="1" applyAlignment="1">
      <alignment horizontal="center" vertical="center" wrapText="1"/>
    </xf>
    <xf numFmtId="0" fontId="20" fillId="0" borderId="59" xfId="4" applyFont="1" applyBorder="1" applyAlignment="1">
      <alignment horizontal="center" vertical="center" wrapText="1"/>
    </xf>
    <xf numFmtId="0" fontId="20" fillId="0" borderId="47" xfId="4" applyFont="1" applyBorder="1" applyAlignment="1">
      <alignment horizontal="center" vertical="center" wrapText="1"/>
    </xf>
    <xf numFmtId="0" fontId="20" fillId="0" borderId="48" xfId="4" applyFont="1" applyBorder="1" applyAlignment="1">
      <alignment horizontal="center" vertical="center"/>
    </xf>
    <xf numFmtId="0" fontId="24" fillId="0" borderId="79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20" fillId="4" borderId="2" xfId="4" applyFont="1" applyFill="1" applyBorder="1" applyAlignment="1">
      <alignment horizontal="center" vertical="center"/>
    </xf>
    <xf numFmtId="0" fontId="20" fillId="0" borderId="41" xfId="4" applyFont="1" applyBorder="1" applyAlignment="1">
      <alignment horizontal="center" vertical="center"/>
    </xf>
    <xf numFmtId="0" fontId="20" fillId="0" borderId="9" xfId="4" applyFont="1" applyBorder="1" applyAlignment="1">
      <alignment horizontal="center" vertical="center" wrapText="1" shrinkToFit="1"/>
    </xf>
    <xf numFmtId="0" fontId="20" fillId="0" borderId="42" xfId="4" applyFont="1" applyBorder="1" applyAlignment="1">
      <alignment horizontal="center" vertical="center" wrapText="1" shrinkToFit="1"/>
    </xf>
    <xf numFmtId="0" fontId="20" fillId="2" borderId="9" xfId="4" applyFont="1" applyFill="1" applyBorder="1" applyAlignment="1">
      <alignment horizontal="center" vertical="center"/>
    </xf>
    <xf numFmtId="0" fontId="20" fillId="2" borderId="61" xfId="4" applyFont="1" applyFill="1" applyBorder="1" applyAlignment="1">
      <alignment horizontal="center" vertical="center"/>
    </xf>
    <xf numFmtId="0" fontId="20" fillId="2" borderId="41" xfId="4" applyFont="1" applyFill="1" applyBorder="1" applyAlignment="1">
      <alignment horizontal="center" vertical="center"/>
    </xf>
    <xf numFmtId="0" fontId="20" fillId="4" borderId="1" xfId="4" applyFont="1" applyFill="1" applyBorder="1" applyAlignment="1">
      <alignment horizontal="center" vertical="center"/>
    </xf>
    <xf numFmtId="0" fontId="20" fillId="4" borderId="6" xfId="4" applyFont="1" applyFill="1" applyBorder="1" applyAlignment="1">
      <alignment horizontal="center" vertical="center"/>
    </xf>
    <xf numFmtId="0" fontId="20" fillId="4" borderId="11" xfId="4" applyFont="1" applyFill="1" applyBorder="1" applyAlignment="1">
      <alignment horizontal="center" vertical="center"/>
    </xf>
    <xf numFmtId="0" fontId="20" fillId="4" borderId="2" xfId="4" applyFont="1" applyFill="1" applyBorder="1" applyAlignment="1">
      <alignment horizontal="center" vertical="center" wrapText="1"/>
    </xf>
    <xf numFmtId="0" fontId="20" fillId="4" borderId="7" xfId="4" applyFont="1" applyFill="1" applyBorder="1" applyAlignment="1">
      <alignment horizontal="center" vertical="center" wrapText="1"/>
    </xf>
    <xf numFmtId="0" fontId="20" fillId="4" borderId="12" xfId="4" applyFont="1" applyFill="1" applyBorder="1" applyAlignment="1">
      <alignment horizontal="center" vertical="center" wrapText="1"/>
    </xf>
    <xf numFmtId="0" fontId="20" fillId="0" borderId="76" xfId="4" applyFont="1" applyBorder="1" applyAlignment="1">
      <alignment horizontal="center" vertical="center" wrapText="1"/>
    </xf>
    <xf numFmtId="0" fontId="20" fillId="0" borderId="75" xfId="4" applyFont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0" fillId="0" borderId="65" xfId="4" applyFont="1" applyBorder="1" applyAlignment="1">
      <alignment horizontal="center" vertical="center" wrapText="1"/>
    </xf>
    <xf numFmtId="0" fontId="20" fillId="0" borderId="16" xfId="4" applyFont="1" applyBorder="1" applyAlignment="1">
      <alignment horizontal="center" vertical="center"/>
    </xf>
    <xf numFmtId="0" fontId="20" fillId="0" borderId="6" xfId="4" applyFont="1" applyBorder="1" applyAlignment="1">
      <alignment horizontal="center" vertical="center"/>
    </xf>
    <xf numFmtId="0" fontId="20" fillId="0" borderId="59" xfId="4" applyFont="1" applyBorder="1" applyAlignment="1">
      <alignment horizontal="center" vertical="center"/>
    </xf>
    <xf numFmtId="0" fontId="20" fillId="0" borderId="60" xfId="4" applyFont="1" applyBorder="1" applyAlignment="1">
      <alignment horizontal="center" vertical="center"/>
    </xf>
    <xf numFmtId="0" fontId="20" fillId="0" borderId="45" xfId="4" applyFont="1" applyBorder="1" applyAlignment="1">
      <alignment horizontal="center" vertical="center"/>
    </xf>
    <xf numFmtId="0" fontId="20" fillId="2" borderId="59" xfId="4" applyFont="1" applyFill="1" applyBorder="1" applyAlignment="1">
      <alignment horizontal="center" vertical="center"/>
    </xf>
    <xf numFmtId="0" fontId="20" fillId="2" borderId="0" xfId="4" applyFont="1" applyFill="1" applyBorder="1" applyAlignment="1">
      <alignment horizontal="center" vertical="center"/>
    </xf>
    <xf numFmtId="0" fontId="20" fillId="2" borderId="58" xfId="4" applyFont="1" applyFill="1" applyBorder="1" applyAlignment="1">
      <alignment horizontal="center" vertical="center"/>
    </xf>
    <xf numFmtId="0" fontId="26" fillId="0" borderId="7" xfId="4" applyFont="1" applyBorder="1" applyAlignment="1">
      <alignment horizontal="center" vertical="center" wrapText="1"/>
    </xf>
    <xf numFmtId="0" fontId="26" fillId="0" borderId="7" xfId="4" applyFont="1" applyBorder="1" applyAlignment="1">
      <alignment horizontal="center" vertical="center"/>
    </xf>
    <xf numFmtId="0" fontId="19" fillId="4" borderId="84" xfId="4" applyFont="1" applyFill="1" applyBorder="1" applyAlignment="1">
      <alignment horizontal="center" vertical="center"/>
    </xf>
    <xf numFmtId="0" fontId="19" fillId="4" borderId="85" xfId="4" applyFont="1" applyFill="1" applyBorder="1" applyAlignment="1">
      <alignment horizontal="center" vertical="center"/>
    </xf>
    <xf numFmtId="0" fontId="19" fillId="4" borderId="86" xfId="4" applyFont="1" applyFill="1" applyBorder="1" applyAlignment="1">
      <alignment horizontal="center" vertical="center"/>
    </xf>
    <xf numFmtId="0" fontId="26" fillId="0" borderId="92" xfId="4" applyFont="1" applyFill="1" applyBorder="1" applyAlignment="1">
      <alignment horizontal="center" vertical="center" shrinkToFit="1"/>
    </xf>
    <xf numFmtId="0" fontId="20" fillId="2" borderId="62" xfId="4" applyFont="1" applyFill="1" applyBorder="1" applyAlignment="1">
      <alignment horizontal="center" vertical="center"/>
    </xf>
    <xf numFmtId="0" fontId="20" fillId="2" borderId="60" xfId="4" applyFont="1" applyFill="1" applyBorder="1" applyAlignment="1">
      <alignment horizontal="center" vertical="center"/>
    </xf>
    <xf numFmtId="0" fontId="20" fillId="0" borderId="91" xfId="4" applyFont="1" applyBorder="1" applyAlignment="1">
      <alignment horizontal="center" vertical="center" wrapText="1"/>
    </xf>
    <xf numFmtId="0" fontId="32" fillId="0" borderId="73" xfId="0" applyFont="1" applyFill="1" applyBorder="1" applyAlignment="1">
      <alignment horizontal="center" vertical="center"/>
    </xf>
    <xf numFmtId="0" fontId="20" fillId="2" borderId="54" xfId="4" applyFont="1" applyFill="1" applyBorder="1" applyAlignment="1">
      <alignment horizontal="center" vertical="center"/>
    </xf>
    <xf numFmtId="0" fontId="20" fillId="2" borderId="53" xfId="4" applyFont="1" applyFill="1" applyBorder="1" applyAlignment="1">
      <alignment horizontal="center" vertical="center"/>
    </xf>
    <xf numFmtId="0" fontId="20" fillId="2" borderId="50" xfId="4" applyFont="1" applyFill="1" applyBorder="1" applyAlignment="1">
      <alignment horizontal="center" vertical="center"/>
    </xf>
    <xf numFmtId="0" fontId="20" fillId="0" borderId="87" xfId="4" applyFont="1" applyBorder="1" applyAlignment="1">
      <alignment horizontal="center" vertical="center"/>
    </xf>
    <xf numFmtId="0" fontId="20" fillId="0" borderId="42" xfId="4" applyFont="1" applyBorder="1" applyAlignment="1">
      <alignment horizontal="center" vertical="center"/>
    </xf>
    <xf numFmtId="0" fontId="20" fillId="0" borderId="9" xfId="4" applyFont="1" applyBorder="1" applyAlignment="1">
      <alignment horizontal="center" vertical="center"/>
    </xf>
    <xf numFmtId="0" fontId="26" fillId="0" borderId="87" xfId="4" applyFont="1" applyFill="1" applyBorder="1" applyAlignment="1">
      <alignment horizontal="center" vertical="center" wrapText="1" shrinkToFit="1"/>
    </xf>
    <xf numFmtId="0" fontId="26" fillId="0" borderId="42" xfId="4" applyFont="1" applyFill="1" applyBorder="1" applyAlignment="1">
      <alignment horizontal="center" vertical="center" wrapText="1" shrinkToFit="1"/>
    </xf>
    <xf numFmtId="0" fontId="26" fillId="0" borderId="41" xfId="4" applyFont="1" applyFill="1" applyBorder="1" applyAlignment="1">
      <alignment horizontal="center" vertical="center" wrapText="1" shrinkToFit="1"/>
    </xf>
    <xf numFmtId="0" fontId="20" fillId="2" borderId="81" xfId="4" applyFont="1" applyFill="1" applyBorder="1" applyAlignment="1">
      <alignment horizontal="center" vertical="center"/>
    </xf>
    <xf numFmtId="0" fontId="20" fillId="2" borderId="82" xfId="4" applyFont="1" applyFill="1" applyBorder="1" applyAlignment="1">
      <alignment horizontal="center" vertical="center"/>
    </xf>
    <xf numFmtId="0" fontId="20" fillId="2" borderId="83" xfId="4" applyFont="1" applyFill="1" applyBorder="1" applyAlignment="1">
      <alignment horizontal="center" vertical="center"/>
    </xf>
    <xf numFmtId="0" fontId="20" fillId="0" borderId="87" xfId="4" applyFont="1" applyBorder="1" applyAlignment="1">
      <alignment horizontal="center" vertical="center" shrinkToFit="1"/>
    </xf>
    <xf numFmtId="0" fontId="22" fillId="0" borderId="52" xfId="4" applyFont="1" applyBorder="1" applyAlignment="1">
      <alignment horizontal="center" vertical="center" wrapText="1"/>
    </xf>
    <xf numFmtId="0" fontId="22" fillId="0" borderId="49" xfId="4" applyFont="1" applyBorder="1" applyAlignment="1">
      <alignment horizontal="center" vertical="center"/>
    </xf>
    <xf numFmtId="0" fontId="26" fillId="0" borderId="7" xfId="4" applyFont="1" applyBorder="1" applyAlignment="1">
      <alignment horizontal="center" vertical="center" wrapText="1" shrinkToFit="1"/>
    </xf>
    <xf numFmtId="0" fontId="26" fillId="0" borderId="7" xfId="4" applyFont="1" applyBorder="1" applyAlignment="1">
      <alignment horizontal="center" vertical="center" shrinkToFit="1"/>
    </xf>
    <xf numFmtId="0" fontId="26" fillId="0" borderId="9" xfId="4" applyFont="1" applyFill="1" applyBorder="1" applyAlignment="1">
      <alignment horizontal="center" vertical="center" wrapText="1" shrinkToFit="1"/>
    </xf>
    <xf numFmtId="0" fontId="20" fillId="0" borderId="54" xfId="4" applyFont="1" applyBorder="1" applyAlignment="1">
      <alignment horizontal="center" vertical="center" shrinkToFit="1"/>
    </xf>
    <xf numFmtId="0" fontId="20" fillId="0" borderId="53" xfId="4" applyFont="1" applyBorder="1" applyAlignment="1">
      <alignment horizontal="center" vertical="center" shrinkToFit="1"/>
    </xf>
    <xf numFmtId="0" fontId="20" fillId="0" borderId="50" xfId="4" applyFont="1" applyBorder="1" applyAlignment="1">
      <alignment horizontal="center" vertical="center" shrinkToFit="1"/>
    </xf>
    <xf numFmtId="0" fontId="20" fillId="0" borderId="54" xfId="4" applyFont="1" applyBorder="1" applyAlignment="1">
      <alignment horizontal="center" vertical="center" wrapText="1" shrinkToFit="1"/>
    </xf>
    <xf numFmtId="0" fontId="20" fillId="0" borderId="53" xfId="4" applyFont="1" applyBorder="1" applyAlignment="1">
      <alignment horizontal="center" vertical="center" wrapText="1" shrinkToFit="1"/>
    </xf>
    <xf numFmtId="0" fontId="20" fillId="0" borderId="50" xfId="4" applyFont="1" applyBorder="1" applyAlignment="1">
      <alignment horizontal="center" vertical="center" wrapText="1" shrinkToFit="1"/>
    </xf>
    <xf numFmtId="0" fontId="20" fillId="0" borderId="58" xfId="4" applyFont="1" applyBorder="1" applyAlignment="1">
      <alignment horizontal="center" vertical="center"/>
    </xf>
    <xf numFmtId="0" fontId="20" fillId="0" borderId="65" xfId="4" applyFont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0" fillId="0" borderId="61" xfId="4" applyFont="1" applyBorder="1" applyAlignment="1">
      <alignment horizontal="center" vertical="center"/>
    </xf>
    <xf numFmtId="0" fontId="20" fillId="0" borderId="0" xfId="4" applyFont="1" applyBorder="1" applyAlignment="1">
      <alignment horizontal="center" vertical="center"/>
    </xf>
    <xf numFmtId="0" fontId="20" fillId="0" borderId="67" xfId="4" applyFont="1" applyBorder="1" applyAlignment="1">
      <alignment horizontal="center" vertical="center"/>
    </xf>
    <xf numFmtId="0" fontId="20" fillId="0" borderId="66" xfId="4" applyFont="1" applyBorder="1" applyAlignment="1">
      <alignment horizontal="center" vertical="center"/>
    </xf>
    <xf numFmtId="0" fontId="20" fillId="0" borderId="46" xfId="4" applyFont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0" fillId="0" borderId="10" xfId="4" applyFont="1" applyBorder="1" applyAlignment="1">
      <alignment horizontal="center" vertical="center" wrapText="1" shrinkToFit="1"/>
    </xf>
    <xf numFmtId="0" fontId="20" fillId="0" borderId="10" xfId="4" applyFont="1" applyBorder="1" applyAlignment="1">
      <alignment horizontal="center" vertical="center" shrinkToFi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19" fillId="4" borderId="74" xfId="4" applyFont="1" applyFill="1" applyBorder="1" applyAlignment="1">
      <alignment horizontal="center" vertical="center"/>
    </xf>
    <xf numFmtId="0" fontId="19" fillId="4" borderId="53" xfId="4" applyFont="1" applyFill="1" applyBorder="1" applyAlignment="1">
      <alignment horizontal="center" vertical="center"/>
    </xf>
    <xf numFmtId="0" fontId="19" fillId="4" borderId="73" xfId="4" applyFont="1" applyFill="1" applyBorder="1" applyAlignment="1">
      <alignment horizontal="center" vertical="center"/>
    </xf>
    <xf numFmtId="0" fontId="22" fillId="0" borderId="95" xfId="4" applyFont="1" applyBorder="1" applyAlignment="1">
      <alignment horizontal="center" vertical="center"/>
    </xf>
    <xf numFmtId="0" fontId="52" fillId="0" borderId="80" xfId="5" applyFont="1" applyFill="1" applyBorder="1" applyAlignment="1">
      <alignment horizontal="left" vertical="center"/>
    </xf>
    <xf numFmtId="0" fontId="20" fillId="8" borderId="76" xfId="4" applyFont="1" applyFill="1" applyBorder="1" applyAlignment="1">
      <alignment horizontal="center" vertical="center"/>
    </xf>
    <xf numFmtId="0" fontId="20" fillId="8" borderId="75" xfId="4" applyFont="1" applyFill="1" applyBorder="1" applyAlignment="1">
      <alignment horizontal="center" vertical="center"/>
    </xf>
    <xf numFmtId="0" fontId="20" fillId="0" borderId="34" xfId="4" applyFont="1" applyBorder="1" applyAlignment="1">
      <alignment horizontal="center" vertical="center"/>
    </xf>
    <xf numFmtId="0" fontId="20" fillId="0" borderId="35" xfId="4" applyFont="1" applyBorder="1" applyAlignment="1">
      <alignment horizontal="center" vertical="center"/>
    </xf>
    <xf numFmtId="0" fontId="20" fillId="0" borderId="97" xfId="4" applyFont="1" applyBorder="1" applyAlignment="1">
      <alignment horizontal="center" vertical="center"/>
    </xf>
    <xf numFmtId="0" fontId="20" fillId="0" borderId="47" xfId="4" applyFont="1" applyBorder="1" applyAlignment="1">
      <alignment horizontal="center" vertical="center"/>
    </xf>
    <xf numFmtId="0" fontId="20" fillId="8" borderId="97" xfId="4" applyFont="1" applyFill="1" applyBorder="1" applyAlignment="1">
      <alignment horizontal="center" vertical="center" wrapText="1"/>
    </xf>
    <xf numFmtId="0" fontId="20" fillId="8" borderId="59" xfId="4" applyFont="1" applyFill="1" applyBorder="1" applyAlignment="1">
      <alignment horizontal="center" vertical="center" wrapText="1"/>
    </xf>
    <xf numFmtId="0" fontId="20" fillId="8" borderId="3" xfId="4" applyFont="1" applyFill="1" applyBorder="1" applyAlignment="1">
      <alignment horizontal="center" vertical="center" wrapText="1"/>
    </xf>
    <xf numFmtId="0" fontId="20" fillId="8" borderId="8" xfId="4" applyFont="1" applyFill="1" applyBorder="1" applyAlignment="1">
      <alignment horizontal="center" vertical="center" wrapText="1"/>
    </xf>
    <xf numFmtId="0" fontId="20" fillId="8" borderId="17" xfId="4" applyFont="1" applyFill="1" applyBorder="1" applyAlignment="1">
      <alignment horizontal="center" vertical="center" wrapText="1"/>
    </xf>
    <xf numFmtId="0" fontId="20" fillId="8" borderId="7" xfId="4" applyFont="1" applyFill="1" applyBorder="1" applyAlignment="1">
      <alignment horizontal="center" vertical="center" wrapText="1"/>
    </xf>
    <xf numFmtId="0" fontId="20" fillId="8" borderId="29" xfId="4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0" fillId="2" borderId="84" xfId="4" applyFont="1" applyFill="1" applyBorder="1" applyAlignment="1">
      <alignment horizontal="center" vertical="center"/>
    </xf>
    <xf numFmtId="0" fontId="20" fillId="2" borderId="66" xfId="4" applyFont="1" applyFill="1" applyBorder="1" applyAlignment="1">
      <alignment horizontal="center" vertical="center"/>
    </xf>
    <xf numFmtId="0" fontId="20" fillId="0" borderId="100" xfId="4" applyFont="1" applyBorder="1" applyAlignment="1">
      <alignment horizontal="center" vertical="center" wrapText="1"/>
    </xf>
    <xf numFmtId="0" fontId="20" fillId="0" borderId="101" xfId="4" applyFont="1" applyBorder="1" applyAlignment="1">
      <alignment horizontal="center" vertical="center" wrapText="1"/>
    </xf>
    <xf numFmtId="0" fontId="20" fillId="0" borderId="47" xfId="4" applyFont="1" applyBorder="1" applyAlignment="1">
      <alignment horizontal="center" vertical="center" shrinkToFit="1"/>
    </xf>
    <xf numFmtId="0" fontId="20" fillId="0" borderId="46" xfId="4" applyFont="1" applyBorder="1" applyAlignment="1">
      <alignment horizontal="center" vertical="center" shrinkToFit="1"/>
    </xf>
    <xf numFmtId="0" fontId="20" fillId="0" borderId="45" xfId="4" applyFont="1" applyBorder="1" applyAlignment="1">
      <alignment horizontal="center" vertical="center" shrinkToFi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/>
    </xf>
    <xf numFmtId="0" fontId="20" fillId="8" borderId="8" xfId="4" applyFont="1" applyFill="1" applyBorder="1" applyAlignment="1">
      <alignment horizontal="center" vertical="center"/>
    </xf>
    <xf numFmtId="0" fontId="20" fillId="8" borderId="17" xfId="4" applyFont="1" applyFill="1" applyBorder="1" applyAlignment="1">
      <alignment horizontal="center" vertical="center"/>
    </xf>
    <xf numFmtId="0" fontId="53" fillId="0" borderId="17" xfId="4" applyFont="1" applyBorder="1" applyAlignment="1">
      <alignment horizontal="center" vertical="center" wrapText="1"/>
    </xf>
    <xf numFmtId="0" fontId="53" fillId="0" borderId="17" xfId="4" applyFont="1" applyBorder="1" applyAlignment="1">
      <alignment horizontal="center" vertical="center"/>
    </xf>
    <xf numFmtId="0" fontId="20" fillId="8" borderId="29" xfId="4" applyFont="1" applyFill="1" applyBorder="1" applyAlignment="1">
      <alignment horizontal="center" vertical="center"/>
    </xf>
    <xf numFmtId="0" fontId="53" fillId="0" borderId="7" xfId="4" applyFont="1" applyBorder="1" applyAlignment="1">
      <alignment horizontal="center" vertical="center" wrapText="1"/>
    </xf>
    <xf numFmtId="0" fontId="53" fillId="0" borderId="7" xfId="4" applyFont="1" applyBorder="1" applyAlignment="1">
      <alignment horizontal="center" vertical="center"/>
    </xf>
    <xf numFmtId="0" fontId="20" fillId="2" borderId="85" xfId="4" applyFont="1" applyFill="1" applyBorder="1" applyAlignment="1">
      <alignment horizontal="center" vertical="center"/>
    </xf>
    <xf numFmtId="0" fontId="20" fillId="2" borderId="86" xfId="4" applyFont="1" applyFill="1" applyBorder="1" applyAlignment="1">
      <alignment horizontal="center" vertical="center"/>
    </xf>
    <xf numFmtId="0" fontId="20" fillId="8" borderId="102" xfId="4" applyFont="1" applyFill="1" applyBorder="1" applyAlignment="1">
      <alignment horizontal="center" vertical="center"/>
    </xf>
    <xf numFmtId="0" fontId="20" fillId="8" borderId="58" xfId="4" applyFont="1" applyFill="1" applyBorder="1" applyAlignment="1">
      <alignment horizontal="center" vertical="center"/>
    </xf>
    <xf numFmtId="0" fontId="20" fillId="8" borderId="45" xfId="4" applyFont="1" applyFill="1" applyBorder="1" applyAlignment="1">
      <alignment horizontal="center" vertical="center"/>
    </xf>
    <xf numFmtId="0" fontId="19" fillId="4" borderId="12" xfId="4" applyFont="1" applyFill="1" applyBorder="1" applyAlignment="1">
      <alignment horizontal="center" vertical="center"/>
    </xf>
    <xf numFmtId="0" fontId="20" fillId="0" borderId="75" xfId="4" applyFont="1" applyBorder="1" applyAlignment="1">
      <alignment horizontal="center" vertical="center" wrapText="1"/>
    </xf>
    <xf numFmtId="0" fontId="20" fillId="0" borderId="7" xfId="4" applyFont="1" applyBorder="1" applyAlignment="1">
      <alignment horizontal="center" vertical="center" wrapText="1"/>
    </xf>
    <xf numFmtId="0" fontId="23" fillId="0" borderId="103" xfId="0" applyFont="1" applyFill="1" applyBorder="1" applyAlignment="1">
      <alignment horizontal="center" vertical="center" wrapText="1"/>
    </xf>
    <xf numFmtId="0" fontId="23" fillId="0" borderId="85" xfId="0" applyFont="1" applyFill="1" applyBorder="1" applyAlignment="1">
      <alignment horizontal="center" vertical="center"/>
    </xf>
    <xf numFmtId="0" fontId="23" fillId="0" borderId="86" xfId="0" applyFont="1" applyFill="1" applyBorder="1" applyAlignment="1">
      <alignment horizontal="center" vertical="center"/>
    </xf>
    <xf numFmtId="0" fontId="23" fillId="8" borderId="48" xfId="0" applyFont="1" applyFill="1" applyBorder="1" applyAlignment="1">
      <alignment horizontal="center" vertical="center" wrapText="1"/>
    </xf>
    <xf numFmtId="0" fontId="23" fillId="8" borderId="48" xfId="0" applyFont="1" applyFill="1" applyBorder="1" applyAlignment="1">
      <alignment horizontal="center" vertical="center"/>
    </xf>
    <xf numFmtId="0" fontId="20" fillId="8" borderId="64" xfId="4" applyFont="1" applyFill="1" applyBorder="1" applyAlignment="1">
      <alignment horizontal="center" vertical="center"/>
    </xf>
    <xf numFmtId="0" fontId="20" fillId="8" borderId="63" xfId="4" applyFont="1" applyFill="1" applyBorder="1" applyAlignment="1">
      <alignment horizontal="center" vertical="center"/>
    </xf>
    <xf numFmtId="0" fontId="23" fillId="8" borderId="51" xfId="0" applyFont="1" applyFill="1" applyBorder="1" applyAlignment="1">
      <alignment horizontal="center" vertical="center" wrapText="1"/>
    </xf>
    <xf numFmtId="0" fontId="23" fillId="8" borderId="51" xfId="0" applyFont="1" applyFill="1" applyBorder="1" applyAlignment="1">
      <alignment horizontal="center" vertical="center"/>
    </xf>
    <xf numFmtId="0" fontId="22" fillId="8" borderId="65" xfId="4" applyFont="1" applyFill="1" applyBorder="1" applyAlignment="1">
      <alignment horizontal="center" vertical="center"/>
    </xf>
    <xf numFmtId="0" fontId="22" fillId="8" borderId="63" xfId="4" applyFont="1" applyFill="1" applyBorder="1" applyAlignment="1">
      <alignment horizontal="center" vertical="center"/>
    </xf>
    <xf numFmtId="0" fontId="20" fillId="0" borderId="104" xfId="4" applyFont="1" applyBorder="1" applyAlignment="1">
      <alignment horizontal="center" vertical="center" wrapText="1"/>
    </xf>
    <xf numFmtId="0" fontId="19" fillId="8" borderId="29" xfId="4" applyFont="1" applyFill="1" applyBorder="1" applyAlignment="1">
      <alignment horizontal="center" vertical="center"/>
    </xf>
    <xf numFmtId="0" fontId="19" fillId="8" borderId="17" xfId="4" applyFont="1" applyFill="1" applyBorder="1" applyAlignment="1">
      <alignment horizontal="center" vertical="center"/>
    </xf>
    <xf numFmtId="0" fontId="20" fillId="0" borderId="105" xfId="4" applyFont="1" applyBorder="1" applyAlignment="1">
      <alignment horizontal="center" vertical="center" wrapText="1"/>
    </xf>
    <xf numFmtId="0" fontId="20" fillId="0" borderId="105" xfId="4" applyFont="1" applyBorder="1" applyAlignment="1">
      <alignment horizontal="center" vertical="center"/>
    </xf>
    <xf numFmtId="0" fontId="20" fillId="0" borderId="106" xfId="4" applyFont="1" applyBorder="1" applyAlignment="1">
      <alignment horizontal="center" vertical="center" wrapText="1"/>
    </xf>
    <xf numFmtId="0" fontId="19" fillId="4" borderId="11" xfId="4" applyFont="1" applyFill="1" applyBorder="1" applyAlignment="1">
      <alignment horizontal="center" vertical="center"/>
    </xf>
    <xf numFmtId="0" fontId="19" fillId="4" borderId="13" xfId="4" applyFont="1" applyFill="1" applyBorder="1" applyAlignment="1">
      <alignment horizontal="center" vertical="center"/>
    </xf>
    <xf numFmtId="0" fontId="20" fillId="0" borderId="16" xfId="3" applyFont="1" applyBorder="1" applyAlignment="1">
      <alignment horizontal="center" vertical="center"/>
    </xf>
    <xf numFmtId="0" fontId="20" fillId="0" borderId="17" xfId="3" applyFont="1" applyBorder="1" applyAlignment="1">
      <alignment horizontal="center" vertical="center"/>
    </xf>
    <xf numFmtId="0" fontId="20" fillId="0" borderId="63" xfId="3" applyFont="1" applyBorder="1" applyAlignment="1">
      <alignment horizontal="center" vertical="center"/>
    </xf>
    <xf numFmtId="0" fontId="53" fillId="0" borderId="81" xfId="4" applyFont="1" applyBorder="1" applyAlignment="1">
      <alignment horizontal="center" vertical="center" wrapText="1"/>
    </xf>
    <xf numFmtId="0" fontId="53" fillId="0" borderId="82" xfId="4" applyFont="1" applyBorder="1" applyAlignment="1">
      <alignment horizontal="center" vertical="center" wrapText="1"/>
    </xf>
    <xf numFmtId="0" fontId="53" fillId="0" borderId="83" xfId="4" applyFont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vertical="center"/>
    </xf>
    <xf numFmtId="0" fontId="22" fillId="8" borderId="64" xfId="4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center" vertical="center" wrapText="1"/>
    </xf>
    <xf numFmtId="0" fontId="3" fillId="8" borderId="116" xfId="0" applyFont="1" applyFill="1" applyBorder="1" applyAlignment="1">
      <alignment horizontal="center" vertical="center" wrapText="1"/>
    </xf>
    <xf numFmtId="0" fontId="3" fillId="8" borderId="89" xfId="0" applyFont="1" applyFill="1" applyBorder="1" applyAlignment="1">
      <alignment horizontal="center" vertical="center" wrapText="1"/>
    </xf>
    <xf numFmtId="0" fontId="3" fillId="8" borderId="76" xfId="0" applyFont="1" applyFill="1" applyBorder="1" applyAlignment="1">
      <alignment horizontal="center" vertical="center" wrapText="1"/>
    </xf>
    <xf numFmtId="0" fontId="3" fillId="8" borderId="107" xfId="0" applyFont="1" applyFill="1" applyBorder="1" applyAlignment="1">
      <alignment horizontal="center" vertical="center" wrapText="1"/>
    </xf>
    <xf numFmtId="0" fontId="3" fillId="8" borderId="132" xfId="0" applyFont="1" applyFill="1" applyBorder="1" applyAlignment="1">
      <alignment horizontal="center" vertical="center" wrapText="1"/>
    </xf>
    <xf numFmtId="0" fontId="3" fillId="8" borderId="122" xfId="0" applyFont="1" applyFill="1" applyBorder="1" applyAlignment="1">
      <alignment horizontal="center" vertical="center" wrapText="1"/>
    </xf>
    <xf numFmtId="0" fontId="3" fillId="8" borderId="117" xfId="0" applyFont="1" applyFill="1" applyBorder="1" applyAlignment="1">
      <alignment horizontal="center" vertical="center" wrapText="1"/>
    </xf>
    <xf numFmtId="0" fontId="3" fillId="11" borderId="113" xfId="0" applyFont="1" applyFill="1" applyBorder="1" applyAlignment="1">
      <alignment horizontal="center" vertical="center" wrapText="1"/>
    </xf>
    <xf numFmtId="0" fontId="3" fillId="11" borderId="112" xfId="0" applyFont="1" applyFill="1" applyBorder="1" applyAlignment="1">
      <alignment horizontal="center" vertical="center" wrapText="1"/>
    </xf>
    <xf numFmtId="0" fontId="3" fillId="11" borderId="109" xfId="0" applyFont="1" applyFill="1" applyBorder="1" applyAlignment="1">
      <alignment horizontal="center" vertical="center" wrapText="1"/>
    </xf>
    <xf numFmtId="0" fontId="3" fillId="11" borderId="108" xfId="0" applyFont="1" applyFill="1" applyBorder="1" applyAlignment="1">
      <alignment horizontal="center" vertical="center" wrapText="1"/>
    </xf>
    <xf numFmtId="0" fontId="3" fillId="8" borderId="131" xfId="0" applyFont="1" applyFill="1" applyBorder="1" applyAlignment="1">
      <alignment horizontal="center" vertical="center" wrapText="1"/>
    </xf>
    <xf numFmtId="0" fontId="3" fillId="8" borderId="124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3" fillId="0" borderId="144" xfId="6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18" fillId="0" borderId="64" xfId="4" applyBorder="1" applyAlignment="1">
      <alignment horizontal="center" vertical="center"/>
    </xf>
    <xf numFmtId="0" fontId="18" fillId="0" borderId="63" xfId="4" applyBorder="1" applyAlignment="1">
      <alignment horizontal="center" vertical="center"/>
    </xf>
    <xf numFmtId="0" fontId="54" fillId="0" borderId="7" xfId="4" applyFont="1" applyBorder="1" applyAlignment="1">
      <alignment horizontal="center" vertical="center" wrapText="1"/>
    </xf>
    <xf numFmtId="0" fontId="54" fillId="0" borderId="7" xfId="4" applyFont="1" applyBorder="1" applyAlignment="1">
      <alignment horizontal="center" vertical="center"/>
    </xf>
    <xf numFmtId="0" fontId="67" fillId="0" borderId="10" xfId="4" applyFont="1" applyBorder="1" applyAlignment="1">
      <alignment horizontal="center" vertical="center" shrinkToFit="1"/>
    </xf>
    <xf numFmtId="0" fontId="54" fillId="0" borderId="64" xfId="4" applyFont="1" applyBorder="1" applyAlignment="1">
      <alignment horizontal="center" vertical="center"/>
    </xf>
    <xf numFmtId="0" fontId="54" fillId="0" borderId="63" xfId="4" applyFont="1" applyBorder="1" applyAlignment="1">
      <alignment horizontal="center" vertical="center"/>
    </xf>
    <xf numFmtId="0" fontId="63" fillId="0" borderId="29" xfId="4" applyFont="1" applyBorder="1" applyAlignment="1">
      <alignment horizontal="center" vertical="center"/>
    </xf>
    <xf numFmtId="0" fontId="63" fillId="0" borderId="17" xfId="4" applyFont="1" applyBorder="1" applyAlignment="1">
      <alignment horizontal="center" vertical="center"/>
    </xf>
    <xf numFmtId="0" fontId="63" fillId="0" borderId="8" xfId="4" applyFont="1" applyBorder="1" applyAlignment="1">
      <alignment horizontal="center" vertical="center"/>
    </xf>
    <xf numFmtId="0" fontId="54" fillId="0" borderId="9" xfId="4" applyFont="1" applyBorder="1" applyAlignment="1">
      <alignment horizontal="center" vertical="center" wrapText="1"/>
    </xf>
    <xf numFmtId="0" fontId="54" fillId="0" borderId="42" xfId="4" applyFont="1" applyBorder="1" applyAlignment="1">
      <alignment horizontal="center" vertical="center"/>
    </xf>
    <xf numFmtId="0" fontId="54" fillId="0" borderId="41" xfId="4" applyFont="1" applyBorder="1" applyAlignment="1">
      <alignment horizontal="center" vertical="center"/>
    </xf>
    <xf numFmtId="0" fontId="61" fillId="6" borderId="14" xfId="3" applyFont="1" applyFill="1" applyBorder="1" applyAlignment="1">
      <alignment horizontal="center" vertical="center"/>
    </xf>
    <xf numFmtId="0" fontId="61" fillId="6" borderId="39" xfId="3" applyFont="1" applyFill="1" applyBorder="1" applyAlignment="1">
      <alignment horizontal="center" vertical="center"/>
    </xf>
    <xf numFmtId="0" fontId="60" fillId="6" borderId="14" xfId="3" applyFont="1" applyFill="1" applyBorder="1" applyAlignment="1">
      <alignment horizontal="center" vertical="center"/>
    </xf>
    <xf numFmtId="0" fontId="60" fillId="6" borderId="39" xfId="3" applyFont="1" applyFill="1" applyBorder="1" applyAlignment="1">
      <alignment horizontal="center" vertical="center"/>
    </xf>
    <xf numFmtId="0" fontId="63" fillId="12" borderId="9" xfId="4" applyFont="1" applyFill="1" applyBorder="1" applyAlignment="1">
      <alignment horizontal="center" vertical="center"/>
    </xf>
    <xf numFmtId="0" fontId="63" fillId="12" borderId="42" xfId="4" applyFont="1" applyFill="1" applyBorder="1" applyAlignment="1">
      <alignment horizontal="center" vertical="center"/>
    </xf>
    <xf numFmtId="0" fontId="63" fillId="12" borderId="41" xfId="4" applyFont="1" applyFill="1" applyBorder="1" applyAlignment="1">
      <alignment horizontal="center" vertical="center"/>
    </xf>
    <xf numFmtId="0" fontId="63" fillId="2" borderId="44" xfId="4" applyFont="1" applyFill="1" applyBorder="1" applyAlignment="1">
      <alignment horizontal="center" vertical="center"/>
    </xf>
    <xf numFmtId="0" fontId="63" fillId="2" borderId="42" xfId="4" applyFont="1" applyFill="1" applyBorder="1" applyAlignment="1">
      <alignment horizontal="center" vertical="center"/>
    </xf>
    <xf numFmtId="0" fontId="63" fillId="2" borderId="41" xfId="4" applyFont="1" applyFill="1" applyBorder="1" applyAlignment="1">
      <alignment horizontal="center" vertical="center"/>
    </xf>
    <xf numFmtId="0" fontId="54" fillId="0" borderId="44" xfId="3" applyFont="1" applyBorder="1" applyAlignment="1">
      <alignment horizontal="center" vertical="center"/>
    </xf>
    <xf numFmtId="0" fontId="54" fillId="0" borderId="42" xfId="3" applyFont="1" applyBorder="1" applyAlignment="1">
      <alignment horizontal="center" vertical="center"/>
    </xf>
    <xf numFmtId="0" fontId="54" fillId="0" borderId="43" xfId="3" applyFont="1" applyBorder="1" applyAlignment="1">
      <alignment horizontal="center" vertical="center"/>
    </xf>
    <xf numFmtId="0" fontId="54" fillId="0" borderId="6" xfId="3" applyFont="1" applyBorder="1" applyAlignment="1">
      <alignment horizontal="center" vertical="center"/>
    </xf>
    <xf numFmtId="0" fontId="54" fillId="0" borderId="7" xfId="3" applyFont="1" applyBorder="1" applyAlignment="1">
      <alignment horizontal="center" vertical="center"/>
    </xf>
    <xf numFmtId="0" fontId="64" fillId="0" borderId="9" xfId="3" applyFont="1" applyBorder="1" applyAlignment="1">
      <alignment horizontal="center" vertical="center"/>
    </xf>
    <xf numFmtId="0" fontId="64" fillId="0" borderId="42" xfId="3" applyFont="1" applyBorder="1" applyAlignment="1">
      <alignment horizontal="center" vertical="center"/>
    </xf>
    <xf numFmtId="0" fontId="64" fillId="0" borderId="41" xfId="3" applyFont="1" applyBorder="1" applyAlignment="1">
      <alignment horizontal="center" vertical="center"/>
    </xf>
    <xf numFmtId="0" fontId="54" fillId="0" borderId="9" xfId="3" applyFont="1" applyBorder="1" applyAlignment="1">
      <alignment horizontal="center" vertical="center"/>
    </xf>
    <xf numFmtId="0" fontId="54" fillId="0" borderId="41" xfId="3" applyFont="1" applyBorder="1" applyAlignment="1">
      <alignment horizontal="center" vertical="center"/>
    </xf>
    <xf numFmtId="0" fontId="63" fillId="0" borderId="88" xfId="3" applyFont="1" applyBorder="1" applyAlignment="1">
      <alignment horizontal="center" vertical="center" wrapText="1"/>
    </xf>
    <xf numFmtId="0" fontId="63" fillId="0" borderId="60" xfId="3" applyFont="1" applyBorder="1" applyAlignment="1">
      <alignment horizontal="center" vertical="center"/>
    </xf>
    <xf numFmtId="0" fontId="63" fillId="0" borderId="90" xfId="3" applyFont="1" applyBorder="1" applyAlignment="1">
      <alignment horizontal="center" vertical="center"/>
    </xf>
    <xf numFmtId="0" fontId="63" fillId="0" borderId="45" xfId="3" applyFont="1" applyBorder="1" applyAlignment="1">
      <alignment horizontal="center" vertical="center"/>
    </xf>
    <xf numFmtId="0" fontId="60" fillId="6" borderId="88" xfId="3" applyFont="1" applyFill="1" applyBorder="1" applyAlignment="1">
      <alignment horizontal="center" vertical="center" wrapText="1"/>
    </xf>
    <xf numFmtId="0" fontId="60" fillId="6" borderId="60" xfId="3" applyFont="1" applyFill="1" applyBorder="1" applyAlignment="1">
      <alignment horizontal="center" vertical="center"/>
    </xf>
    <xf numFmtId="0" fontId="60" fillId="6" borderId="147" xfId="3" applyFont="1" applyFill="1" applyBorder="1" applyAlignment="1">
      <alignment horizontal="center" vertical="center"/>
    </xf>
    <xf numFmtId="0" fontId="60" fillId="6" borderId="146" xfId="3" applyFont="1" applyFill="1" applyBorder="1" applyAlignment="1">
      <alignment horizontal="center" vertical="center"/>
    </xf>
    <xf numFmtId="0" fontId="60" fillId="6" borderId="9" xfId="3" applyFont="1" applyFill="1" applyBorder="1" applyAlignment="1">
      <alignment horizontal="center" vertical="center"/>
    </xf>
    <xf numFmtId="0" fontId="60" fillId="6" borderId="42" xfId="3" applyFont="1" applyFill="1" applyBorder="1" applyAlignment="1">
      <alignment horizontal="center" vertical="center"/>
    </xf>
    <xf numFmtId="0" fontId="60" fillId="6" borderId="41" xfId="3" applyFont="1" applyFill="1" applyBorder="1" applyAlignment="1">
      <alignment horizontal="center" vertical="center"/>
    </xf>
    <xf numFmtId="0" fontId="62" fillId="6" borderId="9" xfId="3" applyFont="1" applyFill="1" applyBorder="1" applyAlignment="1">
      <alignment horizontal="center" vertical="center" wrapText="1"/>
    </xf>
    <xf numFmtId="0" fontId="62" fillId="6" borderId="41" xfId="3" applyFont="1" applyFill="1" applyBorder="1" applyAlignment="1">
      <alignment horizontal="center" vertical="center" wrapText="1"/>
    </xf>
    <xf numFmtId="0" fontId="60" fillId="6" borderId="40" xfId="3" applyFont="1" applyFill="1" applyBorder="1" applyAlignment="1">
      <alignment horizontal="center" vertical="center"/>
    </xf>
    <xf numFmtId="0" fontId="63" fillId="13" borderId="9" xfId="4" applyFont="1" applyFill="1" applyBorder="1" applyAlignment="1">
      <alignment horizontal="center" vertical="center"/>
    </xf>
    <xf numFmtId="0" fontId="63" fillId="13" borderId="42" xfId="4" applyFont="1" applyFill="1" applyBorder="1" applyAlignment="1">
      <alignment horizontal="center" vertical="center"/>
    </xf>
    <xf numFmtId="0" fontId="63" fillId="0" borderId="7" xfId="4" applyFont="1" applyBorder="1" applyAlignment="1">
      <alignment horizontal="center" vertical="center"/>
    </xf>
    <xf numFmtId="0" fontId="63" fillId="0" borderId="7" xfId="4" applyFont="1" applyBorder="1" applyAlignment="1">
      <alignment horizontal="center" vertical="center" wrapText="1"/>
    </xf>
    <xf numFmtId="0" fontId="63" fillId="13" borderId="41" xfId="4" applyFont="1" applyFill="1" applyBorder="1" applyAlignment="1">
      <alignment horizontal="center" vertical="center"/>
    </xf>
    <xf numFmtId="0" fontId="63" fillId="0" borderId="41" xfId="4" applyFont="1" applyBorder="1" applyAlignment="1">
      <alignment horizontal="center" vertical="center"/>
    </xf>
    <xf numFmtId="0" fontId="63" fillId="0" borderId="28" xfId="4" applyFont="1" applyBorder="1" applyAlignment="1">
      <alignment horizontal="center" vertical="center"/>
    </xf>
    <xf numFmtId="0" fontId="63" fillId="0" borderId="35" xfId="4" applyFont="1" applyBorder="1" applyAlignment="1">
      <alignment horizontal="center" vertical="center"/>
    </xf>
    <xf numFmtId="0" fontId="63" fillId="0" borderId="16" xfId="4" applyFont="1" applyBorder="1" applyAlignment="1">
      <alignment horizontal="center" vertical="center"/>
    </xf>
    <xf numFmtId="0" fontId="63" fillId="0" borderId="29" xfId="4" applyFont="1" applyBorder="1" applyAlignment="1">
      <alignment horizontal="center" vertical="center" wrapText="1"/>
    </xf>
    <xf numFmtId="0" fontId="63" fillId="0" borderId="8" xfId="4" applyFont="1" applyBorder="1" applyAlignment="1">
      <alignment horizontal="center" vertical="center" wrapText="1"/>
    </xf>
    <xf numFmtId="0" fontId="63" fillId="14" borderId="9" xfId="4" applyFont="1" applyFill="1" applyBorder="1" applyAlignment="1">
      <alignment horizontal="center" vertical="center"/>
    </xf>
    <xf numFmtId="0" fontId="63" fillId="14" borderId="42" xfId="4" applyFont="1" applyFill="1" applyBorder="1" applyAlignment="1">
      <alignment horizontal="center" vertical="center"/>
    </xf>
    <xf numFmtId="0" fontId="63" fillId="14" borderId="41" xfId="4" applyFont="1" applyFill="1" applyBorder="1" applyAlignment="1">
      <alignment horizontal="center" vertical="center"/>
    </xf>
    <xf numFmtId="0" fontId="67" fillId="0" borderId="64" xfId="4" applyFont="1" applyBorder="1" applyAlignment="1">
      <alignment horizontal="center" vertical="center" shrinkToFit="1"/>
    </xf>
    <xf numFmtId="0" fontId="67" fillId="0" borderId="63" xfId="4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3" fillId="0" borderId="17" xfId="4" applyFont="1" applyBorder="1" applyAlignment="1">
      <alignment horizontal="center" vertical="center" wrapText="1"/>
    </xf>
    <xf numFmtId="0" fontId="54" fillId="0" borderId="9" xfId="4" applyFont="1" applyBorder="1" applyAlignment="1">
      <alignment horizontal="center" vertical="center"/>
    </xf>
    <xf numFmtId="0" fontId="66" fillId="0" borderId="9" xfId="4" applyFont="1" applyBorder="1" applyAlignment="1">
      <alignment horizontal="center" vertical="center" wrapText="1"/>
    </xf>
    <xf numFmtId="0" fontId="66" fillId="0" borderId="42" xfId="4" applyFont="1" applyBorder="1" applyAlignment="1">
      <alignment horizontal="center" vertical="center"/>
    </xf>
    <xf numFmtId="0" fontId="66" fillId="0" borderId="41" xfId="4" applyFont="1" applyBorder="1" applyAlignment="1">
      <alignment horizontal="center" vertical="center"/>
    </xf>
    <xf numFmtId="0" fontId="18" fillId="0" borderId="64" xfId="4" applyBorder="1" applyAlignment="1">
      <alignment horizontal="center" vertical="center" wrapText="1"/>
    </xf>
    <xf numFmtId="0" fontId="54" fillId="0" borderId="10" xfId="4" applyFont="1" applyBorder="1" applyAlignment="1">
      <alignment horizontal="center" vertical="center"/>
    </xf>
    <xf numFmtId="0" fontId="54" fillId="0" borderId="47" xfId="4" applyFont="1" applyBorder="1" applyAlignment="1">
      <alignment horizontal="center" vertical="center" wrapText="1"/>
    </xf>
    <xf numFmtId="0" fontId="54" fillId="0" borderId="46" xfId="4" applyFont="1" applyBorder="1" applyAlignment="1">
      <alignment horizontal="center" vertical="center"/>
    </xf>
    <xf numFmtId="0" fontId="54" fillId="0" borderId="45" xfId="4" applyFont="1" applyBorder="1" applyAlignment="1">
      <alignment horizontal="center" vertical="center"/>
    </xf>
    <xf numFmtId="0" fontId="54" fillId="0" borderId="47" xfId="4" applyFont="1" applyBorder="1" applyAlignment="1">
      <alignment horizontal="center" vertical="center"/>
    </xf>
    <xf numFmtId="0" fontId="54" fillId="0" borderId="5" xfId="4" applyFont="1" applyBorder="1" applyAlignment="1">
      <alignment horizontal="center" vertical="center"/>
    </xf>
    <xf numFmtId="0" fontId="54" fillId="0" borderId="15" xfId="4" applyFont="1" applyBorder="1" applyAlignment="1">
      <alignment horizontal="center" vertical="center"/>
    </xf>
    <xf numFmtId="0" fontId="54" fillId="0" borderId="12" xfId="4" applyFont="1" applyBorder="1" applyAlignment="1">
      <alignment horizontal="center" vertical="center"/>
    </xf>
    <xf numFmtId="0" fontId="61" fillId="0" borderId="80" xfId="5" applyFont="1" applyFill="1" applyBorder="1" applyAlignment="1">
      <alignment horizontal="center" vertical="center"/>
    </xf>
    <xf numFmtId="0" fontId="54" fillId="0" borderId="1" xfId="4" applyFont="1" applyBorder="1" applyAlignment="1">
      <alignment horizontal="center" vertical="center"/>
    </xf>
    <xf numFmtId="0" fontId="54" fillId="0" borderId="6" xfId="4" applyFont="1" applyBorder="1" applyAlignment="1">
      <alignment horizontal="center" vertical="center"/>
    </xf>
    <xf numFmtId="0" fontId="54" fillId="0" borderId="11" xfId="4" applyFont="1" applyBorder="1" applyAlignment="1">
      <alignment horizontal="center" vertical="center"/>
    </xf>
    <xf numFmtId="0" fontId="54" fillId="0" borderId="2" xfId="4" applyFont="1" applyBorder="1" applyAlignment="1">
      <alignment horizontal="center" vertical="center"/>
    </xf>
    <xf numFmtId="0" fontId="54" fillId="0" borderId="2" xfId="4" applyFont="1" applyBorder="1" applyAlignment="1">
      <alignment horizontal="center" vertical="center" wrapText="1"/>
    </xf>
    <xf numFmtId="0" fontId="54" fillId="0" borderId="12" xfId="4" applyFont="1" applyBorder="1" applyAlignment="1">
      <alignment horizontal="center" vertical="center" wrapText="1"/>
    </xf>
    <xf numFmtId="0" fontId="64" fillId="0" borderId="2" xfId="4" applyFont="1" applyBorder="1" applyAlignment="1">
      <alignment horizontal="center" vertical="center"/>
    </xf>
  </cellXfs>
  <cellStyles count="7">
    <cellStyle name="표준" xfId="0" builtinId="0"/>
    <cellStyle name="표준 2" xfId="6"/>
    <cellStyle name="표준 3 2" xfId="1"/>
    <cellStyle name="표준 3 2 2" xfId="2"/>
    <cellStyle name="표준_신구교과목대비표(전자정보통신)" xfId="3"/>
    <cellStyle name="표준_신구교과목대비표(컴퓨터정보전공)" xfId="4"/>
    <cellStyle name="표준_전자정보통신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abSelected="1" zoomScale="90" zoomScaleNormal="90" zoomScaleSheetLayoutView="100" workbookViewId="0">
      <selection activeCell="D33" sqref="D33"/>
    </sheetView>
  </sheetViews>
  <sheetFormatPr defaultColWidth="8.88671875" defaultRowHeight="17.100000000000001" customHeight="1" x14ac:dyDescent="0.15"/>
  <cols>
    <col min="1" max="1" width="4.77734375" style="1" customWidth="1"/>
    <col min="2" max="2" width="3.109375" style="1" customWidth="1"/>
    <col min="3" max="3" width="11.44140625" style="1" customWidth="1"/>
    <col min="4" max="4" width="27.109375" style="1" customWidth="1"/>
    <col min="5" max="5" width="5.6640625" style="1" customWidth="1"/>
    <col min="6" max="6" width="5.21875" style="1" customWidth="1"/>
    <col min="7" max="7" width="4.109375" style="1" customWidth="1"/>
    <col min="8" max="22" width="4.21875" style="1" customWidth="1"/>
    <col min="23" max="16384" width="8.88671875" style="1"/>
  </cols>
  <sheetData>
    <row r="1" spans="1:22" s="118" customFormat="1" ht="16.5" customHeight="1" thickBot="1" x14ac:dyDescent="0.2">
      <c r="A1" s="428" t="s">
        <v>269</v>
      </c>
      <c r="B1" s="428"/>
      <c r="C1" s="428"/>
      <c r="D1" s="428"/>
      <c r="E1" s="428"/>
      <c r="F1" s="428"/>
      <c r="G1" s="428"/>
      <c r="H1" s="429" t="s">
        <v>270</v>
      </c>
      <c r="I1" s="429"/>
      <c r="J1" s="429"/>
      <c r="K1" s="429"/>
      <c r="L1" s="429"/>
      <c r="M1" s="429"/>
      <c r="N1" s="429"/>
      <c r="O1" s="429"/>
      <c r="P1" s="429"/>
      <c r="Q1" s="430" t="s">
        <v>175</v>
      </c>
      <c r="R1" s="430"/>
      <c r="S1" s="430"/>
      <c r="T1" s="430"/>
      <c r="U1" s="430"/>
      <c r="V1" s="430"/>
    </row>
    <row r="2" spans="1:22" ht="16.5" customHeight="1" x14ac:dyDescent="0.15">
      <c r="A2" s="431" t="s">
        <v>0</v>
      </c>
      <c r="B2" s="432"/>
      <c r="C2" s="432" t="s">
        <v>117</v>
      </c>
      <c r="D2" s="432" t="s">
        <v>173</v>
      </c>
      <c r="E2" s="437" t="s">
        <v>172</v>
      </c>
      <c r="F2" s="432" t="s">
        <v>171</v>
      </c>
      <c r="G2" s="439" t="s">
        <v>170</v>
      </c>
      <c r="H2" s="431" t="s">
        <v>1</v>
      </c>
      <c r="I2" s="432"/>
      <c r="J2" s="432"/>
      <c r="K2" s="432"/>
      <c r="L2" s="432"/>
      <c r="M2" s="442"/>
      <c r="N2" s="431" t="s">
        <v>2</v>
      </c>
      <c r="O2" s="443"/>
      <c r="P2" s="432"/>
      <c r="Q2" s="432"/>
      <c r="R2" s="432"/>
      <c r="S2" s="442"/>
      <c r="T2" s="431" t="s">
        <v>3</v>
      </c>
      <c r="U2" s="432"/>
      <c r="V2" s="442"/>
    </row>
    <row r="3" spans="1:22" ht="16.5" customHeight="1" x14ac:dyDescent="0.15">
      <c r="A3" s="433"/>
      <c r="B3" s="434"/>
      <c r="C3" s="434"/>
      <c r="D3" s="434"/>
      <c r="E3" s="438"/>
      <c r="F3" s="434"/>
      <c r="G3" s="440"/>
      <c r="H3" s="433" t="s">
        <v>4</v>
      </c>
      <c r="I3" s="434"/>
      <c r="J3" s="434"/>
      <c r="K3" s="434" t="s">
        <v>5</v>
      </c>
      <c r="L3" s="434"/>
      <c r="M3" s="444"/>
      <c r="N3" s="433" t="s">
        <v>4</v>
      </c>
      <c r="O3" s="445"/>
      <c r="P3" s="434"/>
      <c r="Q3" s="434" t="s">
        <v>5</v>
      </c>
      <c r="R3" s="434"/>
      <c r="S3" s="444"/>
      <c r="T3" s="433"/>
      <c r="U3" s="434"/>
      <c r="V3" s="444"/>
    </row>
    <row r="4" spans="1:22" ht="16.5" customHeight="1" thickBot="1" x14ac:dyDescent="0.2">
      <c r="A4" s="435"/>
      <c r="B4" s="436"/>
      <c r="C4" s="436"/>
      <c r="D4" s="436"/>
      <c r="E4" s="415"/>
      <c r="F4" s="436"/>
      <c r="G4" s="441"/>
      <c r="H4" s="122" t="s">
        <v>6</v>
      </c>
      <c r="I4" s="123" t="s">
        <v>7</v>
      </c>
      <c r="J4" s="123" t="s">
        <v>8</v>
      </c>
      <c r="K4" s="123" t="s">
        <v>6</v>
      </c>
      <c r="L4" s="123" t="s">
        <v>7</v>
      </c>
      <c r="M4" s="2" t="s">
        <v>8</v>
      </c>
      <c r="N4" s="122" t="s">
        <v>6</v>
      </c>
      <c r="O4" s="123" t="s">
        <v>7</v>
      </c>
      <c r="P4" s="123" t="s">
        <v>8</v>
      </c>
      <c r="Q4" s="123" t="s">
        <v>6</v>
      </c>
      <c r="R4" s="123" t="s">
        <v>7</v>
      </c>
      <c r="S4" s="2" t="s">
        <v>8</v>
      </c>
      <c r="T4" s="122" t="s">
        <v>6</v>
      </c>
      <c r="U4" s="123" t="s">
        <v>7</v>
      </c>
      <c r="V4" s="2" t="s">
        <v>8</v>
      </c>
    </row>
    <row r="5" spans="1:22" ht="23.1" customHeight="1" x14ac:dyDescent="0.15">
      <c r="A5" s="417" t="s">
        <v>169</v>
      </c>
      <c r="B5" s="117" t="s">
        <v>53</v>
      </c>
      <c r="C5" s="3"/>
      <c r="D5" s="108" t="s">
        <v>167</v>
      </c>
      <c r="E5" s="4"/>
      <c r="F5" s="5" t="s">
        <v>149</v>
      </c>
      <c r="G5" s="6" t="s">
        <v>149</v>
      </c>
      <c r="H5" s="7">
        <v>2</v>
      </c>
      <c r="I5" s="4">
        <v>2</v>
      </c>
      <c r="J5" s="4">
        <v>0</v>
      </c>
      <c r="K5" s="4"/>
      <c r="L5" s="4"/>
      <c r="M5" s="8"/>
      <c r="N5" s="9"/>
      <c r="O5" s="10"/>
      <c r="P5" s="10"/>
      <c r="Q5" s="11"/>
      <c r="R5" s="11"/>
      <c r="S5" s="12"/>
      <c r="T5" s="13">
        <v>2</v>
      </c>
      <c r="U5" s="14">
        <v>2</v>
      </c>
      <c r="V5" s="15">
        <v>0</v>
      </c>
    </row>
    <row r="6" spans="1:22" ht="23.1" customHeight="1" x14ac:dyDescent="0.15">
      <c r="A6" s="418"/>
      <c r="B6" s="420" t="s">
        <v>74</v>
      </c>
      <c r="C6" s="16"/>
      <c r="D6" s="106" t="s">
        <v>271</v>
      </c>
      <c r="E6" s="17"/>
      <c r="F6" s="18" t="s">
        <v>9</v>
      </c>
      <c r="G6" s="19" t="s">
        <v>9</v>
      </c>
      <c r="H6" s="20">
        <v>1</v>
      </c>
      <c r="I6" s="17">
        <v>1</v>
      </c>
      <c r="J6" s="17">
        <v>0</v>
      </c>
      <c r="K6" s="17"/>
      <c r="L6" s="17"/>
      <c r="M6" s="21"/>
      <c r="N6" s="22"/>
      <c r="O6" s="23"/>
      <c r="P6" s="23"/>
      <c r="Q6" s="24"/>
      <c r="R6" s="24"/>
      <c r="S6" s="25"/>
      <c r="T6" s="26">
        <v>1</v>
      </c>
      <c r="U6" s="27">
        <v>1</v>
      </c>
      <c r="V6" s="28">
        <v>0</v>
      </c>
    </row>
    <row r="7" spans="1:22" ht="23.1" customHeight="1" x14ac:dyDescent="0.15">
      <c r="A7" s="419"/>
      <c r="B7" s="420"/>
      <c r="C7" s="29"/>
      <c r="D7" s="116" t="s">
        <v>272</v>
      </c>
      <c r="E7" s="110"/>
      <c r="F7" s="115" t="s">
        <v>139</v>
      </c>
      <c r="G7" s="115" t="s">
        <v>139</v>
      </c>
      <c r="H7" s="111"/>
      <c r="I7" s="110"/>
      <c r="J7" s="110"/>
      <c r="K7" s="110"/>
      <c r="L7" s="110"/>
      <c r="M7" s="109"/>
      <c r="N7" s="114"/>
      <c r="O7" s="113"/>
      <c r="P7" s="113"/>
      <c r="Q7" s="113">
        <v>2</v>
      </c>
      <c r="R7" s="113">
        <v>2</v>
      </c>
      <c r="S7" s="112">
        <v>0</v>
      </c>
      <c r="T7" s="111">
        <v>2</v>
      </c>
      <c r="U7" s="110">
        <v>2</v>
      </c>
      <c r="V7" s="109">
        <v>0</v>
      </c>
    </row>
    <row r="8" spans="1:22" ht="23.1" customHeight="1" x14ac:dyDescent="0.15">
      <c r="A8" s="419"/>
      <c r="B8" s="420"/>
      <c r="C8" s="29"/>
      <c r="D8" s="106" t="s">
        <v>273</v>
      </c>
      <c r="E8" s="17"/>
      <c r="F8" s="18" t="s">
        <v>12</v>
      </c>
      <c r="G8" s="19" t="s">
        <v>12</v>
      </c>
      <c r="H8" s="20"/>
      <c r="I8" s="17"/>
      <c r="J8" s="17"/>
      <c r="K8" s="17">
        <v>2</v>
      </c>
      <c r="L8" s="17">
        <v>2</v>
      </c>
      <c r="M8" s="21">
        <v>0</v>
      </c>
      <c r="N8" s="22"/>
      <c r="O8" s="23"/>
      <c r="P8" s="23"/>
      <c r="Q8" s="24"/>
      <c r="R8" s="24"/>
      <c r="S8" s="25"/>
      <c r="T8" s="26">
        <v>2</v>
      </c>
      <c r="U8" s="27">
        <v>2</v>
      </c>
      <c r="V8" s="28">
        <v>0</v>
      </c>
    </row>
    <row r="9" spans="1:22" ht="23.1" customHeight="1" x14ac:dyDescent="0.15">
      <c r="A9" s="419"/>
      <c r="B9" s="420"/>
      <c r="C9" s="29"/>
      <c r="D9" s="106" t="s">
        <v>163</v>
      </c>
      <c r="E9" s="17"/>
      <c r="F9" s="19" t="s">
        <v>139</v>
      </c>
      <c r="G9" s="19" t="s">
        <v>139</v>
      </c>
      <c r="H9" s="22"/>
      <c r="I9" s="23"/>
      <c r="J9" s="23"/>
      <c r="K9" s="23">
        <v>2</v>
      </c>
      <c r="L9" s="23">
        <v>0</v>
      </c>
      <c r="M9" s="30">
        <v>2</v>
      </c>
      <c r="N9" s="20"/>
      <c r="O9" s="17"/>
      <c r="P9" s="17"/>
      <c r="Q9" s="24"/>
      <c r="R9" s="24"/>
      <c r="S9" s="25"/>
      <c r="T9" s="26">
        <v>2</v>
      </c>
      <c r="U9" s="27">
        <v>0</v>
      </c>
      <c r="V9" s="28">
        <v>2</v>
      </c>
    </row>
    <row r="10" spans="1:22" ht="23.1" customHeight="1" x14ac:dyDescent="0.15">
      <c r="A10" s="419"/>
      <c r="B10" s="421"/>
      <c r="C10" s="29"/>
      <c r="D10" s="106" t="s">
        <v>274</v>
      </c>
      <c r="E10" s="17" t="s">
        <v>275</v>
      </c>
      <c r="F10" s="45" t="s">
        <v>276</v>
      </c>
      <c r="G10" s="19" t="s">
        <v>277</v>
      </c>
      <c r="H10" s="20"/>
      <c r="I10" s="17"/>
      <c r="J10" s="17"/>
      <c r="K10" s="17"/>
      <c r="L10" s="17"/>
      <c r="M10" s="21"/>
      <c r="N10" s="20"/>
      <c r="O10" s="17"/>
      <c r="P10" s="17"/>
      <c r="Q10" s="17">
        <v>3</v>
      </c>
      <c r="R10" s="17">
        <v>1</v>
      </c>
      <c r="S10" s="21">
        <v>2</v>
      </c>
      <c r="T10" s="20">
        <v>3</v>
      </c>
      <c r="U10" s="17">
        <v>1</v>
      </c>
      <c r="V10" s="21">
        <v>2</v>
      </c>
    </row>
    <row r="11" spans="1:22" ht="23.1" customHeight="1" thickBot="1" x14ac:dyDescent="0.2">
      <c r="A11" s="419"/>
      <c r="B11" s="31" t="s">
        <v>147</v>
      </c>
      <c r="C11" s="32"/>
      <c r="D11" s="107"/>
      <c r="E11" s="33"/>
      <c r="F11" s="34"/>
      <c r="G11" s="35"/>
      <c r="H11" s="36">
        <f t="shared" ref="H11:V11" si="0">SUM(H5:H10)</f>
        <v>3</v>
      </c>
      <c r="I11" s="37">
        <f t="shared" si="0"/>
        <v>3</v>
      </c>
      <c r="J11" s="37">
        <f t="shared" si="0"/>
        <v>0</v>
      </c>
      <c r="K11" s="37">
        <f t="shared" si="0"/>
        <v>4</v>
      </c>
      <c r="L11" s="37">
        <f t="shared" si="0"/>
        <v>2</v>
      </c>
      <c r="M11" s="38">
        <f t="shared" si="0"/>
        <v>2</v>
      </c>
      <c r="N11" s="36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5</v>
      </c>
      <c r="R11" s="37">
        <f t="shared" si="0"/>
        <v>3</v>
      </c>
      <c r="S11" s="38">
        <f t="shared" si="0"/>
        <v>2</v>
      </c>
      <c r="T11" s="36">
        <f t="shared" si="0"/>
        <v>12</v>
      </c>
      <c r="U11" s="37">
        <f t="shared" si="0"/>
        <v>8</v>
      </c>
      <c r="V11" s="38">
        <f t="shared" si="0"/>
        <v>4</v>
      </c>
    </row>
    <row r="12" spans="1:22" ht="23.1" customHeight="1" x14ac:dyDescent="0.15">
      <c r="A12" s="422" t="s">
        <v>161</v>
      </c>
      <c r="B12" s="425" t="s">
        <v>278</v>
      </c>
      <c r="C12" s="39"/>
      <c r="D12" s="108" t="s">
        <v>279</v>
      </c>
      <c r="E12" s="4" t="s">
        <v>275</v>
      </c>
      <c r="F12" s="5" t="s">
        <v>149</v>
      </c>
      <c r="G12" s="6" t="s">
        <v>277</v>
      </c>
      <c r="H12" s="7"/>
      <c r="I12" s="4"/>
      <c r="J12" s="4"/>
      <c r="K12" s="4"/>
      <c r="L12" s="4"/>
      <c r="M12" s="8"/>
      <c r="N12" s="7"/>
      <c r="O12" s="4"/>
      <c r="P12" s="4"/>
      <c r="Q12" s="4">
        <v>3</v>
      </c>
      <c r="R12" s="4">
        <v>1</v>
      </c>
      <c r="S12" s="8">
        <v>2</v>
      </c>
      <c r="T12" s="7">
        <v>3</v>
      </c>
      <c r="U12" s="4">
        <v>1</v>
      </c>
      <c r="V12" s="8">
        <v>2</v>
      </c>
    </row>
    <row r="13" spans="1:22" ht="23.1" customHeight="1" x14ac:dyDescent="0.15">
      <c r="A13" s="423"/>
      <c r="B13" s="426"/>
      <c r="C13" s="39"/>
      <c r="D13" s="106" t="s">
        <v>280</v>
      </c>
      <c r="E13" s="17" t="s">
        <v>275</v>
      </c>
      <c r="F13" s="18" t="s">
        <v>149</v>
      </c>
      <c r="G13" s="19" t="s">
        <v>277</v>
      </c>
      <c r="H13" s="20">
        <v>3</v>
      </c>
      <c r="I13" s="17">
        <v>1</v>
      </c>
      <c r="J13" s="17">
        <v>2</v>
      </c>
      <c r="K13" s="40"/>
      <c r="L13" s="40"/>
      <c r="M13" s="41"/>
      <c r="N13" s="20"/>
      <c r="O13" s="17"/>
      <c r="P13" s="17"/>
      <c r="Q13" s="17"/>
      <c r="R13" s="17"/>
      <c r="S13" s="21"/>
      <c r="T13" s="20">
        <v>3</v>
      </c>
      <c r="U13" s="17">
        <v>1</v>
      </c>
      <c r="V13" s="21">
        <v>2</v>
      </c>
    </row>
    <row r="14" spans="1:22" ht="23.1" customHeight="1" x14ac:dyDescent="0.15">
      <c r="A14" s="423"/>
      <c r="B14" s="426"/>
      <c r="C14" s="39"/>
      <c r="D14" s="108" t="s">
        <v>281</v>
      </c>
      <c r="E14" s="4" t="s">
        <v>275</v>
      </c>
      <c r="F14" s="42" t="s">
        <v>276</v>
      </c>
      <c r="G14" s="6" t="s">
        <v>277</v>
      </c>
      <c r="H14" s="7">
        <v>3</v>
      </c>
      <c r="I14" s="4">
        <v>1</v>
      </c>
      <c r="J14" s="4">
        <v>2</v>
      </c>
      <c r="K14" s="43"/>
      <c r="L14" s="43"/>
      <c r="M14" s="44"/>
      <c r="N14" s="7"/>
      <c r="O14" s="4"/>
      <c r="P14" s="4"/>
      <c r="Q14" s="4"/>
      <c r="R14" s="4"/>
      <c r="S14" s="8"/>
      <c r="T14" s="13">
        <v>3</v>
      </c>
      <c r="U14" s="14">
        <v>1</v>
      </c>
      <c r="V14" s="15">
        <v>2</v>
      </c>
    </row>
    <row r="15" spans="1:22" ht="23.1" customHeight="1" x14ac:dyDescent="0.15">
      <c r="A15" s="423"/>
      <c r="B15" s="426"/>
      <c r="C15" s="39"/>
      <c r="D15" s="106" t="s">
        <v>282</v>
      </c>
      <c r="E15" s="17" t="s">
        <v>275</v>
      </c>
      <c r="F15" s="45" t="s">
        <v>276</v>
      </c>
      <c r="G15" s="19" t="s">
        <v>277</v>
      </c>
      <c r="H15" s="20">
        <v>3</v>
      </c>
      <c r="I15" s="17">
        <v>1</v>
      </c>
      <c r="J15" s="17">
        <v>2</v>
      </c>
      <c r="K15" s="17"/>
      <c r="L15" s="17"/>
      <c r="M15" s="21"/>
      <c r="N15" s="20"/>
      <c r="O15" s="17"/>
      <c r="P15" s="17"/>
      <c r="Q15" s="17"/>
      <c r="R15" s="17"/>
      <c r="S15" s="21"/>
      <c r="T15" s="26">
        <v>3</v>
      </c>
      <c r="U15" s="27">
        <v>1</v>
      </c>
      <c r="V15" s="28">
        <v>2</v>
      </c>
    </row>
    <row r="16" spans="1:22" ht="23.1" customHeight="1" x14ac:dyDescent="0.15">
      <c r="A16" s="423"/>
      <c r="B16" s="426"/>
      <c r="C16" s="39"/>
      <c r="D16" s="106" t="s">
        <v>283</v>
      </c>
      <c r="E16" s="17" t="s">
        <v>275</v>
      </c>
      <c r="F16" s="18" t="s">
        <v>12</v>
      </c>
      <c r="G16" s="19" t="s">
        <v>277</v>
      </c>
      <c r="H16" s="20"/>
      <c r="I16" s="17"/>
      <c r="J16" s="17"/>
      <c r="K16" s="17">
        <v>3</v>
      </c>
      <c r="L16" s="17">
        <v>1</v>
      </c>
      <c r="M16" s="21">
        <v>2</v>
      </c>
      <c r="N16" s="20"/>
      <c r="O16" s="17"/>
      <c r="P16" s="17"/>
      <c r="Q16" s="17"/>
      <c r="R16" s="17"/>
      <c r="S16" s="21"/>
      <c r="T16" s="20">
        <v>3</v>
      </c>
      <c r="U16" s="17">
        <v>1</v>
      </c>
      <c r="V16" s="21">
        <v>2</v>
      </c>
    </row>
    <row r="17" spans="1:22" ht="23.1" customHeight="1" x14ac:dyDescent="0.15">
      <c r="A17" s="423"/>
      <c r="B17" s="426"/>
      <c r="C17" s="46"/>
      <c r="D17" s="106" t="s">
        <v>284</v>
      </c>
      <c r="E17" s="17" t="s">
        <v>275</v>
      </c>
      <c r="F17" s="45" t="s">
        <v>12</v>
      </c>
      <c r="G17" s="19" t="s">
        <v>277</v>
      </c>
      <c r="H17" s="20"/>
      <c r="I17" s="17"/>
      <c r="J17" s="17"/>
      <c r="K17" s="17">
        <v>3</v>
      </c>
      <c r="L17" s="17">
        <v>1</v>
      </c>
      <c r="M17" s="21">
        <v>2</v>
      </c>
      <c r="N17" s="20"/>
      <c r="O17" s="17"/>
      <c r="P17" s="17"/>
      <c r="Q17" s="17"/>
      <c r="R17" s="17"/>
      <c r="S17" s="21"/>
      <c r="T17" s="26">
        <v>3</v>
      </c>
      <c r="U17" s="27">
        <v>1</v>
      </c>
      <c r="V17" s="28">
        <v>2</v>
      </c>
    </row>
    <row r="18" spans="1:22" ht="23.1" customHeight="1" x14ac:dyDescent="0.15">
      <c r="A18" s="423"/>
      <c r="B18" s="426"/>
      <c r="C18" s="46"/>
      <c r="D18" s="106" t="s">
        <v>285</v>
      </c>
      <c r="E18" s="17" t="s">
        <v>275</v>
      </c>
      <c r="F18" s="45" t="s">
        <v>12</v>
      </c>
      <c r="G18" s="19" t="s">
        <v>277</v>
      </c>
      <c r="H18" s="20"/>
      <c r="I18" s="17"/>
      <c r="J18" s="17"/>
      <c r="K18" s="17">
        <v>3</v>
      </c>
      <c r="L18" s="17">
        <v>1</v>
      </c>
      <c r="M18" s="21">
        <v>2</v>
      </c>
      <c r="N18" s="20"/>
      <c r="O18" s="17"/>
      <c r="P18" s="17"/>
      <c r="Q18" s="17"/>
      <c r="R18" s="17"/>
      <c r="S18" s="21"/>
      <c r="T18" s="26">
        <v>3</v>
      </c>
      <c r="U18" s="27">
        <v>1</v>
      </c>
      <c r="V18" s="28">
        <v>2</v>
      </c>
    </row>
    <row r="19" spans="1:22" ht="23.1" customHeight="1" x14ac:dyDescent="0.15">
      <c r="A19" s="423"/>
      <c r="B19" s="426"/>
      <c r="C19" s="46"/>
      <c r="D19" s="106" t="s">
        <v>286</v>
      </c>
      <c r="E19" s="17" t="s">
        <v>275</v>
      </c>
      <c r="F19" s="45" t="s">
        <v>287</v>
      </c>
      <c r="G19" s="19" t="s">
        <v>277</v>
      </c>
      <c r="H19" s="20"/>
      <c r="I19" s="17"/>
      <c r="J19" s="17"/>
      <c r="K19" s="17"/>
      <c r="L19" s="17"/>
      <c r="M19" s="21"/>
      <c r="N19" s="20">
        <v>3</v>
      </c>
      <c r="O19" s="17">
        <v>1</v>
      </c>
      <c r="P19" s="17">
        <v>2</v>
      </c>
      <c r="Q19" s="17"/>
      <c r="R19" s="17"/>
      <c r="S19" s="21"/>
      <c r="T19" s="26">
        <v>3</v>
      </c>
      <c r="U19" s="27">
        <v>1</v>
      </c>
      <c r="V19" s="28">
        <v>2</v>
      </c>
    </row>
    <row r="20" spans="1:22" ht="23.1" customHeight="1" x14ac:dyDescent="0.15">
      <c r="A20" s="423"/>
      <c r="B20" s="426"/>
      <c r="C20" s="46"/>
      <c r="D20" s="106" t="s">
        <v>288</v>
      </c>
      <c r="E20" s="17" t="s">
        <v>275</v>
      </c>
      <c r="F20" s="45" t="s">
        <v>276</v>
      </c>
      <c r="G20" s="19" t="s">
        <v>277</v>
      </c>
      <c r="H20" s="20"/>
      <c r="I20" s="17"/>
      <c r="J20" s="17"/>
      <c r="K20" s="17"/>
      <c r="L20" s="17"/>
      <c r="M20" s="21"/>
      <c r="N20" s="20">
        <v>3</v>
      </c>
      <c r="O20" s="17">
        <v>1</v>
      </c>
      <c r="P20" s="17">
        <v>2</v>
      </c>
      <c r="Q20" s="17"/>
      <c r="R20" s="17"/>
      <c r="S20" s="21"/>
      <c r="T20" s="26">
        <v>3</v>
      </c>
      <c r="U20" s="27">
        <v>1</v>
      </c>
      <c r="V20" s="28">
        <v>2</v>
      </c>
    </row>
    <row r="21" spans="1:22" ht="23.1" customHeight="1" x14ac:dyDescent="0.15">
      <c r="A21" s="423"/>
      <c r="B21" s="426"/>
      <c r="C21" s="46"/>
      <c r="D21" s="106" t="s">
        <v>289</v>
      </c>
      <c r="E21" s="17" t="s">
        <v>275</v>
      </c>
      <c r="F21" s="45" t="s">
        <v>276</v>
      </c>
      <c r="G21" s="19" t="s">
        <v>277</v>
      </c>
      <c r="H21" s="20"/>
      <c r="I21" s="17"/>
      <c r="J21" s="17"/>
      <c r="K21" s="17"/>
      <c r="L21" s="17"/>
      <c r="M21" s="21"/>
      <c r="N21" s="20">
        <v>3</v>
      </c>
      <c r="O21" s="17">
        <v>1</v>
      </c>
      <c r="P21" s="17">
        <v>2</v>
      </c>
      <c r="Q21" s="48"/>
      <c r="R21" s="48"/>
      <c r="S21" s="49"/>
      <c r="T21" s="20">
        <v>3</v>
      </c>
      <c r="U21" s="17">
        <v>1</v>
      </c>
      <c r="V21" s="21">
        <v>2</v>
      </c>
    </row>
    <row r="22" spans="1:22" ht="23.1" customHeight="1" x14ac:dyDescent="0.15">
      <c r="A22" s="423"/>
      <c r="B22" s="426"/>
      <c r="C22" s="46"/>
      <c r="D22" s="106" t="s">
        <v>290</v>
      </c>
      <c r="E22" s="17" t="s">
        <v>275</v>
      </c>
      <c r="F22" s="45" t="s">
        <v>12</v>
      </c>
      <c r="G22" s="19" t="s">
        <v>277</v>
      </c>
      <c r="H22" s="47"/>
      <c r="I22" s="40"/>
      <c r="J22" s="40"/>
      <c r="K22" s="17"/>
      <c r="L22" s="17"/>
      <c r="M22" s="21"/>
      <c r="N22" s="20"/>
      <c r="O22" s="17"/>
      <c r="P22" s="17"/>
      <c r="Q22" s="17">
        <v>3</v>
      </c>
      <c r="R22" s="17">
        <v>1</v>
      </c>
      <c r="S22" s="21">
        <v>2</v>
      </c>
      <c r="T22" s="26">
        <v>3</v>
      </c>
      <c r="U22" s="27">
        <v>1</v>
      </c>
      <c r="V22" s="28">
        <v>2</v>
      </c>
    </row>
    <row r="23" spans="1:22" ht="23.1" customHeight="1" x14ac:dyDescent="0.15">
      <c r="A23" s="423"/>
      <c r="B23" s="426"/>
      <c r="C23" s="46"/>
      <c r="D23" s="106" t="s">
        <v>291</v>
      </c>
      <c r="E23" s="17" t="s">
        <v>275</v>
      </c>
      <c r="F23" s="18" t="s">
        <v>12</v>
      </c>
      <c r="G23" s="19" t="s">
        <v>277</v>
      </c>
      <c r="H23" s="20"/>
      <c r="I23" s="17"/>
      <c r="J23" s="17"/>
      <c r="K23" s="17"/>
      <c r="L23" s="17"/>
      <c r="M23" s="21"/>
      <c r="N23" s="20"/>
      <c r="O23" s="17"/>
      <c r="P23" s="17"/>
      <c r="Q23" s="17">
        <v>3</v>
      </c>
      <c r="R23" s="17">
        <v>1</v>
      </c>
      <c r="S23" s="21">
        <v>2</v>
      </c>
      <c r="T23" s="20">
        <v>3</v>
      </c>
      <c r="U23" s="17">
        <v>1</v>
      </c>
      <c r="V23" s="21">
        <v>2</v>
      </c>
    </row>
    <row r="24" spans="1:22" ht="23.1" customHeight="1" thickBot="1" x14ac:dyDescent="0.2">
      <c r="A24" s="424"/>
      <c r="B24" s="32" t="s">
        <v>292</v>
      </c>
      <c r="C24" s="32"/>
      <c r="D24" s="107"/>
      <c r="E24" s="33"/>
      <c r="F24" s="34"/>
      <c r="G24" s="35"/>
      <c r="H24" s="50">
        <f t="shared" ref="H24:V24" si="1">SUM(H12:H23)</f>
        <v>9</v>
      </c>
      <c r="I24" s="34">
        <f t="shared" si="1"/>
        <v>3</v>
      </c>
      <c r="J24" s="34">
        <f t="shared" si="1"/>
        <v>6</v>
      </c>
      <c r="K24" s="34">
        <f t="shared" si="1"/>
        <v>9</v>
      </c>
      <c r="L24" s="34">
        <f t="shared" si="1"/>
        <v>3</v>
      </c>
      <c r="M24" s="51">
        <f t="shared" si="1"/>
        <v>6</v>
      </c>
      <c r="N24" s="50">
        <f t="shared" si="1"/>
        <v>9</v>
      </c>
      <c r="O24" s="34">
        <f t="shared" si="1"/>
        <v>3</v>
      </c>
      <c r="P24" s="34">
        <f t="shared" si="1"/>
        <v>6</v>
      </c>
      <c r="Q24" s="34">
        <f t="shared" si="1"/>
        <v>9</v>
      </c>
      <c r="R24" s="34">
        <f t="shared" si="1"/>
        <v>3</v>
      </c>
      <c r="S24" s="51">
        <f t="shared" si="1"/>
        <v>6</v>
      </c>
      <c r="T24" s="50">
        <f t="shared" si="1"/>
        <v>36</v>
      </c>
      <c r="U24" s="34">
        <f t="shared" si="1"/>
        <v>12</v>
      </c>
      <c r="V24" s="51">
        <f t="shared" si="1"/>
        <v>24</v>
      </c>
    </row>
    <row r="25" spans="1:22" ht="23.1" customHeight="1" x14ac:dyDescent="0.15">
      <c r="A25" s="422" t="s">
        <v>293</v>
      </c>
      <c r="B25" s="426" t="s">
        <v>74</v>
      </c>
      <c r="C25" s="52"/>
      <c r="D25" s="106" t="s">
        <v>294</v>
      </c>
      <c r="E25" s="17" t="s">
        <v>275</v>
      </c>
      <c r="F25" s="18" t="s">
        <v>277</v>
      </c>
      <c r="G25" s="19" t="s">
        <v>139</v>
      </c>
      <c r="H25" s="20">
        <v>3</v>
      </c>
      <c r="I25" s="17">
        <v>1</v>
      </c>
      <c r="J25" s="17">
        <v>2</v>
      </c>
      <c r="K25" s="17"/>
      <c r="L25" s="17"/>
      <c r="M25" s="21"/>
      <c r="N25" s="20"/>
      <c r="O25" s="17"/>
      <c r="P25" s="17"/>
      <c r="Q25" s="17"/>
      <c r="R25" s="17"/>
      <c r="S25" s="21"/>
      <c r="T25" s="20">
        <v>3</v>
      </c>
      <c r="U25" s="17">
        <v>1</v>
      </c>
      <c r="V25" s="21">
        <v>2</v>
      </c>
    </row>
    <row r="26" spans="1:22" ht="23.1" customHeight="1" x14ac:dyDescent="0.15">
      <c r="A26" s="423"/>
      <c r="B26" s="426"/>
      <c r="C26" s="52"/>
      <c r="D26" s="106" t="s">
        <v>295</v>
      </c>
      <c r="E26" s="17" t="s">
        <v>275</v>
      </c>
      <c r="F26" s="18" t="s">
        <v>277</v>
      </c>
      <c r="G26" s="19" t="s">
        <v>277</v>
      </c>
      <c r="H26" s="20">
        <v>3</v>
      </c>
      <c r="I26" s="17">
        <v>1</v>
      </c>
      <c r="J26" s="17">
        <v>2</v>
      </c>
      <c r="K26" s="17"/>
      <c r="L26" s="17"/>
      <c r="M26" s="21"/>
      <c r="N26" s="20"/>
      <c r="O26" s="17"/>
      <c r="P26" s="17"/>
      <c r="Q26" s="17"/>
      <c r="R26" s="17"/>
      <c r="S26" s="21"/>
      <c r="T26" s="20">
        <v>3</v>
      </c>
      <c r="U26" s="17">
        <v>1</v>
      </c>
      <c r="V26" s="21">
        <v>2</v>
      </c>
    </row>
    <row r="27" spans="1:22" ht="23.1" customHeight="1" x14ac:dyDescent="0.15">
      <c r="A27" s="423"/>
      <c r="B27" s="426"/>
      <c r="C27" s="53"/>
      <c r="D27" s="106" t="s">
        <v>296</v>
      </c>
      <c r="E27" s="17" t="s">
        <v>275</v>
      </c>
      <c r="F27" s="18" t="s">
        <v>277</v>
      </c>
      <c r="G27" s="19" t="s">
        <v>277</v>
      </c>
      <c r="H27" s="20">
        <v>3</v>
      </c>
      <c r="I27" s="17">
        <v>1</v>
      </c>
      <c r="J27" s="17">
        <v>2</v>
      </c>
      <c r="K27" s="17"/>
      <c r="L27" s="17"/>
      <c r="M27" s="21"/>
      <c r="N27" s="60"/>
      <c r="O27" s="61"/>
      <c r="P27" s="61"/>
      <c r="Q27" s="48"/>
      <c r="R27" s="48"/>
      <c r="S27" s="49"/>
      <c r="T27" s="20">
        <v>3</v>
      </c>
      <c r="U27" s="17">
        <v>1</v>
      </c>
      <c r="V27" s="21">
        <v>2</v>
      </c>
    </row>
    <row r="28" spans="1:22" ht="23.1" customHeight="1" x14ac:dyDescent="0.15">
      <c r="A28" s="423"/>
      <c r="B28" s="426"/>
      <c r="C28" s="53"/>
      <c r="D28" s="106" t="s">
        <v>297</v>
      </c>
      <c r="E28" s="17" t="s">
        <v>275</v>
      </c>
      <c r="F28" s="18" t="s">
        <v>277</v>
      </c>
      <c r="G28" s="19" t="s">
        <v>277</v>
      </c>
      <c r="H28" s="20"/>
      <c r="I28" s="17"/>
      <c r="J28" s="17"/>
      <c r="K28" s="17"/>
      <c r="L28" s="17"/>
      <c r="M28" s="21"/>
      <c r="N28" s="20">
        <v>3</v>
      </c>
      <c r="O28" s="17">
        <v>1</v>
      </c>
      <c r="P28" s="17">
        <v>2</v>
      </c>
      <c r="Q28" s="17"/>
      <c r="R28" s="17"/>
      <c r="S28" s="21"/>
      <c r="T28" s="20">
        <v>3</v>
      </c>
      <c r="U28" s="17">
        <v>1</v>
      </c>
      <c r="V28" s="21">
        <v>2</v>
      </c>
    </row>
    <row r="29" spans="1:22" ht="23.1" customHeight="1" x14ac:dyDescent="0.15">
      <c r="A29" s="423"/>
      <c r="B29" s="426"/>
      <c r="C29" s="53"/>
      <c r="D29" s="235" t="s">
        <v>298</v>
      </c>
      <c r="E29" s="236" t="s">
        <v>299</v>
      </c>
      <c r="F29" s="237" t="s">
        <v>277</v>
      </c>
      <c r="G29" s="237" t="s">
        <v>277</v>
      </c>
      <c r="H29" s="238"/>
      <c r="I29" s="236"/>
      <c r="J29" s="236"/>
      <c r="K29" s="236">
        <v>3</v>
      </c>
      <c r="L29" s="236">
        <v>1</v>
      </c>
      <c r="M29" s="239">
        <v>2</v>
      </c>
      <c r="N29" s="238"/>
      <c r="O29" s="236"/>
      <c r="P29" s="236"/>
      <c r="Q29" s="236"/>
      <c r="R29" s="236"/>
      <c r="S29" s="239"/>
      <c r="T29" s="58">
        <v>3</v>
      </c>
      <c r="U29" s="57">
        <v>1</v>
      </c>
      <c r="V29" s="59">
        <v>2</v>
      </c>
    </row>
    <row r="30" spans="1:22" ht="23.1" customHeight="1" x14ac:dyDescent="0.15">
      <c r="A30" s="423"/>
      <c r="B30" s="426"/>
      <c r="C30" s="53"/>
      <c r="D30" s="235" t="s">
        <v>300</v>
      </c>
      <c r="E30" s="236" t="s">
        <v>299</v>
      </c>
      <c r="F30" s="240" t="s">
        <v>277</v>
      </c>
      <c r="G30" s="240" t="s">
        <v>277</v>
      </c>
      <c r="H30" s="238"/>
      <c r="I30" s="236"/>
      <c r="J30" s="236"/>
      <c r="K30" s="236">
        <v>3</v>
      </c>
      <c r="L30" s="236">
        <v>1</v>
      </c>
      <c r="M30" s="239">
        <v>2</v>
      </c>
      <c r="N30" s="238"/>
      <c r="O30" s="236"/>
      <c r="P30" s="236"/>
      <c r="Q30" s="236"/>
      <c r="R30" s="236"/>
      <c r="S30" s="239"/>
      <c r="T30" s="58">
        <v>3</v>
      </c>
      <c r="U30" s="57">
        <v>1</v>
      </c>
      <c r="V30" s="59">
        <v>2</v>
      </c>
    </row>
    <row r="31" spans="1:22" ht="23.1" customHeight="1" x14ac:dyDescent="0.15">
      <c r="A31" s="423"/>
      <c r="B31" s="426"/>
      <c r="C31" s="53"/>
      <c r="D31" s="235" t="s">
        <v>406</v>
      </c>
      <c r="E31" s="236" t="s">
        <v>275</v>
      </c>
      <c r="F31" s="240" t="s">
        <v>277</v>
      </c>
      <c r="G31" s="240" t="s">
        <v>277</v>
      </c>
      <c r="H31" s="238"/>
      <c r="I31" s="236"/>
      <c r="J31" s="236"/>
      <c r="K31" s="236"/>
      <c r="L31" s="236"/>
      <c r="M31" s="239"/>
      <c r="N31" s="238">
        <v>3</v>
      </c>
      <c r="O31" s="236">
        <v>1</v>
      </c>
      <c r="P31" s="236">
        <v>2</v>
      </c>
      <c r="Q31" s="236"/>
      <c r="R31" s="236"/>
      <c r="S31" s="239"/>
      <c r="T31" s="58">
        <v>3</v>
      </c>
      <c r="U31" s="57">
        <v>1</v>
      </c>
      <c r="V31" s="59">
        <v>2</v>
      </c>
    </row>
    <row r="32" spans="1:22" ht="23.1" customHeight="1" x14ac:dyDescent="0.15">
      <c r="A32" s="423"/>
      <c r="B32" s="426"/>
      <c r="C32" s="53"/>
      <c r="D32" s="241" t="s">
        <v>301</v>
      </c>
      <c r="E32" s="236" t="s">
        <v>275</v>
      </c>
      <c r="F32" s="240" t="s">
        <v>277</v>
      </c>
      <c r="G32" s="240" t="s">
        <v>277</v>
      </c>
      <c r="H32" s="238"/>
      <c r="I32" s="236"/>
      <c r="J32" s="236"/>
      <c r="K32" s="236"/>
      <c r="L32" s="236"/>
      <c r="M32" s="239"/>
      <c r="N32" s="238">
        <v>3</v>
      </c>
      <c r="O32" s="236">
        <v>1</v>
      </c>
      <c r="P32" s="236">
        <v>2</v>
      </c>
      <c r="Q32" s="236"/>
      <c r="R32" s="236"/>
      <c r="S32" s="239"/>
      <c r="T32" s="58">
        <v>3</v>
      </c>
      <c r="U32" s="57">
        <v>1</v>
      </c>
      <c r="V32" s="59">
        <v>2</v>
      </c>
    </row>
    <row r="33" spans="1:22" ht="23.1" customHeight="1" x14ac:dyDescent="0.15">
      <c r="A33" s="423"/>
      <c r="B33" s="426"/>
      <c r="C33" s="53"/>
      <c r="D33" s="235" t="s">
        <v>302</v>
      </c>
      <c r="E33" s="236" t="s">
        <v>275</v>
      </c>
      <c r="F33" s="240" t="s">
        <v>277</v>
      </c>
      <c r="G33" s="240" t="s">
        <v>277</v>
      </c>
      <c r="H33" s="238"/>
      <c r="I33" s="236"/>
      <c r="J33" s="236"/>
      <c r="K33" s="236"/>
      <c r="L33" s="236"/>
      <c r="M33" s="239"/>
      <c r="N33" s="238"/>
      <c r="O33" s="236"/>
      <c r="P33" s="236"/>
      <c r="Q33" s="236">
        <v>3</v>
      </c>
      <c r="R33" s="236">
        <v>1</v>
      </c>
      <c r="S33" s="239">
        <v>2</v>
      </c>
      <c r="T33" s="58">
        <v>3</v>
      </c>
      <c r="U33" s="57">
        <v>1</v>
      </c>
      <c r="V33" s="59">
        <v>2</v>
      </c>
    </row>
    <row r="34" spans="1:22" ht="23.1" customHeight="1" x14ac:dyDescent="0.15">
      <c r="A34" s="423"/>
      <c r="B34" s="426"/>
      <c r="C34" s="53"/>
      <c r="D34" s="235" t="s">
        <v>303</v>
      </c>
      <c r="E34" s="236" t="s">
        <v>275</v>
      </c>
      <c r="F34" s="240" t="s">
        <v>277</v>
      </c>
      <c r="G34" s="240" t="s">
        <v>277</v>
      </c>
      <c r="H34" s="238"/>
      <c r="I34" s="236"/>
      <c r="J34" s="236"/>
      <c r="K34" s="236"/>
      <c r="L34" s="236"/>
      <c r="M34" s="239"/>
      <c r="N34" s="238"/>
      <c r="O34" s="236"/>
      <c r="P34" s="236"/>
      <c r="Q34" s="236">
        <v>3</v>
      </c>
      <c r="R34" s="236">
        <v>1</v>
      </c>
      <c r="S34" s="239">
        <v>2</v>
      </c>
      <c r="T34" s="58">
        <v>3</v>
      </c>
      <c r="U34" s="57">
        <v>1</v>
      </c>
      <c r="V34" s="59">
        <v>2</v>
      </c>
    </row>
    <row r="35" spans="1:22" ht="23.1" customHeight="1" x14ac:dyDescent="0.15">
      <c r="A35" s="423"/>
      <c r="B35" s="427"/>
      <c r="C35" s="53"/>
      <c r="D35" s="242"/>
      <c r="E35" s="243"/>
      <c r="F35" s="244"/>
      <c r="G35" s="244"/>
      <c r="H35" s="245"/>
      <c r="I35" s="243"/>
      <c r="J35" s="243"/>
      <c r="K35" s="243"/>
      <c r="L35" s="236"/>
      <c r="M35" s="239"/>
      <c r="N35" s="245"/>
      <c r="O35" s="243"/>
      <c r="P35" s="243"/>
      <c r="Q35" s="236"/>
      <c r="R35" s="236"/>
      <c r="S35" s="239"/>
      <c r="T35" s="246"/>
      <c r="U35" s="247"/>
      <c r="V35" s="248"/>
    </row>
    <row r="36" spans="1:22" ht="23.1" customHeight="1" thickBot="1" x14ac:dyDescent="0.2">
      <c r="A36" s="424"/>
      <c r="B36" s="123" t="s">
        <v>292</v>
      </c>
      <c r="C36" s="32"/>
      <c r="D36" s="32"/>
      <c r="E36" s="54"/>
      <c r="F36" s="54"/>
      <c r="G36" s="55"/>
      <c r="H36" s="124">
        <f t="shared" ref="H36:V36" si="2">SUM(H25:H35)</f>
        <v>9</v>
      </c>
      <c r="I36" s="124">
        <f t="shared" si="2"/>
        <v>3</v>
      </c>
      <c r="J36" s="124">
        <f t="shared" si="2"/>
        <v>6</v>
      </c>
      <c r="K36" s="124">
        <f t="shared" si="2"/>
        <v>6</v>
      </c>
      <c r="L36" s="124">
        <f t="shared" si="2"/>
        <v>2</v>
      </c>
      <c r="M36" s="124">
        <f t="shared" si="2"/>
        <v>4</v>
      </c>
      <c r="N36" s="124">
        <f t="shared" si="2"/>
        <v>9</v>
      </c>
      <c r="O36" s="124">
        <f t="shared" si="2"/>
        <v>3</v>
      </c>
      <c r="P36" s="124">
        <f t="shared" si="2"/>
        <v>6</v>
      </c>
      <c r="Q36" s="124">
        <f t="shared" si="2"/>
        <v>6</v>
      </c>
      <c r="R36" s="124">
        <f t="shared" si="2"/>
        <v>2</v>
      </c>
      <c r="S36" s="124">
        <f t="shared" si="2"/>
        <v>4</v>
      </c>
      <c r="T36" s="124">
        <f t="shared" si="2"/>
        <v>30</v>
      </c>
      <c r="U36" s="124">
        <f t="shared" si="2"/>
        <v>10</v>
      </c>
      <c r="V36" s="56">
        <f t="shared" si="2"/>
        <v>20</v>
      </c>
    </row>
    <row r="37" spans="1:22" ht="23.1" customHeight="1" thickBot="1" x14ac:dyDescent="0.2">
      <c r="A37" s="414" t="s">
        <v>16</v>
      </c>
      <c r="B37" s="415"/>
      <c r="C37" s="415"/>
      <c r="D37" s="415"/>
      <c r="E37" s="415"/>
      <c r="F37" s="415"/>
      <c r="G37" s="416"/>
      <c r="H37" s="124">
        <f t="shared" ref="H37:V37" si="3">H11+H24+H36</f>
        <v>21</v>
      </c>
      <c r="I37" s="124">
        <f t="shared" si="3"/>
        <v>9</v>
      </c>
      <c r="J37" s="124">
        <f t="shared" si="3"/>
        <v>12</v>
      </c>
      <c r="K37" s="124">
        <f t="shared" si="3"/>
        <v>19</v>
      </c>
      <c r="L37" s="124">
        <f t="shared" si="3"/>
        <v>7</v>
      </c>
      <c r="M37" s="56">
        <f t="shared" si="3"/>
        <v>12</v>
      </c>
      <c r="N37" s="124">
        <f t="shared" si="3"/>
        <v>18</v>
      </c>
      <c r="O37" s="124">
        <f t="shared" si="3"/>
        <v>6</v>
      </c>
      <c r="P37" s="124">
        <f t="shared" si="3"/>
        <v>12</v>
      </c>
      <c r="Q37" s="124">
        <f t="shared" si="3"/>
        <v>20</v>
      </c>
      <c r="R37" s="124">
        <f t="shared" si="3"/>
        <v>8</v>
      </c>
      <c r="S37" s="56">
        <f t="shared" si="3"/>
        <v>12</v>
      </c>
      <c r="T37" s="124">
        <f t="shared" si="3"/>
        <v>78</v>
      </c>
      <c r="U37" s="124">
        <f t="shared" si="3"/>
        <v>30</v>
      </c>
      <c r="V37" s="56">
        <f t="shared" si="3"/>
        <v>48</v>
      </c>
    </row>
  </sheetData>
  <mergeCells count="23">
    <mergeCell ref="A1:G1"/>
    <mergeCell ref="H1:P1"/>
    <mergeCell ref="Q1:V1"/>
    <mergeCell ref="A2:B4"/>
    <mergeCell ref="C2:C4"/>
    <mergeCell ref="D2:D4"/>
    <mergeCell ref="E2:E4"/>
    <mergeCell ref="F2:F4"/>
    <mergeCell ref="G2:G4"/>
    <mergeCell ref="H2:M2"/>
    <mergeCell ref="N2:S2"/>
    <mergeCell ref="T2:V3"/>
    <mergeCell ref="H3:J3"/>
    <mergeCell ref="K3:M3"/>
    <mergeCell ref="N3:P3"/>
    <mergeCell ref="Q3:S3"/>
    <mergeCell ref="A37:G37"/>
    <mergeCell ref="A5:A11"/>
    <mergeCell ref="B6:B10"/>
    <mergeCell ref="A12:A24"/>
    <mergeCell ref="B12:B23"/>
    <mergeCell ref="A25:A36"/>
    <mergeCell ref="B25:B35"/>
  </mergeCells>
  <phoneticPr fontId="4" type="noConversion"/>
  <pageMargins left="0.39370078740157483" right="0.31496062992125984" top="1.4566929133858268" bottom="0.74803149606299213" header="0.59055118110236227" footer="0.31496062992125984"/>
  <pageSetup paperSize="9" scale="58" orientation="portrait" r:id="rId1"/>
  <headerFooter>
    <oddHeader>&amp;C&amp;"맑은 고딕,굵게"&amp;20 2017~2018학년도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37"/>
  <sheetViews>
    <sheetView zoomScale="90" zoomScaleNormal="90" zoomScaleSheetLayoutView="100" workbookViewId="0">
      <selection activeCell="D39" sqref="D39"/>
    </sheetView>
  </sheetViews>
  <sheetFormatPr defaultColWidth="8.88671875" defaultRowHeight="17.100000000000001" customHeight="1" x14ac:dyDescent="0.15"/>
  <cols>
    <col min="1" max="1" width="4.6640625" style="1" customWidth="1"/>
    <col min="2" max="2" width="4" style="1" bestFit="1" customWidth="1"/>
    <col min="3" max="3" width="11.44140625" style="1" customWidth="1"/>
    <col min="4" max="4" width="27.109375" style="1" customWidth="1"/>
    <col min="5" max="5" width="6" style="1" customWidth="1"/>
    <col min="6" max="6" width="5.77734375" style="1" customWidth="1"/>
    <col min="7" max="22" width="4.21875" style="1" customWidth="1"/>
    <col min="23" max="16384" width="8.88671875" style="1"/>
  </cols>
  <sheetData>
    <row r="1" spans="1:22" s="125" customFormat="1" ht="16.5" customHeight="1" thickBot="1" x14ac:dyDescent="0.2">
      <c r="A1" s="446" t="s">
        <v>183</v>
      </c>
      <c r="B1" s="446"/>
      <c r="C1" s="446"/>
      <c r="D1" s="446"/>
      <c r="E1" s="446"/>
      <c r="F1" s="446"/>
      <c r="G1" s="446"/>
      <c r="H1" s="447" t="s">
        <v>184</v>
      </c>
      <c r="I1" s="447"/>
      <c r="J1" s="447"/>
      <c r="K1" s="447"/>
      <c r="L1" s="447"/>
      <c r="M1" s="447"/>
      <c r="N1" s="447"/>
      <c r="O1" s="447"/>
      <c r="P1" s="447"/>
      <c r="Q1" s="448" t="s">
        <v>185</v>
      </c>
      <c r="R1" s="448"/>
      <c r="S1" s="448"/>
      <c r="T1" s="448"/>
      <c r="U1" s="448"/>
      <c r="V1" s="448"/>
    </row>
    <row r="2" spans="1:22" ht="16.5" customHeight="1" x14ac:dyDescent="0.15">
      <c r="A2" s="431" t="s">
        <v>0</v>
      </c>
      <c r="B2" s="432"/>
      <c r="C2" s="432" t="s">
        <v>186</v>
      </c>
      <c r="D2" s="432" t="s">
        <v>187</v>
      </c>
      <c r="E2" s="437" t="s">
        <v>188</v>
      </c>
      <c r="F2" s="432" t="s">
        <v>189</v>
      </c>
      <c r="G2" s="439" t="s">
        <v>190</v>
      </c>
      <c r="H2" s="431" t="s">
        <v>1</v>
      </c>
      <c r="I2" s="432"/>
      <c r="J2" s="432"/>
      <c r="K2" s="432"/>
      <c r="L2" s="432"/>
      <c r="M2" s="442"/>
      <c r="N2" s="431" t="s">
        <v>2</v>
      </c>
      <c r="O2" s="443"/>
      <c r="P2" s="432"/>
      <c r="Q2" s="432"/>
      <c r="R2" s="432"/>
      <c r="S2" s="442"/>
      <c r="T2" s="431" t="s">
        <v>3</v>
      </c>
      <c r="U2" s="432"/>
      <c r="V2" s="442"/>
    </row>
    <row r="3" spans="1:22" ht="16.5" customHeight="1" x14ac:dyDescent="0.15">
      <c r="A3" s="433"/>
      <c r="B3" s="434"/>
      <c r="C3" s="434"/>
      <c r="D3" s="434"/>
      <c r="E3" s="438"/>
      <c r="F3" s="434"/>
      <c r="G3" s="440"/>
      <c r="H3" s="433" t="s">
        <v>4</v>
      </c>
      <c r="I3" s="434"/>
      <c r="J3" s="434"/>
      <c r="K3" s="434" t="s">
        <v>5</v>
      </c>
      <c r="L3" s="434"/>
      <c r="M3" s="444"/>
      <c r="N3" s="433" t="s">
        <v>4</v>
      </c>
      <c r="O3" s="445"/>
      <c r="P3" s="434"/>
      <c r="Q3" s="434" t="s">
        <v>5</v>
      </c>
      <c r="R3" s="434"/>
      <c r="S3" s="444"/>
      <c r="T3" s="433"/>
      <c r="U3" s="434"/>
      <c r="V3" s="444"/>
    </row>
    <row r="4" spans="1:22" ht="16.5" customHeight="1" thickBot="1" x14ac:dyDescent="0.2">
      <c r="A4" s="435"/>
      <c r="B4" s="436"/>
      <c r="C4" s="436"/>
      <c r="D4" s="436"/>
      <c r="E4" s="415"/>
      <c r="F4" s="436"/>
      <c r="G4" s="441"/>
      <c r="H4" s="120" t="s">
        <v>6</v>
      </c>
      <c r="I4" s="121" t="s">
        <v>7</v>
      </c>
      <c r="J4" s="121" t="s">
        <v>8</v>
      </c>
      <c r="K4" s="121" t="s">
        <v>6</v>
      </c>
      <c r="L4" s="121" t="s">
        <v>7</v>
      </c>
      <c r="M4" s="2" t="s">
        <v>8</v>
      </c>
      <c r="N4" s="120" t="s">
        <v>6</v>
      </c>
      <c r="O4" s="121" t="s">
        <v>7</v>
      </c>
      <c r="P4" s="121" t="s">
        <v>8</v>
      </c>
      <c r="Q4" s="121" t="s">
        <v>6</v>
      </c>
      <c r="R4" s="121" t="s">
        <v>7</v>
      </c>
      <c r="S4" s="2" t="s">
        <v>8</v>
      </c>
      <c r="T4" s="120" t="s">
        <v>6</v>
      </c>
      <c r="U4" s="121" t="s">
        <v>7</v>
      </c>
      <c r="V4" s="2" t="s">
        <v>8</v>
      </c>
    </row>
    <row r="5" spans="1:22" ht="23.1" customHeight="1" x14ac:dyDescent="0.15">
      <c r="A5" s="417" t="s">
        <v>191</v>
      </c>
      <c r="B5" s="117" t="s">
        <v>192</v>
      </c>
      <c r="C5" s="3"/>
      <c r="D5" s="108" t="s">
        <v>193</v>
      </c>
      <c r="E5" s="4"/>
      <c r="F5" s="5" t="s">
        <v>194</v>
      </c>
      <c r="G5" s="6" t="s">
        <v>194</v>
      </c>
      <c r="H5" s="7"/>
      <c r="I5" s="4"/>
      <c r="J5" s="4"/>
      <c r="K5" s="4">
        <v>2</v>
      </c>
      <c r="L5" s="4">
        <v>2</v>
      </c>
      <c r="M5" s="8">
        <v>0</v>
      </c>
      <c r="N5" s="9"/>
      <c r="O5" s="10"/>
      <c r="P5" s="10"/>
      <c r="Q5" s="11"/>
      <c r="R5" s="11"/>
      <c r="S5" s="12"/>
      <c r="T5" s="13">
        <v>2</v>
      </c>
      <c r="U5" s="14">
        <v>2</v>
      </c>
      <c r="V5" s="15">
        <v>0</v>
      </c>
    </row>
    <row r="6" spans="1:22" ht="23.1" customHeight="1" x14ac:dyDescent="0.15">
      <c r="A6" s="418"/>
      <c r="B6" s="420" t="s">
        <v>195</v>
      </c>
      <c r="C6" s="16"/>
      <c r="D6" s="106" t="s">
        <v>196</v>
      </c>
      <c r="E6" s="17"/>
      <c r="F6" s="18" t="s">
        <v>9</v>
      </c>
      <c r="G6" s="19" t="s">
        <v>9</v>
      </c>
      <c r="H6" s="20">
        <v>1</v>
      </c>
      <c r="I6" s="17">
        <v>1</v>
      </c>
      <c r="J6" s="17">
        <v>0</v>
      </c>
      <c r="K6" s="17"/>
      <c r="L6" s="17"/>
      <c r="M6" s="21"/>
      <c r="N6" s="22"/>
      <c r="O6" s="23"/>
      <c r="P6" s="23"/>
      <c r="Q6" s="24"/>
      <c r="R6" s="24"/>
      <c r="S6" s="25"/>
      <c r="T6" s="26">
        <v>1</v>
      </c>
      <c r="U6" s="27">
        <v>1</v>
      </c>
      <c r="V6" s="28">
        <v>0</v>
      </c>
    </row>
    <row r="7" spans="1:22" ht="23.1" customHeight="1" x14ac:dyDescent="0.15">
      <c r="A7" s="419"/>
      <c r="B7" s="420"/>
      <c r="C7" s="29"/>
      <c r="D7" s="116" t="s">
        <v>197</v>
      </c>
      <c r="E7" s="110"/>
      <c r="F7" s="115" t="s">
        <v>198</v>
      </c>
      <c r="G7" s="115" t="s">
        <v>198</v>
      </c>
      <c r="H7" s="111"/>
      <c r="I7" s="110"/>
      <c r="J7" s="110"/>
      <c r="K7" s="110"/>
      <c r="L7" s="110"/>
      <c r="M7" s="109"/>
      <c r="N7" s="114"/>
      <c r="O7" s="113"/>
      <c r="P7" s="113"/>
      <c r="Q7" s="113">
        <v>2</v>
      </c>
      <c r="R7" s="113">
        <v>2</v>
      </c>
      <c r="S7" s="112">
        <v>0</v>
      </c>
      <c r="T7" s="111">
        <v>2</v>
      </c>
      <c r="U7" s="110">
        <v>2</v>
      </c>
      <c r="V7" s="109">
        <v>0</v>
      </c>
    </row>
    <row r="8" spans="1:22" ht="23.1" customHeight="1" x14ac:dyDescent="0.15">
      <c r="A8" s="419"/>
      <c r="B8" s="420"/>
      <c r="C8" s="29"/>
      <c r="D8" s="106" t="s">
        <v>199</v>
      </c>
      <c r="E8" s="17"/>
      <c r="F8" s="18" t="s">
        <v>12</v>
      </c>
      <c r="G8" s="19" t="s">
        <v>12</v>
      </c>
      <c r="H8" s="20">
        <v>2</v>
      </c>
      <c r="I8" s="17">
        <v>2</v>
      </c>
      <c r="J8" s="17">
        <v>0</v>
      </c>
      <c r="K8" s="17"/>
      <c r="L8" s="17"/>
      <c r="M8" s="21"/>
      <c r="N8" s="22"/>
      <c r="O8" s="23"/>
      <c r="P8" s="23"/>
      <c r="Q8" s="24"/>
      <c r="R8" s="24"/>
      <c r="S8" s="25"/>
      <c r="T8" s="26">
        <v>2</v>
      </c>
      <c r="U8" s="27">
        <v>2</v>
      </c>
      <c r="V8" s="28">
        <v>0</v>
      </c>
    </row>
    <row r="9" spans="1:22" ht="23.1" customHeight="1" x14ac:dyDescent="0.15">
      <c r="A9" s="419"/>
      <c r="B9" s="420"/>
      <c r="C9" s="29"/>
      <c r="D9" s="106" t="s">
        <v>200</v>
      </c>
      <c r="E9" s="17"/>
      <c r="F9" s="19" t="s">
        <v>198</v>
      </c>
      <c r="G9" s="19" t="s">
        <v>198</v>
      </c>
      <c r="H9" s="22"/>
      <c r="I9" s="23"/>
      <c r="J9" s="23"/>
      <c r="K9" s="23">
        <v>2</v>
      </c>
      <c r="L9" s="23">
        <v>0</v>
      </c>
      <c r="M9" s="30">
        <v>2</v>
      </c>
      <c r="N9" s="20"/>
      <c r="O9" s="17"/>
      <c r="P9" s="17"/>
      <c r="Q9" s="24"/>
      <c r="R9" s="24"/>
      <c r="S9" s="25"/>
      <c r="T9" s="26">
        <v>2</v>
      </c>
      <c r="U9" s="27">
        <v>0</v>
      </c>
      <c r="V9" s="28">
        <v>2</v>
      </c>
    </row>
    <row r="10" spans="1:22" ht="23.1" customHeight="1" x14ac:dyDescent="0.15">
      <c r="A10" s="419"/>
      <c r="B10" s="421"/>
      <c r="C10" s="29"/>
      <c r="D10" s="106" t="s">
        <v>201</v>
      </c>
      <c r="E10" s="17" t="s">
        <v>202</v>
      </c>
      <c r="F10" s="45" t="s">
        <v>194</v>
      </c>
      <c r="G10" s="19" t="s">
        <v>198</v>
      </c>
      <c r="H10" s="20"/>
      <c r="I10" s="17"/>
      <c r="J10" s="17"/>
      <c r="K10" s="17"/>
      <c r="L10" s="17"/>
      <c r="M10" s="21"/>
      <c r="N10" s="20"/>
      <c r="O10" s="17"/>
      <c r="P10" s="17"/>
      <c r="Q10" s="17">
        <v>3</v>
      </c>
      <c r="R10" s="17">
        <v>1</v>
      </c>
      <c r="S10" s="21">
        <v>2</v>
      </c>
      <c r="T10" s="20">
        <v>3</v>
      </c>
      <c r="U10" s="17">
        <v>1</v>
      </c>
      <c r="V10" s="21">
        <v>2</v>
      </c>
    </row>
    <row r="11" spans="1:22" ht="23.1" customHeight="1" thickBot="1" x14ac:dyDescent="0.2">
      <c r="A11" s="419"/>
      <c r="B11" s="31" t="s">
        <v>203</v>
      </c>
      <c r="C11" s="32"/>
      <c r="D11" s="107"/>
      <c r="E11" s="33"/>
      <c r="F11" s="34"/>
      <c r="G11" s="35"/>
      <c r="H11" s="36">
        <f t="shared" ref="H11:V11" si="0">SUM(H5:H10)</f>
        <v>3</v>
      </c>
      <c r="I11" s="37">
        <f t="shared" si="0"/>
        <v>3</v>
      </c>
      <c r="J11" s="37">
        <f t="shared" si="0"/>
        <v>0</v>
      </c>
      <c r="K11" s="37">
        <f t="shared" si="0"/>
        <v>4</v>
      </c>
      <c r="L11" s="37">
        <f t="shared" si="0"/>
        <v>2</v>
      </c>
      <c r="M11" s="38">
        <f t="shared" si="0"/>
        <v>2</v>
      </c>
      <c r="N11" s="36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5</v>
      </c>
      <c r="R11" s="37">
        <f t="shared" si="0"/>
        <v>3</v>
      </c>
      <c r="S11" s="38">
        <f t="shared" si="0"/>
        <v>2</v>
      </c>
      <c r="T11" s="36">
        <f t="shared" si="0"/>
        <v>12</v>
      </c>
      <c r="U11" s="37">
        <f t="shared" si="0"/>
        <v>8</v>
      </c>
      <c r="V11" s="38">
        <f t="shared" si="0"/>
        <v>4</v>
      </c>
    </row>
    <row r="12" spans="1:22" ht="23.1" customHeight="1" x14ac:dyDescent="0.15">
      <c r="A12" s="422" t="s">
        <v>204</v>
      </c>
      <c r="B12" s="425" t="s">
        <v>195</v>
      </c>
      <c r="C12" s="39"/>
      <c r="D12" s="108" t="s">
        <v>205</v>
      </c>
      <c r="E12" s="4" t="s">
        <v>202</v>
      </c>
      <c r="F12" s="5" t="s">
        <v>194</v>
      </c>
      <c r="G12" s="6" t="s">
        <v>198</v>
      </c>
      <c r="H12" s="7"/>
      <c r="I12" s="4"/>
      <c r="J12" s="4"/>
      <c r="K12" s="4"/>
      <c r="L12" s="4"/>
      <c r="M12" s="8"/>
      <c r="N12" s="7"/>
      <c r="O12" s="4"/>
      <c r="P12" s="4"/>
      <c r="Q12" s="4">
        <v>3</v>
      </c>
      <c r="R12" s="4">
        <v>1</v>
      </c>
      <c r="S12" s="8">
        <v>2</v>
      </c>
      <c r="T12" s="7">
        <v>3</v>
      </c>
      <c r="U12" s="4">
        <v>1</v>
      </c>
      <c r="V12" s="8">
        <v>2</v>
      </c>
    </row>
    <row r="13" spans="1:22" ht="23.1" customHeight="1" x14ac:dyDescent="0.15">
      <c r="A13" s="423"/>
      <c r="B13" s="426"/>
      <c r="C13" s="39"/>
      <c r="D13" s="106" t="s">
        <v>206</v>
      </c>
      <c r="E13" s="17" t="s">
        <v>202</v>
      </c>
      <c r="F13" s="18" t="s">
        <v>194</v>
      </c>
      <c r="G13" s="19" t="s">
        <v>198</v>
      </c>
      <c r="H13" s="20">
        <v>3</v>
      </c>
      <c r="I13" s="17">
        <v>1</v>
      </c>
      <c r="J13" s="17">
        <v>2</v>
      </c>
      <c r="K13" s="40"/>
      <c r="L13" s="40"/>
      <c r="M13" s="41"/>
      <c r="N13" s="20"/>
      <c r="O13" s="17"/>
      <c r="P13" s="17"/>
      <c r="Q13" s="17"/>
      <c r="R13" s="17"/>
      <c r="S13" s="21"/>
      <c r="T13" s="20">
        <v>3</v>
      </c>
      <c r="U13" s="17">
        <v>1</v>
      </c>
      <c r="V13" s="21">
        <v>2</v>
      </c>
    </row>
    <row r="14" spans="1:22" ht="23.1" customHeight="1" x14ac:dyDescent="0.15">
      <c r="A14" s="423"/>
      <c r="B14" s="426"/>
      <c r="C14" s="39"/>
      <c r="D14" s="108" t="s">
        <v>207</v>
      </c>
      <c r="E14" s="4" t="s">
        <v>202</v>
      </c>
      <c r="F14" s="42" t="s">
        <v>194</v>
      </c>
      <c r="G14" s="6" t="s">
        <v>198</v>
      </c>
      <c r="H14" s="7">
        <v>3</v>
      </c>
      <c r="I14" s="4">
        <v>1</v>
      </c>
      <c r="J14" s="4">
        <v>2</v>
      </c>
      <c r="K14" s="43"/>
      <c r="L14" s="43"/>
      <c r="M14" s="44"/>
      <c r="N14" s="7"/>
      <c r="O14" s="4"/>
      <c r="P14" s="4"/>
      <c r="Q14" s="4"/>
      <c r="R14" s="4"/>
      <c r="S14" s="8"/>
      <c r="T14" s="13">
        <v>3</v>
      </c>
      <c r="U14" s="14">
        <v>1</v>
      </c>
      <c r="V14" s="15">
        <v>2</v>
      </c>
    </row>
    <row r="15" spans="1:22" ht="23.1" customHeight="1" x14ac:dyDescent="0.15">
      <c r="A15" s="423"/>
      <c r="B15" s="426"/>
      <c r="C15" s="39"/>
      <c r="D15" s="106" t="s">
        <v>208</v>
      </c>
      <c r="E15" s="17" t="s">
        <v>202</v>
      </c>
      <c r="F15" s="45" t="s">
        <v>194</v>
      </c>
      <c r="G15" s="19" t="s">
        <v>198</v>
      </c>
      <c r="H15" s="20">
        <v>3</v>
      </c>
      <c r="I15" s="17">
        <v>1</v>
      </c>
      <c r="J15" s="17">
        <v>2</v>
      </c>
      <c r="K15" s="17"/>
      <c r="L15" s="17"/>
      <c r="M15" s="21"/>
      <c r="N15" s="20"/>
      <c r="O15" s="17"/>
      <c r="P15" s="17"/>
      <c r="Q15" s="17"/>
      <c r="R15" s="17"/>
      <c r="S15" s="21"/>
      <c r="T15" s="26">
        <v>3</v>
      </c>
      <c r="U15" s="27">
        <v>1</v>
      </c>
      <c r="V15" s="28">
        <v>2</v>
      </c>
    </row>
    <row r="16" spans="1:22" ht="23.1" customHeight="1" x14ac:dyDescent="0.15">
      <c r="A16" s="423"/>
      <c r="B16" s="426"/>
      <c r="C16" s="39"/>
      <c r="D16" s="106" t="s">
        <v>209</v>
      </c>
      <c r="E16" s="17" t="s">
        <v>202</v>
      </c>
      <c r="F16" s="18" t="s">
        <v>12</v>
      </c>
      <c r="G16" s="19" t="s">
        <v>198</v>
      </c>
      <c r="H16" s="20"/>
      <c r="I16" s="17"/>
      <c r="J16" s="17"/>
      <c r="K16" s="17">
        <v>3</v>
      </c>
      <c r="L16" s="17">
        <v>1</v>
      </c>
      <c r="M16" s="21">
        <v>2</v>
      </c>
      <c r="N16" s="20"/>
      <c r="O16" s="17"/>
      <c r="P16" s="17"/>
      <c r="Q16" s="17"/>
      <c r="R16" s="17"/>
      <c r="S16" s="21"/>
      <c r="T16" s="20">
        <v>3</v>
      </c>
      <c r="U16" s="17">
        <v>1</v>
      </c>
      <c r="V16" s="21">
        <v>2</v>
      </c>
    </row>
    <row r="17" spans="1:22" ht="23.1" customHeight="1" x14ac:dyDescent="0.15">
      <c r="A17" s="423"/>
      <c r="B17" s="426"/>
      <c r="C17" s="46"/>
      <c r="D17" s="106" t="s">
        <v>210</v>
      </c>
      <c r="E17" s="17" t="s">
        <v>202</v>
      </c>
      <c r="F17" s="45" t="s">
        <v>12</v>
      </c>
      <c r="G17" s="19" t="s">
        <v>198</v>
      </c>
      <c r="H17" s="20"/>
      <c r="I17" s="17"/>
      <c r="J17" s="17"/>
      <c r="K17" s="17">
        <v>3</v>
      </c>
      <c r="L17" s="17">
        <v>1</v>
      </c>
      <c r="M17" s="21">
        <v>2</v>
      </c>
      <c r="N17" s="20"/>
      <c r="O17" s="17"/>
      <c r="P17" s="17"/>
      <c r="Q17" s="17"/>
      <c r="R17" s="17"/>
      <c r="S17" s="21"/>
      <c r="T17" s="26">
        <v>3</v>
      </c>
      <c r="U17" s="27">
        <v>1</v>
      </c>
      <c r="V17" s="28">
        <v>2</v>
      </c>
    </row>
    <row r="18" spans="1:22" ht="23.1" customHeight="1" x14ac:dyDescent="0.15">
      <c r="A18" s="423"/>
      <c r="B18" s="426"/>
      <c r="C18" s="46"/>
      <c r="D18" s="106" t="s">
        <v>211</v>
      </c>
      <c r="E18" s="17" t="s">
        <v>202</v>
      </c>
      <c r="F18" s="45" t="s">
        <v>12</v>
      </c>
      <c r="G18" s="19" t="s">
        <v>198</v>
      </c>
      <c r="H18" s="20"/>
      <c r="I18" s="17"/>
      <c r="J18" s="17"/>
      <c r="K18" s="17">
        <v>3</v>
      </c>
      <c r="L18" s="17">
        <v>1</v>
      </c>
      <c r="M18" s="21">
        <v>2</v>
      </c>
      <c r="N18" s="20"/>
      <c r="O18" s="17"/>
      <c r="P18" s="17"/>
      <c r="Q18" s="17"/>
      <c r="R18" s="17"/>
      <c r="S18" s="21"/>
      <c r="T18" s="26">
        <v>3</v>
      </c>
      <c r="U18" s="27">
        <v>1</v>
      </c>
      <c r="V18" s="28">
        <v>2</v>
      </c>
    </row>
    <row r="19" spans="1:22" ht="23.1" customHeight="1" x14ac:dyDescent="0.15">
      <c r="A19" s="423"/>
      <c r="B19" s="426"/>
      <c r="C19" s="46"/>
      <c r="D19" s="106" t="s">
        <v>212</v>
      </c>
      <c r="E19" s="17" t="s">
        <v>202</v>
      </c>
      <c r="F19" s="45" t="s">
        <v>213</v>
      </c>
      <c r="G19" s="19" t="s">
        <v>198</v>
      </c>
      <c r="H19" s="20"/>
      <c r="I19" s="17"/>
      <c r="J19" s="17"/>
      <c r="K19" s="17"/>
      <c r="L19" s="17"/>
      <c r="M19" s="21"/>
      <c r="N19" s="20">
        <v>3</v>
      </c>
      <c r="O19" s="17">
        <v>1</v>
      </c>
      <c r="P19" s="17">
        <v>2</v>
      </c>
      <c r="Q19" s="17"/>
      <c r="R19" s="17"/>
      <c r="S19" s="21"/>
      <c r="T19" s="26">
        <v>3</v>
      </c>
      <c r="U19" s="27">
        <v>1</v>
      </c>
      <c r="V19" s="28">
        <v>2</v>
      </c>
    </row>
    <row r="20" spans="1:22" ht="23.1" customHeight="1" x14ac:dyDescent="0.15">
      <c r="A20" s="423"/>
      <c r="B20" s="426"/>
      <c r="C20" s="46"/>
      <c r="D20" s="106" t="s">
        <v>214</v>
      </c>
      <c r="E20" s="17" t="s">
        <v>202</v>
      </c>
      <c r="F20" s="45" t="s">
        <v>194</v>
      </c>
      <c r="G20" s="19" t="s">
        <v>198</v>
      </c>
      <c r="H20" s="20"/>
      <c r="I20" s="17"/>
      <c r="J20" s="17"/>
      <c r="K20" s="17"/>
      <c r="L20" s="17"/>
      <c r="M20" s="21"/>
      <c r="N20" s="20">
        <v>3</v>
      </c>
      <c r="O20" s="17">
        <v>1</v>
      </c>
      <c r="P20" s="17">
        <v>2</v>
      </c>
      <c r="Q20" s="17"/>
      <c r="R20" s="17"/>
      <c r="S20" s="21"/>
      <c r="T20" s="26">
        <v>3</v>
      </c>
      <c r="U20" s="27">
        <v>1</v>
      </c>
      <c r="V20" s="28">
        <v>2</v>
      </c>
    </row>
    <row r="21" spans="1:22" ht="23.1" customHeight="1" x14ac:dyDescent="0.15">
      <c r="A21" s="423"/>
      <c r="B21" s="426"/>
      <c r="C21" s="46"/>
      <c r="D21" s="106" t="s">
        <v>215</v>
      </c>
      <c r="E21" s="17" t="s">
        <v>202</v>
      </c>
      <c r="F21" s="45" t="s">
        <v>194</v>
      </c>
      <c r="G21" s="19" t="s">
        <v>198</v>
      </c>
      <c r="H21" s="20"/>
      <c r="I21" s="17"/>
      <c r="J21" s="17"/>
      <c r="K21" s="17"/>
      <c r="L21" s="17"/>
      <c r="M21" s="21"/>
      <c r="N21" s="20">
        <v>3</v>
      </c>
      <c r="O21" s="17">
        <v>1</v>
      </c>
      <c r="P21" s="17">
        <v>2</v>
      </c>
      <c r="Q21" s="48"/>
      <c r="R21" s="48"/>
      <c r="S21" s="49"/>
      <c r="T21" s="20">
        <v>3</v>
      </c>
      <c r="U21" s="17">
        <v>1</v>
      </c>
      <c r="V21" s="21">
        <v>2</v>
      </c>
    </row>
    <row r="22" spans="1:22" ht="23.1" customHeight="1" x14ac:dyDescent="0.15">
      <c r="A22" s="423"/>
      <c r="B22" s="426"/>
      <c r="C22" s="46"/>
      <c r="D22" s="106" t="s">
        <v>216</v>
      </c>
      <c r="E22" s="17" t="s">
        <v>202</v>
      </c>
      <c r="F22" s="45" t="s">
        <v>12</v>
      </c>
      <c r="G22" s="19" t="s">
        <v>198</v>
      </c>
      <c r="H22" s="47"/>
      <c r="I22" s="40"/>
      <c r="J22" s="40"/>
      <c r="K22" s="17"/>
      <c r="L22" s="17"/>
      <c r="M22" s="21"/>
      <c r="N22" s="20"/>
      <c r="O22" s="17"/>
      <c r="P22" s="17"/>
      <c r="Q22" s="17">
        <v>3</v>
      </c>
      <c r="R22" s="17">
        <v>1</v>
      </c>
      <c r="S22" s="21">
        <v>2</v>
      </c>
      <c r="T22" s="26">
        <v>3</v>
      </c>
      <c r="U22" s="27">
        <v>1</v>
      </c>
      <c r="V22" s="28">
        <v>2</v>
      </c>
    </row>
    <row r="23" spans="1:22" ht="23.1" customHeight="1" x14ac:dyDescent="0.15">
      <c r="A23" s="423"/>
      <c r="B23" s="426"/>
      <c r="C23" s="46"/>
      <c r="D23" s="106" t="s">
        <v>217</v>
      </c>
      <c r="E23" s="17" t="s">
        <v>202</v>
      </c>
      <c r="F23" s="18" t="s">
        <v>12</v>
      </c>
      <c r="G23" s="19" t="s">
        <v>198</v>
      </c>
      <c r="H23" s="20"/>
      <c r="I23" s="17"/>
      <c r="J23" s="17"/>
      <c r="K23" s="17"/>
      <c r="L23" s="17"/>
      <c r="M23" s="21"/>
      <c r="N23" s="20"/>
      <c r="O23" s="17"/>
      <c r="P23" s="17"/>
      <c r="Q23" s="17">
        <v>3</v>
      </c>
      <c r="R23" s="17">
        <v>1</v>
      </c>
      <c r="S23" s="21">
        <v>2</v>
      </c>
      <c r="T23" s="20">
        <v>3</v>
      </c>
      <c r="U23" s="17">
        <v>1</v>
      </c>
      <c r="V23" s="21">
        <v>2</v>
      </c>
    </row>
    <row r="24" spans="1:22" ht="23.1" customHeight="1" thickBot="1" x14ac:dyDescent="0.2">
      <c r="A24" s="424"/>
      <c r="B24" s="32" t="s">
        <v>203</v>
      </c>
      <c r="C24" s="32"/>
      <c r="D24" s="107"/>
      <c r="E24" s="33"/>
      <c r="F24" s="34"/>
      <c r="G24" s="35"/>
      <c r="H24" s="50">
        <f t="shared" ref="H24:V24" si="1">SUM(H12:H23)</f>
        <v>9</v>
      </c>
      <c r="I24" s="34">
        <f t="shared" si="1"/>
        <v>3</v>
      </c>
      <c r="J24" s="34">
        <f t="shared" si="1"/>
        <v>6</v>
      </c>
      <c r="K24" s="34">
        <f t="shared" si="1"/>
        <v>9</v>
      </c>
      <c r="L24" s="34">
        <f t="shared" si="1"/>
        <v>3</v>
      </c>
      <c r="M24" s="51">
        <f t="shared" si="1"/>
        <v>6</v>
      </c>
      <c r="N24" s="50">
        <f t="shared" si="1"/>
        <v>9</v>
      </c>
      <c r="O24" s="34">
        <f t="shared" si="1"/>
        <v>3</v>
      </c>
      <c r="P24" s="34">
        <f t="shared" si="1"/>
        <v>6</v>
      </c>
      <c r="Q24" s="34">
        <f t="shared" si="1"/>
        <v>9</v>
      </c>
      <c r="R24" s="34">
        <f t="shared" si="1"/>
        <v>3</v>
      </c>
      <c r="S24" s="51">
        <f t="shared" si="1"/>
        <v>6</v>
      </c>
      <c r="T24" s="50">
        <f t="shared" si="1"/>
        <v>36</v>
      </c>
      <c r="U24" s="34">
        <f t="shared" si="1"/>
        <v>12</v>
      </c>
      <c r="V24" s="51">
        <f t="shared" si="1"/>
        <v>24</v>
      </c>
    </row>
    <row r="25" spans="1:22" ht="23.1" customHeight="1" x14ac:dyDescent="0.15">
      <c r="A25" s="422" t="s">
        <v>218</v>
      </c>
      <c r="B25" s="426" t="s">
        <v>195</v>
      </c>
      <c r="C25" s="52"/>
      <c r="D25" s="106" t="s">
        <v>219</v>
      </c>
      <c r="E25" s="17" t="s">
        <v>202</v>
      </c>
      <c r="F25" s="18" t="s">
        <v>198</v>
      </c>
      <c r="G25" s="19" t="s">
        <v>198</v>
      </c>
      <c r="H25" s="20">
        <v>3</v>
      </c>
      <c r="I25" s="17">
        <v>1</v>
      </c>
      <c r="J25" s="17">
        <v>2</v>
      </c>
      <c r="K25" s="17"/>
      <c r="L25" s="17"/>
      <c r="M25" s="21"/>
      <c r="N25" s="20"/>
      <c r="O25" s="17"/>
      <c r="P25" s="17"/>
      <c r="Q25" s="17"/>
      <c r="R25" s="17"/>
      <c r="S25" s="21"/>
      <c r="T25" s="20">
        <v>3</v>
      </c>
      <c r="U25" s="17">
        <v>1</v>
      </c>
      <c r="V25" s="21">
        <v>2</v>
      </c>
    </row>
    <row r="26" spans="1:22" ht="23.1" customHeight="1" x14ac:dyDescent="0.15">
      <c r="A26" s="423"/>
      <c r="B26" s="426"/>
      <c r="C26" s="52"/>
      <c r="D26" s="106" t="s">
        <v>220</v>
      </c>
      <c r="E26" s="17" t="s">
        <v>202</v>
      </c>
      <c r="F26" s="18" t="s">
        <v>198</v>
      </c>
      <c r="G26" s="19" t="s">
        <v>198</v>
      </c>
      <c r="H26" s="20">
        <v>3</v>
      </c>
      <c r="I26" s="17">
        <v>1</v>
      </c>
      <c r="J26" s="17">
        <v>2</v>
      </c>
      <c r="K26" s="17"/>
      <c r="L26" s="17"/>
      <c r="M26" s="21"/>
      <c r="N26" s="20"/>
      <c r="O26" s="17"/>
      <c r="P26" s="17"/>
      <c r="Q26" s="17"/>
      <c r="R26" s="17"/>
      <c r="S26" s="21"/>
      <c r="T26" s="20">
        <v>3</v>
      </c>
      <c r="U26" s="17">
        <v>1</v>
      </c>
      <c r="V26" s="21">
        <v>2</v>
      </c>
    </row>
    <row r="27" spans="1:22" ht="23.1" customHeight="1" x14ac:dyDescent="0.15">
      <c r="A27" s="423"/>
      <c r="B27" s="426"/>
      <c r="C27" s="53"/>
      <c r="D27" s="106" t="s">
        <v>221</v>
      </c>
      <c r="E27" s="17" t="s">
        <v>202</v>
      </c>
      <c r="F27" s="18" t="s">
        <v>198</v>
      </c>
      <c r="G27" s="19" t="s">
        <v>198</v>
      </c>
      <c r="H27" s="20">
        <v>3</v>
      </c>
      <c r="I27" s="17">
        <v>1</v>
      </c>
      <c r="J27" s="17">
        <v>2</v>
      </c>
      <c r="K27" s="17"/>
      <c r="L27" s="17"/>
      <c r="M27" s="21"/>
      <c r="N27" s="60"/>
      <c r="O27" s="61"/>
      <c r="P27" s="61"/>
      <c r="Q27" s="48"/>
      <c r="R27" s="48"/>
      <c r="S27" s="49"/>
      <c r="T27" s="20">
        <v>3</v>
      </c>
      <c r="U27" s="17">
        <v>1</v>
      </c>
      <c r="V27" s="21">
        <v>2</v>
      </c>
    </row>
    <row r="28" spans="1:22" ht="23.1" customHeight="1" x14ac:dyDescent="0.15">
      <c r="A28" s="423"/>
      <c r="B28" s="426"/>
      <c r="C28" s="53"/>
      <c r="D28" s="106" t="s">
        <v>15</v>
      </c>
      <c r="E28" s="17" t="s">
        <v>14</v>
      </c>
      <c r="F28" s="18" t="s">
        <v>11</v>
      </c>
      <c r="G28" s="19" t="s">
        <v>11</v>
      </c>
      <c r="H28" s="20"/>
      <c r="I28" s="17"/>
      <c r="J28" s="17"/>
      <c r="K28" s="17"/>
      <c r="L28" s="17"/>
      <c r="M28" s="21"/>
      <c r="N28" s="20">
        <v>3</v>
      </c>
      <c r="O28" s="17">
        <v>1</v>
      </c>
      <c r="P28" s="17">
        <v>2</v>
      </c>
      <c r="Q28" s="17"/>
      <c r="R28" s="17"/>
      <c r="S28" s="21"/>
      <c r="T28" s="20">
        <v>3</v>
      </c>
      <c r="U28" s="17">
        <v>1</v>
      </c>
      <c r="V28" s="21">
        <v>2</v>
      </c>
    </row>
    <row r="29" spans="1:22" ht="23.1" customHeight="1" x14ac:dyDescent="0.15">
      <c r="A29" s="423"/>
      <c r="B29" s="426"/>
      <c r="C29" s="53"/>
      <c r="D29" s="126" t="s">
        <v>267</v>
      </c>
      <c r="E29" s="127" t="s">
        <v>202</v>
      </c>
      <c r="F29" s="128" t="s">
        <v>198</v>
      </c>
      <c r="G29" s="128" t="s">
        <v>198</v>
      </c>
      <c r="H29" s="129"/>
      <c r="I29" s="127"/>
      <c r="J29" s="127"/>
      <c r="K29" s="127">
        <v>3</v>
      </c>
      <c r="L29" s="127">
        <v>1</v>
      </c>
      <c r="M29" s="130">
        <v>2</v>
      </c>
      <c r="N29" s="129"/>
      <c r="O29" s="127"/>
      <c r="P29" s="127"/>
      <c r="Q29" s="127"/>
      <c r="R29" s="127"/>
      <c r="S29" s="130"/>
      <c r="T29" s="58">
        <v>3</v>
      </c>
      <c r="U29" s="57">
        <v>1</v>
      </c>
      <c r="V29" s="59">
        <v>2</v>
      </c>
    </row>
    <row r="30" spans="1:22" ht="23.1" customHeight="1" x14ac:dyDescent="0.15">
      <c r="A30" s="423"/>
      <c r="B30" s="426"/>
      <c r="C30" s="53"/>
      <c r="D30" s="126" t="s">
        <v>268</v>
      </c>
      <c r="E30" s="127" t="s">
        <v>202</v>
      </c>
      <c r="F30" s="128" t="s">
        <v>198</v>
      </c>
      <c r="G30" s="128" t="s">
        <v>198</v>
      </c>
      <c r="H30" s="129"/>
      <c r="I30" s="127"/>
      <c r="J30" s="127"/>
      <c r="K30" s="127">
        <v>3</v>
      </c>
      <c r="L30" s="127">
        <v>1</v>
      </c>
      <c r="M30" s="130">
        <v>2</v>
      </c>
      <c r="N30" s="129"/>
      <c r="O30" s="127"/>
      <c r="P30" s="127"/>
      <c r="Q30" s="127"/>
      <c r="R30" s="127"/>
      <c r="S30" s="130"/>
      <c r="T30" s="58">
        <v>3</v>
      </c>
      <c r="U30" s="57">
        <v>1</v>
      </c>
      <c r="V30" s="59">
        <v>2</v>
      </c>
    </row>
    <row r="31" spans="1:22" ht="23.1" customHeight="1" x14ac:dyDescent="0.15">
      <c r="A31" s="423"/>
      <c r="B31" s="426"/>
      <c r="C31" s="53"/>
      <c r="D31" s="126" t="s">
        <v>222</v>
      </c>
      <c r="E31" s="127" t="s">
        <v>202</v>
      </c>
      <c r="F31" s="128" t="s">
        <v>198</v>
      </c>
      <c r="G31" s="128" t="s">
        <v>198</v>
      </c>
      <c r="H31" s="129"/>
      <c r="I31" s="127"/>
      <c r="J31" s="127"/>
      <c r="K31" s="127"/>
      <c r="L31" s="127"/>
      <c r="M31" s="130"/>
      <c r="N31" s="129">
        <v>3</v>
      </c>
      <c r="O31" s="127">
        <v>1</v>
      </c>
      <c r="P31" s="127">
        <v>2</v>
      </c>
      <c r="Q31" s="127"/>
      <c r="R31" s="127"/>
      <c r="S31" s="130"/>
      <c r="T31" s="58">
        <v>3</v>
      </c>
      <c r="U31" s="57">
        <v>1</v>
      </c>
      <c r="V31" s="59">
        <v>2</v>
      </c>
    </row>
    <row r="32" spans="1:22" ht="23.1" customHeight="1" x14ac:dyDescent="0.15">
      <c r="A32" s="423"/>
      <c r="B32" s="426"/>
      <c r="C32" s="53"/>
      <c r="D32" s="131" t="s">
        <v>223</v>
      </c>
      <c r="E32" s="127" t="s">
        <v>202</v>
      </c>
      <c r="F32" s="128" t="s">
        <v>198</v>
      </c>
      <c r="G32" s="128" t="s">
        <v>198</v>
      </c>
      <c r="H32" s="129"/>
      <c r="I32" s="127"/>
      <c r="J32" s="127"/>
      <c r="K32" s="127"/>
      <c r="L32" s="127"/>
      <c r="M32" s="130"/>
      <c r="N32" s="129">
        <v>3</v>
      </c>
      <c r="O32" s="127">
        <v>1</v>
      </c>
      <c r="P32" s="127">
        <v>2</v>
      </c>
      <c r="Q32" s="127"/>
      <c r="R32" s="127"/>
      <c r="S32" s="130"/>
      <c r="T32" s="58">
        <v>3</v>
      </c>
      <c r="U32" s="57">
        <v>1</v>
      </c>
      <c r="V32" s="59">
        <v>2</v>
      </c>
    </row>
    <row r="33" spans="1:22" ht="23.1" customHeight="1" x14ac:dyDescent="0.15">
      <c r="A33" s="423"/>
      <c r="B33" s="426"/>
      <c r="C33" s="53"/>
      <c r="D33" s="126" t="s">
        <v>224</v>
      </c>
      <c r="E33" s="127" t="s">
        <v>202</v>
      </c>
      <c r="F33" s="128" t="s">
        <v>198</v>
      </c>
      <c r="G33" s="128" t="s">
        <v>198</v>
      </c>
      <c r="H33" s="129"/>
      <c r="I33" s="127"/>
      <c r="J33" s="127"/>
      <c r="K33" s="127"/>
      <c r="L33" s="127"/>
      <c r="M33" s="130"/>
      <c r="N33" s="129"/>
      <c r="O33" s="127"/>
      <c r="P33" s="127"/>
      <c r="Q33" s="127">
        <v>3</v>
      </c>
      <c r="R33" s="127">
        <v>1</v>
      </c>
      <c r="S33" s="130">
        <v>2</v>
      </c>
      <c r="T33" s="58">
        <v>3</v>
      </c>
      <c r="U33" s="57">
        <v>1</v>
      </c>
      <c r="V33" s="59">
        <v>2</v>
      </c>
    </row>
    <row r="34" spans="1:22" ht="23.1" customHeight="1" x14ac:dyDescent="0.15">
      <c r="A34" s="423"/>
      <c r="B34" s="426"/>
      <c r="C34" s="53"/>
      <c r="D34" s="126" t="s">
        <v>225</v>
      </c>
      <c r="E34" s="127" t="s">
        <v>202</v>
      </c>
      <c r="F34" s="128" t="s">
        <v>198</v>
      </c>
      <c r="G34" s="128" t="s">
        <v>198</v>
      </c>
      <c r="H34" s="129"/>
      <c r="I34" s="127"/>
      <c r="J34" s="127"/>
      <c r="K34" s="127"/>
      <c r="L34" s="127"/>
      <c r="M34" s="130"/>
      <c r="N34" s="129"/>
      <c r="O34" s="127"/>
      <c r="P34" s="127"/>
      <c r="Q34" s="127">
        <v>3</v>
      </c>
      <c r="R34" s="127">
        <v>1</v>
      </c>
      <c r="S34" s="130">
        <v>2</v>
      </c>
      <c r="T34" s="58">
        <v>3</v>
      </c>
      <c r="U34" s="57">
        <v>1</v>
      </c>
      <c r="V34" s="59">
        <v>2</v>
      </c>
    </row>
    <row r="35" spans="1:22" ht="23.1" customHeight="1" x14ac:dyDescent="0.15">
      <c r="A35" s="423"/>
      <c r="B35" s="427"/>
      <c r="C35" s="53"/>
      <c r="D35" s="126"/>
      <c r="E35" s="127"/>
      <c r="F35" s="128"/>
      <c r="G35" s="128"/>
      <c r="H35" s="129"/>
      <c r="I35" s="127"/>
      <c r="J35" s="127"/>
      <c r="K35" s="127"/>
      <c r="L35" s="127"/>
      <c r="M35" s="130"/>
      <c r="N35" s="129"/>
      <c r="O35" s="127"/>
      <c r="P35" s="127"/>
      <c r="Q35" s="127"/>
      <c r="R35" s="127"/>
      <c r="S35" s="130"/>
      <c r="T35" s="58"/>
      <c r="U35" s="57"/>
      <c r="V35" s="59"/>
    </row>
    <row r="36" spans="1:22" ht="23.1" customHeight="1" thickBot="1" x14ac:dyDescent="0.2">
      <c r="A36" s="424"/>
      <c r="B36" s="121" t="s">
        <v>203</v>
      </c>
      <c r="C36" s="32"/>
      <c r="D36" s="32"/>
      <c r="E36" s="54"/>
      <c r="F36" s="54"/>
      <c r="G36" s="55"/>
      <c r="H36" s="119">
        <f t="shared" ref="H36:V36" si="2">SUM(H25:H35)</f>
        <v>9</v>
      </c>
      <c r="I36" s="119">
        <f t="shared" si="2"/>
        <v>3</v>
      </c>
      <c r="J36" s="119">
        <f t="shared" si="2"/>
        <v>6</v>
      </c>
      <c r="K36" s="119">
        <f t="shared" si="2"/>
        <v>6</v>
      </c>
      <c r="L36" s="119">
        <f t="shared" si="2"/>
        <v>2</v>
      </c>
      <c r="M36" s="119">
        <f t="shared" si="2"/>
        <v>4</v>
      </c>
      <c r="N36" s="119">
        <f t="shared" si="2"/>
        <v>9</v>
      </c>
      <c r="O36" s="119">
        <f t="shared" si="2"/>
        <v>3</v>
      </c>
      <c r="P36" s="119">
        <f t="shared" si="2"/>
        <v>6</v>
      </c>
      <c r="Q36" s="119">
        <f t="shared" si="2"/>
        <v>6</v>
      </c>
      <c r="R36" s="119">
        <f t="shared" si="2"/>
        <v>2</v>
      </c>
      <c r="S36" s="119">
        <f t="shared" si="2"/>
        <v>4</v>
      </c>
      <c r="T36" s="119">
        <f t="shared" si="2"/>
        <v>30</v>
      </c>
      <c r="U36" s="119">
        <f t="shared" si="2"/>
        <v>10</v>
      </c>
      <c r="V36" s="56">
        <f t="shared" si="2"/>
        <v>20</v>
      </c>
    </row>
    <row r="37" spans="1:22" ht="23.1" customHeight="1" thickBot="1" x14ac:dyDescent="0.2">
      <c r="A37" s="414" t="s">
        <v>16</v>
      </c>
      <c r="B37" s="415"/>
      <c r="C37" s="415"/>
      <c r="D37" s="415"/>
      <c r="E37" s="415"/>
      <c r="F37" s="415"/>
      <c r="G37" s="416"/>
      <c r="H37" s="119">
        <f t="shared" ref="H37:V37" si="3">H11+H24+H36</f>
        <v>21</v>
      </c>
      <c r="I37" s="119">
        <f t="shared" si="3"/>
        <v>9</v>
      </c>
      <c r="J37" s="119">
        <f t="shared" si="3"/>
        <v>12</v>
      </c>
      <c r="K37" s="119">
        <f t="shared" si="3"/>
        <v>19</v>
      </c>
      <c r="L37" s="119">
        <f t="shared" si="3"/>
        <v>7</v>
      </c>
      <c r="M37" s="56">
        <f t="shared" si="3"/>
        <v>12</v>
      </c>
      <c r="N37" s="119">
        <f t="shared" si="3"/>
        <v>18</v>
      </c>
      <c r="O37" s="119">
        <f t="shared" si="3"/>
        <v>6</v>
      </c>
      <c r="P37" s="119">
        <f t="shared" si="3"/>
        <v>12</v>
      </c>
      <c r="Q37" s="119">
        <f t="shared" si="3"/>
        <v>20</v>
      </c>
      <c r="R37" s="119">
        <f t="shared" si="3"/>
        <v>8</v>
      </c>
      <c r="S37" s="56">
        <f t="shared" si="3"/>
        <v>12</v>
      </c>
      <c r="T37" s="119">
        <f t="shared" si="3"/>
        <v>78</v>
      </c>
      <c r="U37" s="119">
        <f t="shared" si="3"/>
        <v>30</v>
      </c>
      <c r="V37" s="56">
        <f t="shared" si="3"/>
        <v>48</v>
      </c>
    </row>
  </sheetData>
  <mergeCells count="23">
    <mergeCell ref="A37:G37"/>
    <mergeCell ref="A5:A11"/>
    <mergeCell ref="B6:B10"/>
    <mergeCell ref="A12:A24"/>
    <mergeCell ref="B12:B23"/>
    <mergeCell ref="A25:A36"/>
    <mergeCell ref="B25:B35"/>
    <mergeCell ref="A1:G1"/>
    <mergeCell ref="H1:P1"/>
    <mergeCell ref="Q1:V1"/>
    <mergeCell ref="A2:B4"/>
    <mergeCell ref="C2:C4"/>
    <mergeCell ref="D2:D4"/>
    <mergeCell ref="E2:E4"/>
    <mergeCell ref="F2:F4"/>
    <mergeCell ref="G2:G4"/>
    <mergeCell ref="H2:M2"/>
    <mergeCell ref="N2:S2"/>
    <mergeCell ref="T2:V3"/>
    <mergeCell ref="H3:J3"/>
    <mergeCell ref="K3:M3"/>
    <mergeCell ref="N3:P3"/>
    <mergeCell ref="Q3:S3"/>
  </mergeCells>
  <phoneticPr fontId="4" type="noConversion"/>
  <pageMargins left="0.39370078740157483" right="0.31496062992125984" top="1.4566929133858268" bottom="0.74803149606299213" header="0.59055118110236227" footer="0.31496062992125984"/>
  <pageSetup paperSize="9" scale="58" orientation="portrait" r:id="rId1"/>
  <headerFooter>
    <oddHeader>&amp;C&amp;"맑은 고딕,굵게"&amp;20 2017~2018학년도 교육과정구성표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37"/>
  <sheetViews>
    <sheetView zoomScale="90" zoomScaleNormal="90" zoomScaleSheetLayoutView="100" workbookViewId="0">
      <selection activeCell="Q19" sqref="Q19"/>
    </sheetView>
  </sheetViews>
  <sheetFormatPr defaultColWidth="8.88671875" defaultRowHeight="17.100000000000001" customHeight="1" x14ac:dyDescent="0.15"/>
  <cols>
    <col min="1" max="1" width="4.88671875" style="1" customWidth="1"/>
    <col min="2" max="2" width="3.88671875" style="1" customWidth="1"/>
    <col min="3" max="3" width="11.44140625" style="1" customWidth="1"/>
    <col min="4" max="4" width="27.109375" style="1" customWidth="1"/>
    <col min="5" max="5" width="5.88671875" style="1" customWidth="1"/>
    <col min="6" max="6" width="5.77734375" style="1" customWidth="1"/>
    <col min="7" max="7" width="4.33203125" style="1" customWidth="1"/>
    <col min="8" max="22" width="4.21875" style="1" customWidth="1"/>
    <col min="23" max="16384" width="8.88671875" style="1"/>
  </cols>
  <sheetData>
    <row r="1" spans="1:22" s="118" customFormat="1" ht="16.5" customHeight="1" thickBot="1" x14ac:dyDescent="0.2">
      <c r="A1" s="428" t="s">
        <v>177</v>
      </c>
      <c r="B1" s="428"/>
      <c r="C1" s="428"/>
      <c r="D1" s="428"/>
      <c r="E1" s="428"/>
      <c r="F1" s="428"/>
      <c r="G1" s="428"/>
      <c r="H1" s="429" t="s">
        <v>176</v>
      </c>
      <c r="I1" s="429"/>
      <c r="J1" s="429"/>
      <c r="K1" s="429"/>
      <c r="L1" s="429"/>
      <c r="M1" s="429"/>
      <c r="N1" s="429"/>
      <c r="O1" s="429"/>
      <c r="P1" s="429"/>
      <c r="Q1" s="430" t="s">
        <v>175</v>
      </c>
      <c r="R1" s="430"/>
      <c r="S1" s="430"/>
      <c r="T1" s="430"/>
      <c r="U1" s="430"/>
      <c r="V1" s="430"/>
    </row>
    <row r="2" spans="1:22" ht="16.5" customHeight="1" x14ac:dyDescent="0.15">
      <c r="A2" s="431" t="s">
        <v>0</v>
      </c>
      <c r="B2" s="432"/>
      <c r="C2" s="432" t="s">
        <v>174</v>
      </c>
      <c r="D2" s="432" t="s">
        <v>173</v>
      </c>
      <c r="E2" s="437" t="s">
        <v>172</v>
      </c>
      <c r="F2" s="432" t="s">
        <v>171</v>
      </c>
      <c r="G2" s="439" t="s">
        <v>170</v>
      </c>
      <c r="H2" s="431" t="s">
        <v>1</v>
      </c>
      <c r="I2" s="432"/>
      <c r="J2" s="432"/>
      <c r="K2" s="432"/>
      <c r="L2" s="432"/>
      <c r="M2" s="442"/>
      <c r="N2" s="431" t="s">
        <v>2</v>
      </c>
      <c r="O2" s="443"/>
      <c r="P2" s="432"/>
      <c r="Q2" s="432"/>
      <c r="R2" s="432"/>
      <c r="S2" s="442"/>
      <c r="T2" s="431" t="s">
        <v>3</v>
      </c>
      <c r="U2" s="432"/>
      <c r="V2" s="442"/>
    </row>
    <row r="3" spans="1:22" ht="16.5" customHeight="1" x14ac:dyDescent="0.15">
      <c r="A3" s="433"/>
      <c r="B3" s="434"/>
      <c r="C3" s="434"/>
      <c r="D3" s="434"/>
      <c r="E3" s="438"/>
      <c r="F3" s="434"/>
      <c r="G3" s="440"/>
      <c r="H3" s="433" t="s">
        <v>4</v>
      </c>
      <c r="I3" s="434"/>
      <c r="J3" s="434"/>
      <c r="K3" s="434" t="s">
        <v>5</v>
      </c>
      <c r="L3" s="434"/>
      <c r="M3" s="444"/>
      <c r="N3" s="433" t="s">
        <v>4</v>
      </c>
      <c r="O3" s="445"/>
      <c r="P3" s="434"/>
      <c r="Q3" s="434" t="s">
        <v>5</v>
      </c>
      <c r="R3" s="434"/>
      <c r="S3" s="444"/>
      <c r="T3" s="433"/>
      <c r="U3" s="434"/>
      <c r="V3" s="444"/>
    </row>
    <row r="4" spans="1:22" ht="16.5" customHeight="1" thickBot="1" x14ac:dyDescent="0.2">
      <c r="A4" s="435"/>
      <c r="B4" s="436"/>
      <c r="C4" s="436"/>
      <c r="D4" s="436"/>
      <c r="E4" s="415"/>
      <c r="F4" s="436"/>
      <c r="G4" s="441"/>
      <c r="H4" s="93" t="s">
        <v>6</v>
      </c>
      <c r="I4" s="94" t="s">
        <v>7</v>
      </c>
      <c r="J4" s="94" t="s">
        <v>8</v>
      </c>
      <c r="K4" s="94" t="s">
        <v>6</v>
      </c>
      <c r="L4" s="94" t="s">
        <v>7</v>
      </c>
      <c r="M4" s="2" t="s">
        <v>8</v>
      </c>
      <c r="N4" s="93" t="s">
        <v>6</v>
      </c>
      <c r="O4" s="94" t="s">
        <v>7</v>
      </c>
      <c r="P4" s="94" t="s">
        <v>8</v>
      </c>
      <c r="Q4" s="94" t="s">
        <v>6</v>
      </c>
      <c r="R4" s="94" t="s">
        <v>7</v>
      </c>
      <c r="S4" s="2" t="s">
        <v>8</v>
      </c>
      <c r="T4" s="93" t="s">
        <v>6</v>
      </c>
      <c r="U4" s="94" t="s">
        <v>7</v>
      </c>
      <c r="V4" s="2" t="s">
        <v>8</v>
      </c>
    </row>
    <row r="5" spans="1:22" ht="23.1" customHeight="1" x14ac:dyDescent="0.15">
      <c r="A5" s="417" t="s">
        <v>169</v>
      </c>
      <c r="B5" s="117" t="s">
        <v>168</v>
      </c>
      <c r="C5" s="3"/>
      <c r="D5" s="108" t="s">
        <v>167</v>
      </c>
      <c r="E5" s="4"/>
      <c r="F5" s="5" t="s">
        <v>149</v>
      </c>
      <c r="G5" s="6" t="s">
        <v>149</v>
      </c>
      <c r="H5" s="7"/>
      <c r="I5" s="4"/>
      <c r="J5" s="4"/>
      <c r="K5" s="4">
        <v>2</v>
      </c>
      <c r="L5" s="4">
        <v>2</v>
      </c>
      <c r="M5" s="8">
        <v>0</v>
      </c>
      <c r="N5" s="9"/>
      <c r="O5" s="10"/>
      <c r="P5" s="10"/>
      <c r="Q5" s="11"/>
      <c r="R5" s="11"/>
      <c r="S5" s="12"/>
      <c r="T5" s="13">
        <v>2</v>
      </c>
      <c r="U5" s="14">
        <v>2</v>
      </c>
      <c r="V5" s="15">
        <v>0</v>
      </c>
    </row>
    <row r="6" spans="1:22" ht="23.1" customHeight="1" x14ac:dyDescent="0.15">
      <c r="A6" s="418"/>
      <c r="B6" s="420" t="s">
        <v>145</v>
      </c>
      <c r="C6" s="16"/>
      <c r="D6" s="106" t="s">
        <v>166</v>
      </c>
      <c r="E6" s="17"/>
      <c r="F6" s="18" t="s">
        <v>9</v>
      </c>
      <c r="G6" s="19" t="s">
        <v>9</v>
      </c>
      <c r="H6" s="20">
        <v>1</v>
      </c>
      <c r="I6" s="17">
        <v>1</v>
      </c>
      <c r="J6" s="17">
        <v>0</v>
      </c>
      <c r="K6" s="17"/>
      <c r="L6" s="17"/>
      <c r="M6" s="21"/>
      <c r="N6" s="22"/>
      <c r="O6" s="23"/>
      <c r="P6" s="23"/>
      <c r="Q6" s="24"/>
      <c r="R6" s="24"/>
      <c r="S6" s="25"/>
      <c r="T6" s="26">
        <v>1</v>
      </c>
      <c r="U6" s="27">
        <v>1</v>
      </c>
      <c r="V6" s="28">
        <v>0</v>
      </c>
    </row>
    <row r="7" spans="1:22" ht="23.1" customHeight="1" x14ac:dyDescent="0.15">
      <c r="A7" s="419"/>
      <c r="B7" s="420"/>
      <c r="C7" s="29"/>
      <c r="D7" s="116" t="s">
        <v>165</v>
      </c>
      <c r="E7" s="110"/>
      <c r="F7" s="115" t="s">
        <v>142</v>
      </c>
      <c r="G7" s="115" t="s">
        <v>142</v>
      </c>
      <c r="H7" s="111"/>
      <c r="I7" s="110"/>
      <c r="J7" s="110"/>
      <c r="K7" s="110"/>
      <c r="L7" s="110"/>
      <c r="M7" s="109"/>
      <c r="N7" s="114"/>
      <c r="O7" s="113"/>
      <c r="P7" s="113"/>
      <c r="Q7" s="113"/>
      <c r="R7" s="113"/>
      <c r="S7" s="112"/>
      <c r="T7" s="111"/>
      <c r="U7" s="110"/>
      <c r="V7" s="109"/>
    </row>
    <row r="8" spans="1:22" ht="23.1" customHeight="1" x14ac:dyDescent="0.15">
      <c r="A8" s="419"/>
      <c r="B8" s="420"/>
      <c r="C8" s="29"/>
      <c r="D8" s="106" t="s">
        <v>164</v>
      </c>
      <c r="E8" s="17"/>
      <c r="F8" s="18" t="s">
        <v>12</v>
      </c>
      <c r="G8" s="19" t="s">
        <v>12</v>
      </c>
      <c r="H8" s="20">
        <v>2</v>
      </c>
      <c r="I8" s="17">
        <v>2</v>
      </c>
      <c r="J8" s="17">
        <v>0</v>
      </c>
      <c r="K8" s="17"/>
      <c r="L8" s="17"/>
      <c r="M8" s="21"/>
      <c r="N8" s="22"/>
      <c r="O8" s="23"/>
      <c r="P8" s="23"/>
      <c r="Q8" s="24"/>
      <c r="R8" s="24"/>
      <c r="S8" s="25"/>
      <c r="T8" s="26">
        <v>2</v>
      </c>
      <c r="U8" s="27">
        <v>2</v>
      </c>
      <c r="V8" s="28">
        <v>0</v>
      </c>
    </row>
    <row r="9" spans="1:22" ht="23.1" customHeight="1" x14ac:dyDescent="0.15">
      <c r="A9" s="419"/>
      <c r="B9" s="420"/>
      <c r="C9" s="29"/>
      <c r="D9" s="106" t="s">
        <v>163</v>
      </c>
      <c r="E9" s="17"/>
      <c r="F9" s="19" t="s">
        <v>142</v>
      </c>
      <c r="G9" s="19" t="s">
        <v>142</v>
      </c>
      <c r="H9" s="22"/>
      <c r="I9" s="23"/>
      <c r="J9" s="23"/>
      <c r="K9" s="23">
        <v>2</v>
      </c>
      <c r="L9" s="23">
        <v>0</v>
      </c>
      <c r="M9" s="30">
        <v>2</v>
      </c>
      <c r="N9" s="20"/>
      <c r="O9" s="17"/>
      <c r="P9" s="17"/>
      <c r="Q9" s="24"/>
      <c r="R9" s="24"/>
      <c r="S9" s="25"/>
      <c r="T9" s="26">
        <v>2</v>
      </c>
      <c r="U9" s="27">
        <v>0</v>
      </c>
      <c r="V9" s="28">
        <v>2</v>
      </c>
    </row>
    <row r="10" spans="1:22" ht="23.1" customHeight="1" x14ac:dyDescent="0.15">
      <c r="A10" s="419"/>
      <c r="B10" s="421"/>
      <c r="C10" s="29"/>
      <c r="D10" s="106" t="s">
        <v>162</v>
      </c>
      <c r="E10" s="17" t="s">
        <v>143</v>
      </c>
      <c r="F10" s="45" t="s">
        <v>149</v>
      </c>
      <c r="G10" s="19" t="s">
        <v>142</v>
      </c>
      <c r="H10" s="20"/>
      <c r="I10" s="17"/>
      <c r="J10" s="17"/>
      <c r="K10" s="17"/>
      <c r="L10" s="17"/>
      <c r="M10" s="21"/>
      <c r="N10" s="20"/>
      <c r="O10" s="17"/>
      <c r="P10" s="17"/>
      <c r="Q10" s="17">
        <v>3</v>
      </c>
      <c r="R10" s="17">
        <v>1</v>
      </c>
      <c r="S10" s="21">
        <v>2</v>
      </c>
      <c r="T10" s="20">
        <v>3</v>
      </c>
      <c r="U10" s="17">
        <v>1</v>
      </c>
      <c r="V10" s="21">
        <v>2</v>
      </c>
    </row>
    <row r="11" spans="1:22" ht="23.1" customHeight="1" thickBot="1" x14ac:dyDescent="0.2">
      <c r="A11" s="419"/>
      <c r="B11" s="31" t="s">
        <v>147</v>
      </c>
      <c r="C11" s="32"/>
      <c r="D11" s="107"/>
      <c r="E11" s="33"/>
      <c r="F11" s="34"/>
      <c r="G11" s="35"/>
      <c r="H11" s="36">
        <f t="shared" ref="H11:V11" si="0">SUM(H5:H10)</f>
        <v>3</v>
      </c>
      <c r="I11" s="37">
        <f t="shared" si="0"/>
        <v>3</v>
      </c>
      <c r="J11" s="37">
        <f t="shared" si="0"/>
        <v>0</v>
      </c>
      <c r="K11" s="37">
        <f t="shared" si="0"/>
        <v>4</v>
      </c>
      <c r="L11" s="37">
        <f t="shared" si="0"/>
        <v>2</v>
      </c>
      <c r="M11" s="38">
        <f t="shared" si="0"/>
        <v>2</v>
      </c>
      <c r="N11" s="36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3</v>
      </c>
      <c r="R11" s="37">
        <f t="shared" si="0"/>
        <v>1</v>
      </c>
      <c r="S11" s="38">
        <f t="shared" si="0"/>
        <v>2</v>
      </c>
      <c r="T11" s="36">
        <f t="shared" si="0"/>
        <v>10</v>
      </c>
      <c r="U11" s="37">
        <f t="shared" si="0"/>
        <v>6</v>
      </c>
      <c r="V11" s="38">
        <f t="shared" si="0"/>
        <v>4</v>
      </c>
    </row>
    <row r="12" spans="1:22" ht="23.1" customHeight="1" x14ac:dyDescent="0.15">
      <c r="A12" s="422" t="s">
        <v>161</v>
      </c>
      <c r="B12" s="425" t="s">
        <v>145</v>
      </c>
      <c r="C12" s="39"/>
      <c r="D12" s="108" t="s">
        <v>160</v>
      </c>
      <c r="E12" s="4" t="s">
        <v>143</v>
      </c>
      <c r="F12" s="5" t="s">
        <v>149</v>
      </c>
      <c r="G12" s="6" t="s">
        <v>142</v>
      </c>
      <c r="H12" s="7"/>
      <c r="I12" s="4"/>
      <c r="J12" s="4"/>
      <c r="K12" s="4"/>
      <c r="L12" s="4"/>
      <c r="M12" s="8"/>
      <c r="N12" s="7"/>
      <c r="O12" s="4"/>
      <c r="P12" s="4"/>
      <c r="Q12" s="4">
        <v>3</v>
      </c>
      <c r="R12" s="4">
        <v>1</v>
      </c>
      <c r="S12" s="8">
        <v>2</v>
      </c>
      <c r="T12" s="7">
        <v>3</v>
      </c>
      <c r="U12" s="4">
        <v>1</v>
      </c>
      <c r="V12" s="8">
        <v>2</v>
      </c>
    </row>
    <row r="13" spans="1:22" ht="23.1" customHeight="1" x14ac:dyDescent="0.15">
      <c r="A13" s="423"/>
      <c r="B13" s="426"/>
      <c r="C13" s="39"/>
      <c r="D13" s="106" t="s">
        <v>159</v>
      </c>
      <c r="E13" s="17" t="s">
        <v>143</v>
      </c>
      <c r="F13" s="18" t="s">
        <v>149</v>
      </c>
      <c r="G13" s="19" t="s">
        <v>142</v>
      </c>
      <c r="H13" s="20">
        <v>3</v>
      </c>
      <c r="I13" s="17">
        <v>1</v>
      </c>
      <c r="J13" s="17">
        <v>2</v>
      </c>
      <c r="K13" s="40"/>
      <c r="L13" s="40"/>
      <c r="M13" s="41"/>
      <c r="N13" s="20"/>
      <c r="O13" s="17"/>
      <c r="P13" s="17"/>
      <c r="Q13" s="17"/>
      <c r="R13" s="17"/>
      <c r="S13" s="21"/>
      <c r="T13" s="20">
        <v>3</v>
      </c>
      <c r="U13" s="17">
        <v>1</v>
      </c>
      <c r="V13" s="21">
        <v>2</v>
      </c>
    </row>
    <row r="14" spans="1:22" ht="23.1" customHeight="1" x14ac:dyDescent="0.15">
      <c r="A14" s="423"/>
      <c r="B14" s="426"/>
      <c r="C14" s="39"/>
      <c r="D14" s="108" t="s">
        <v>158</v>
      </c>
      <c r="E14" s="4" t="s">
        <v>143</v>
      </c>
      <c r="F14" s="42" t="s">
        <v>149</v>
      </c>
      <c r="G14" s="6" t="s">
        <v>142</v>
      </c>
      <c r="H14" s="7">
        <v>3</v>
      </c>
      <c r="I14" s="4">
        <v>1</v>
      </c>
      <c r="J14" s="4">
        <v>2</v>
      </c>
      <c r="K14" s="43"/>
      <c r="L14" s="43"/>
      <c r="M14" s="44"/>
      <c r="N14" s="7"/>
      <c r="O14" s="4"/>
      <c r="P14" s="4"/>
      <c r="Q14" s="4"/>
      <c r="R14" s="4"/>
      <c r="S14" s="8"/>
      <c r="T14" s="13">
        <v>3</v>
      </c>
      <c r="U14" s="14">
        <v>1</v>
      </c>
      <c r="V14" s="15">
        <v>2</v>
      </c>
    </row>
    <row r="15" spans="1:22" ht="23.1" customHeight="1" x14ac:dyDescent="0.15">
      <c r="A15" s="423"/>
      <c r="B15" s="426"/>
      <c r="C15" s="39"/>
      <c r="D15" s="106" t="s">
        <v>157</v>
      </c>
      <c r="E15" s="17" t="s">
        <v>143</v>
      </c>
      <c r="F15" s="45" t="s">
        <v>149</v>
      </c>
      <c r="G15" s="19" t="s">
        <v>142</v>
      </c>
      <c r="H15" s="20">
        <v>3</v>
      </c>
      <c r="I15" s="17">
        <v>1</v>
      </c>
      <c r="J15" s="17">
        <v>2</v>
      </c>
      <c r="K15" s="17"/>
      <c r="L15" s="17"/>
      <c r="M15" s="21"/>
      <c r="N15" s="20"/>
      <c r="O15" s="17"/>
      <c r="P15" s="17"/>
      <c r="Q15" s="17"/>
      <c r="R15" s="17"/>
      <c r="S15" s="21"/>
      <c r="T15" s="26">
        <v>3</v>
      </c>
      <c r="U15" s="27">
        <v>1</v>
      </c>
      <c r="V15" s="28">
        <v>2</v>
      </c>
    </row>
    <row r="16" spans="1:22" ht="23.1" customHeight="1" x14ac:dyDescent="0.15">
      <c r="A16" s="423"/>
      <c r="B16" s="426"/>
      <c r="C16" s="39"/>
      <c r="D16" s="106" t="s">
        <v>156</v>
      </c>
      <c r="E16" s="17" t="s">
        <v>143</v>
      </c>
      <c r="F16" s="18" t="s">
        <v>12</v>
      </c>
      <c r="G16" s="19" t="s">
        <v>142</v>
      </c>
      <c r="H16" s="20"/>
      <c r="I16" s="17"/>
      <c r="J16" s="17"/>
      <c r="K16" s="17">
        <v>3</v>
      </c>
      <c r="L16" s="17">
        <v>1</v>
      </c>
      <c r="M16" s="21">
        <v>2</v>
      </c>
      <c r="N16" s="20"/>
      <c r="O16" s="17"/>
      <c r="P16" s="17"/>
      <c r="Q16" s="17"/>
      <c r="R16" s="17"/>
      <c r="S16" s="21"/>
      <c r="T16" s="20">
        <v>3</v>
      </c>
      <c r="U16" s="17">
        <v>1</v>
      </c>
      <c r="V16" s="21">
        <v>2</v>
      </c>
    </row>
    <row r="17" spans="1:22" ht="23.1" customHeight="1" x14ac:dyDescent="0.15">
      <c r="A17" s="423"/>
      <c r="B17" s="426"/>
      <c r="C17" s="46"/>
      <c r="D17" s="106" t="s">
        <v>155</v>
      </c>
      <c r="E17" s="17" t="s">
        <v>143</v>
      </c>
      <c r="F17" s="45" t="s">
        <v>12</v>
      </c>
      <c r="G17" s="19" t="s">
        <v>142</v>
      </c>
      <c r="H17" s="20"/>
      <c r="I17" s="17"/>
      <c r="J17" s="17"/>
      <c r="K17" s="17">
        <v>3</v>
      </c>
      <c r="L17" s="17">
        <v>1</v>
      </c>
      <c r="M17" s="21">
        <v>2</v>
      </c>
      <c r="N17" s="20"/>
      <c r="O17" s="17"/>
      <c r="P17" s="17"/>
      <c r="Q17" s="17"/>
      <c r="R17" s="17"/>
      <c r="S17" s="21"/>
      <c r="T17" s="26">
        <v>3</v>
      </c>
      <c r="U17" s="27">
        <v>1</v>
      </c>
      <c r="V17" s="28">
        <v>2</v>
      </c>
    </row>
    <row r="18" spans="1:22" ht="23.1" customHeight="1" x14ac:dyDescent="0.15">
      <c r="A18" s="423"/>
      <c r="B18" s="426"/>
      <c r="C18" s="46"/>
      <c r="D18" s="106" t="s">
        <v>154</v>
      </c>
      <c r="E18" s="17" t="s">
        <v>143</v>
      </c>
      <c r="F18" s="45" t="s">
        <v>12</v>
      </c>
      <c r="G18" s="19" t="s">
        <v>142</v>
      </c>
      <c r="H18" s="20"/>
      <c r="I18" s="17"/>
      <c r="J18" s="17"/>
      <c r="K18" s="17">
        <v>3</v>
      </c>
      <c r="L18" s="17">
        <v>1</v>
      </c>
      <c r="M18" s="21">
        <v>2</v>
      </c>
      <c r="N18" s="20"/>
      <c r="O18" s="17"/>
      <c r="P18" s="17"/>
      <c r="Q18" s="17"/>
      <c r="R18" s="17"/>
      <c r="S18" s="21"/>
      <c r="T18" s="26">
        <v>3</v>
      </c>
      <c r="U18" s="27">
        <v>1</v>
      </c>
      <c r="V18" s="28">
        <v>2</v>
      </c>
    </row>
    <row r="19" spans="1:22" ht="23.1" customHeight="1" x14ac:dyDescent="0.15">
      <c r="A19" s="423"/>
      <c r="B19" s="426"/>
      <c r="C19" s="46"/>
      <c r="D19" s="106" t="s">
        <v>153</v>
      </c>
      <c r="E19" s="17" t="s">
        <v>143</v>
      </c>
      <c r="F19" s="45" t="s">
        <v>152</v>
      </c>
      <c r="G19" s="19" t="s">
        <v>142</v>
      </c>
      <c r="H19" s="20"/>
      <c r="I19" s="17"/>
      <c r="J19" s="17"/>
      <c r="K19" s="17"/>
      <c r="L19" s="17"/>
      <c r="M19" s="21"/>
      <c r="N19" s="20">
        <v>3</v>
      </c>
      <c r="O19" s="17">
        <v>1</v>
      </c>
      <c r="P19" s="17">
        <v>2</v>
      </c>
      <c r="Q19" s="17"/>
      <c r="R19" s="17"/>
      <c r="S19" s="21"/>
      <c r="T19" s="26">
        <v>3</v>
      </c>
      <c r="U19" s="27">
        <v>1</v>
      </c>
      <c r="V19" s="28">
        <v>2</v>
      </c>
    </row>
    <row r="20" spans="1:22" ht="23.1" customHeight="1" x14ac:dyDescent="0.15">
      <c r="A20" s="423"/>
      <c r="B20" s="426"/>
      <c r="C20" s="46"/>
      <c r="D20" s="106" t="s">
        <v>151</v>
      </c>
      <c r="E20" s="17" t="s">
        <v>143</v>
      </c>
      <c r="F20" s="45" t="s">
        <v>149</v>
      </c>
      <c r="G20" s="19" t="s">
        <v>142</v>
      </c>
      <c r="H20" s="20"/>
      <c r="I20" s="17"/>
      <c r="J20" s="17"/>
      <c r="K20" s="17"/>
      <c r="L20" s="17"/>
      <c r="M20" s="21"/>
      <c r="N20" s="20">
        <v>3</v>
      </c>
      <c r="O20" s="17">
        <v>1</v>
      </c>
      <c r="P20" s="17">
        <v>2</v>
      </c>
      <c r="Q20" s="17"/>
      <c r="R20" s="17"/>
      <c r="S20" s="21"/>
      <c r="T20" s="26">
        <v>3</v>
      </c>
      <c r="U20" s="27">
        <v>1</v>
      </c>
      <c r="V20" s="28">
        <v>2</v>
      </c>
    </row>
    <row r="21" spans="1:22" ht="23.1" customHeight="1" x14ac:dyDescent="0.15">
      <c r="A21" s="423"/>
      <c r="B21" s="426"/>
      <c r="C21" s="46"/>
      <c r="D21" s="106" t="s">
        <v>150</v>
      </c>
      <c r="E21" s="17" t="s">
        <v>143</v>
      </c>
      <c r="F21" s="45" t="s">
        <v>149</v>
      </c>
      <c r="G21" s="19" t="s">
        <v>142</v>
      </c>
      <c r="H21" s="20"/>
      <c r="I21" s="17"/>
      <c r="J21" s="17"/>
      <c r="K21" s="17"/>
      <c r="L21" s="17"/>
      <c r="M21" s="21"/>
      <c r="N21" s="20">
        <v>3</v>
      </c>
      <c r="O21" s="17">
        <v>1</v>
      </c>
      <c r="P21" s="17">
        <v>2</v>
      </c>
      <c r="Q21" s="48"/>
      <c r="R21" s="48"/>
      <c r="S21" s="49"/>
      <c r="T21" s="20">
        <v>3</v>
      </c>
      <c r="U21" s="17">
        <v>1</v>
      </c>
      <c r="V21" s="21">
        <v>2</v>
      </c>
    </row>
    <row r="22" spans="1:22" ht="23.1" customHeight="1" x14ac:dyDescent="0.15">
      <c r="A22" s="423"/>
      <c r="B22" s="426"/>
      <c r="C22" s="46"/>
      <c r="D22" s="106" t="s">
        <v>136</v>
      </c>
      <c r="E22" s="17" t="s">
        <v>143</v>
      </c>
      <c r="F22" s="45" t="s">
        <v>12</v>
      </c>
      <c r="G22" s="19" t="s">
        <v>142</v>
      </c>
      <c r="H22" s="47"/>
      <c r="I22" s="40"/>
      <c r="J22" s="40"/>
      <c r="K22" s="17"/>
      <c r="L22" s="17"/>
      <c r="M22" s="21"/>
      <c r="N22" s="20"/>
      <c r="O22" s="17"/>
      <c r="P22" s="17"/>
      <c r="Q22" s="17">
        <v>3</v>
      </c>
      <c r="R22" s="17">
        <v>1</v>
      </c>
      <c r="S22" s="21">
        <v>2</v>
      </c>
      <c r="T22" s="26">
        <v>3</v>
      </c>
      <c r="U22" s="27">
        <v>1</v>
      </c>
      <c r="V22" s="28">
        <v>2</v>
      </c>
    </row>
    <row r="23" spans="1:22" ht="23.1" customHeight="1" x14ac:dyDescent="0.15">
      <c r="A23" s="423"/>
      <c r="B23" s="426"/>
      <c r="C23" s="46"/>
      <c r="D23" s="106" t="s">
        <v>148</v>
      </c>
      <c r="E23" s="17" t="s">
        <v>143</v>
      </c>
      <c r="F23" s="18" t="s">
        <v>12</v>
      </c>
      <c r="G23" s="19" t="s">
        <v>142</v>
      </c>
      <c r="H23" s="20"/>
      <c r="I23" s="17"/>
      <c r="J23" s="17"/>
      <c r="K23" s="17"/>
      <c r="L23" s="17"/>
      <c r="M23" s="21"/>
      <c r="N23" s="20"/>
      <c r="O23" s="17"/>
      <c r="P23" s="17"/>
      <c r="Q23" s="17">
        <v>3</v>
      </c>
      <c r="R23" s="17">
        <v>1</v>
      </c>
      <c r="S23" s="21">
        <v>2</v>
      </c>
      <c r="T23" s="20">
        <v>3</v>
      </c>
      <c r="U23" s="17">
        <v>1</v>
      </c>
      <c r="V23" s="21">
        <v>2</v>
      </c>
    </row>
    <row r="24" spans="1:22" ht="23.1" customHeight="1" thickBot="1" x14ac:dyDescent="0.2">
      <c r="A24" s="424"/>
      <c r="B24" s="32" t="s">
        <v>147</v>
      </c>
      <c r="C24" s="32"/>
      <c r="D24" s="107"/>
      <c r="E24" s="33"/>
      <c r="F24" s="34"/>
      <c r="G24" s="35"/>
      <c r="H24" s="50">
        <f t="shared" ref="H24:V24" si="1">SUM(H12:H23)</f>
        <v>9</v>
      </c>
      <c r="I24" s="34">
        <f t="shared" si="1"/>
        <v>3</v>
      </c>
      <c r="J24" s="34">
        <f t="shared" si="1"/>
        <v>6</v>
      </c>
      <c r="K24" s="34">
        <f t="shared" si="1"/>
        <v>9</v>
      </c>
      <c r="L24" s="34">
        <f t="shared" si="1"/>
        <v>3</v>
      </c>
      <c r="M24" s="51">
        <f t="shared" si="1"/>
        <v>6</v>
      </c>
      <c r="N24" s="50">
        <f t="shared" si="1"/>
        <v>9</v>
      </c>
      <c r="O24" s="34">
        <f t="shared" si="1"/>
        <v>3</v>
      </c>
      <c r="P24" s="34">
        <f t="shared" si="1"/>
        <v>6</v>
      </c>
      <c r="Q24" s="34">
        <f t="shared" si="1"/>
        <v>9</v>
      </c>
      <c r="R24" s="34">
        <f t="shared" si="1"/>
        <v>3</v>
      </c>
      <c r="S24" s="51">
        <f t="shared" si="1"/>
        <v>6</v>
      </c>
      <c r="T24" s="50">
        <f t="shared" si="1"/>
        <v>36</v>
      </c>
      <c r="U24" s="34">
        <f t="shared" si="1"/>
        <v>12</v>
      </c>
      <c r="V24" s="51">
        <f t="shared" si="1"/>
        <v>24</v>
      </c>
    </row>
    <row r="25" spans="1:22" ht="23.1" customHeight="1" x14ac:dyDescent="0.15">
      <c r="A25" s="422" t="s">
        <v>146</v>
      </c>
      <c r="B25" s="426" t="s">
        <v>145</v>
      </c>
      <c r="C25" s="52"/>
      <c r="D25" s="106" t="s">
        <v>144</v>
      </c>
      <c r="E25" s="17" t="s">
        <v>143</v>
      </c>
      <c r="F25" s="18" t="s">
        <v>142</v>
      </c>
      <c r="G25" s="19" t="s">
        <v>142</v>
      </c>
      <c r="H25" s="20">
        <v>3</v>
      </c>
      <c r="I25" s="17">
        <v>1</v>
      </c>
      <c r="J25" s="17">
        <v>2</v>
      </c>
      <c r="K25" s="17"/>
      <c r="L25" s="17"/>
      <c r="M25" s="21"/>
      <c r="N25" s="20"/>
      <c r="O25" s="17"/>
      <c r="P25" s="17"/>
      <c r="Q25" s="17"/>
      <c r="R25" s="17"/>
      <c r="S25" s="21"/>
      <c r="T25" s="20">
        <v>3</v>
      </c>
      <c r="U25" s="17">
        <v>1</v>
      </c>
      <c r="V25" s="21">
        <v>2</v>
      </c>
    </row>
    <row r="26" spans="1:22" ht="23.1" customHeight="1" x14ac:dyDescent="0.15">
      <c r="A26" s="423"/>
      <c r="B26" s="426"/>
      <c r="C26" s="52"/>
      <c r="D26" s="106" t="s">
        <v>141</v>
      </c>
      <c r="E26" s="17" t="s">
        <v>140</v>
      </c>
      <c r="F26" s="18" t="s">
        <v>139</v>
      </c>
      <c r="G26" s="19" t="s">
        <v>139</v>
      </c>
      <c r="H26" s="20">
        <v>3</v>
      </c>
      <c r="I26" s="17">
        <v>1</v>
      </c>
      <c r="J26" s="17">
        <v>2</v>
      </c>
      <c r="K26" s="17"/>
      <c r="L26" s="17"/>
      <c r="M26" s="21"/>
      <c r="N26" s="20"/>
      <c r="O26" s="17"/>
      <c r="P26" s="17"/>
      <c r="Q26" s="17"/>
      <c r="R26" s="17"/>
      <c r="S26" s="21"/>
      <c r="T26" s="20">
        <v>3</v>
      </c>
      <c r="U26" s="17">
        <v>1</v>
      </c>
      <c r="V26" s="21">
        <v>2</v>
      </c>
    </row>
    <row r="27" spans="1:22" ht="23.1" customHeight="1" x14ac:dyDescent="0.15">
      <c r="A27" s="423"/>
      <c r="B27" s="426"/>
      <c r="C27" s="53"/>
      <c r="D27" s="106" t="s">
        <v>138</v>
      </c>
      <c r="E27" s="17" t="s">
        <v>14</v>
      </c>
      <c r="F27" s="18" t="s">
        <v>11</v>
      </c>
      <c r="G27" s="19" t="s">
        <v>11</v>
      </c>
      <c r="H27" s="20">
        <v>3</v>
      </c>
      <c r="I27" s="17">
        <v>1</v>
      </c>
      <c r="J27" s="17">
        <v>2</v>
      </c>
      <c r="K27" s="17"/>
      <c r="L27" s="17"/>
      <c r="M27" s="21"/>
      <c r="N27" s="60"/>
      <c r="O27" s="61"/>
      <c r="P27" s="61"/>
      <c r="Q27" s="48"/>
      <c r="R27" s="48"/>
      <c r="S27" s="49"/>
      <c r="T27" s="20">
        <v>3</v>
      </c>
      <c r="U27" s="17">
        <v>1</v>
      </c>
      <c r="V27" s="21">
        <v>2</v>
      </c>
    </row>
    <row r="28" spans="1:22" ht="23.1" customHeight="1" x14ac:dyDescent="0.15">
      <c r="A28" s="423"/>
      <c r="B28" s="426"/>
      <c r="C28" s="53"/>
      <c r="D28" s="106" t="s">
        <v>15</v>
      </c>
      <c r="E28" s="17" t="s">
        <v>14</v>
      </c>
      <c r="F28" s="18" t="s">
        <v>11</v>
      </c>
      <c r="G28" s="19" t="s">
        <v>11</v>
      </c>
      <c r="H28" s="20"/>
      <c r="I28" s="17"/>
      <c r="J28" s="17"/>
      <c r="K28" s="17"/>
      <c r="L28" s="17"/>
      <c r="M28" s="21"/>
      <c r="N28" s="20">
        <v>3</v>
      </c>
      <c r="O28" s="17">
        <v>1</v>
      </c>
      <c r="P28" s="17">
        <v>2</v>
      </c>
      <c r="Q28" s="17"/>
      <c r="R28" s="17"/>
      <c r="S28" s="21"/>
      <c r="T28" s="20">
        <v>3</v>
      </c>
      <c r="U28" s="17">
        <v>1</v>
      </c>
      <c r="V28" s="21">
        <v>2</v>
      </c>
    </row>
    <row r="29" spans="1:22" ht="23.1" customHeight="1" x14ac:dyDescent="0.15">
      <c r="A29" s="423"/>
      <c r="B29" s="426"/>
      <c r="C29" s="53"/>
      <c r="D29" s="104" t="s">
        <v>73</v>
      </c>
      <c r="E29" s="101" t="s">
        <v>14</v>
      </c>
      <c r="F29" s="103" t="s">
        <v>11</v>
      </c>
      <c r="G29" s="103" t="s">
        <v>11</v>
      </c>
      <c r="H29" s="102"/>
      <c r="I29" s="101"/>
      <c r="J29" s="101"/>
      <c r="K29" s="101">
        <v>3</v>
      </c>
      <c r="L29" s="101">
        <v>1</v>
      </c>
      <c r="M29" s="100">
        <v>2</v>
      </c>
      <c r="N29" s="102"/>
      <c r="O29" s="101"/>
      <c r="P29" s="101"/>
      <c r="Q29" s="101"/>
      <c r="R29" s="101"/>
      <c r="S29" s="100"/>
      <c r="T29" s="58">
        <v>3</v>
      </c>
      <c r="U29" s="57">
        <v>1</v>
      </c>
      <c r="V29" s="59">
        <v>2</v>
      </c>
    </row>
    <row r="30" spans="1:22" ht="23.1" customHeight="1" x14ac:dyDescent="0.15">
      <c r="A30" s="423"/>
      <c r="B30" s="426"/>
      <c r="C30" s="53"/>
      <c r="D30" s="104" t="s">
        <v>17</v>
      </c>
      <c r="E30" s="101" t="s">
        <v>14</v>
      </c>
      <c r="F30" s="103" t="s">
        <v>11</v>
      </c>
      <c r="G30" s="103" t="s">
        <v>11</v>
      </c>
      <c r="H30" s="102"/>
      <c r="I30" s="101"/>
      <c r="J30" s="101"/>
      <c r="K30" s="101">
        <v>3</v>
      </c>
      <c r="L30" s="101">
        <v>1</v>
      </c>
      <c r="M30" s="100">
        <v>2</v>
      </c>
      <c r="N30" s="102"/>
      <c r="O30" s="101"/>
      <c r="P30" s="101"/>
      <c r="Q30" s="101"/>
      <c r="R30" s="101"/>
      <c r="S30" s="100"/>
      <c r="T30" s="58">
        <v>3</v>
      </c>
      <c r="U30" s="57">
        <v>1</v>
      </c>
      <c r="V30" s="59">
        <v>2</v>
      </c>
    </row>
    <row r="31" spans="1:22" ht="23.1" customHeight="1" x14ac:dyDescent="0.15">
      <c r="A31" s="423"/>
      <c r="B31" s="426"/>
      <c r="C31" s="53"/>
      <c r="D31" s="104" t="s">
        <v>18</v>
      </c>
      <c r="E31" s="101" t="s">
        <v>14</v>
      </c>
      <c r="F31" s="103" t="s">
        <v>11</v>
      </c>
      <c r="G31" s="103" t="s">
        <v>11</v>
      </c>
      <c r="H31" s="102"/>
      <c r="I31" s="101"/>
      <c r="J31" s="101"/>
      <c r="K31" s="101"/>
      <c r="L31" s="101"/>
      <c r="M31" s="100"/>
      <c r="N31" s="102">
        <v>3</v>
      </c>
      <c r="O31" s="101">
        <v>1</v>
      </c>
      <c r="P31" s="101">
        <v>2</v>
      </c>
      <c r="Q31" s="101"/>
      <c r="R31" s="101"/>
      <c r="S31" s="100"/>
      <c r="T31" s="58">
        <v>3</v>
      </c>
      <c r="U31" s="57">
        <v>1</v>
      </c>
      <c r="V31" s="59">
        <v>2</v>
      </c>
    </row>
    <row r="32" spans="1:22" ht="23.1" customHeight="1" x14ac:dyDescent="0.15">
      <c r="A32" s="423"/>
      <c r="B32" s="426"/>
      <c r="C32" s="53"/>
      <c r="D32" s="105" t="s">
        <v>404</v>
      </c>
      <c r="E32" s="101" t="s">
        <v>14</v>
      </c>
      <c r="F32" s="103" t="s">
        <v>11</v>
      </c>
      <c r="G32" s="103" t="s">
        <v>11</v>
      </c>
      <c r="H32" s="102"/>
      <c r="I32" s="101"/>
      <c r="J32" s="101"/>
      <c r="K32" s="101"/>
      <c r="L32" s="101"/>
      <c r="M32" s="100"/>
      <c r="N32" s="102">
        <v>3</v>
      </c>
      <c r="O32" s="101">
        <v>1</v>
      </c>
      <c r="P32" s="101">
        <v>2</v>
      </c>
      <c r="Q32" s="101"/>
      <c r="R32" s="101"/>
      <c r="S32" s="100"/>
      <c r="T32" s="58">
        <v>3</v>
      </c>
      <c r="U32" s="57">
        <v>1</v>
      </c>
      <c r="V32" s="59">
        <v>2</v>
      </c>
    </row>
    <row r="33" spans="1:22" ht="23.1" customHeight="1" x14ac:dyDescent="0.15">
      <c r="A33" s="423"/>
      <c r="B33" s="426"/>
      <c r="C33" s="53"/>
      <c r="D33" s="104" t="s">
        <v>19</v>
      </c>
      <c r="E33" s="101" t="s">
        <v>14</v>
      </c>
      <c r="F33" s="103" t="s">
        <v>11</v>
      </c>
      <c r="G33" s="103" t="s">
        <v>11</v>
      </c>
      <c r="H33" s="102"/>
      <c r="I33" s="101"/>
      <c r="J33" s="101"/>
      <c r="K33" s="101"/>
      <c r="L33" s="101"/>
      <c r="M33" s="100"/>
      <c r="N33" s="102"/>
      <c r="O33" s="101"/>
      <c r="P33" s="101"/>
      <c r="Q33" s="101">
        <v>3</v>
      </c>
      <c r="R33" s="101">
        <v>1</v>
      </c>
      <c r="S33" s="100">
        <v>2</v>
      </c>
      <c r="T33" s="58">
        <v>3</v>
      </c>
      <c r="U33" s="57">
        <v>1</v>
      </c>
      <c r="V33" s="59">
        <v>2</v>
      </c>
    </row>
    <row r="34" spans="1:22" ht="23.1" customHeight="1" x14ac:dyDescent="0.15">
      <c r="A34" s="423"/>
      <c r="B34" s="426"/>
      <c r="C34" s="53"/>
      <c r="D34" s="104" t="s">
        <v>20</v>
      </c>
      <c r="E34" s="101" t="s">
        <v>14</v>
      </c>
      <c r="F34" s="103" t="s">
        <v>11</v>
      </c>
      <c r="G34" s="103" t="s">
        <v>11</v>
      </c>
      <c r="H34" s="102"/>
      <c r="I34" s="101"/>
      <c r="J34" s="101"/>
      <c r="K34" s="101"/>
      <c r="L34" s="101"/>
      <c r="M34" s="100"/>
      <c r="N34" s="102"/>
      <c r="O34" s="101"/>
      <c r="P34" s="101"/>
      <c r="Q34" s="101">
        <v>3</v>
      </c>
      <c r="R34" s="101">
        <v>1</v>
      </c>
      <c r="S34" s="100">
        <v>2</v>
      </c>
      <c r="T34" s="58">
        <v>3</v>
      </c>
      <c r="U34" s="57">
        <v>1</v>
      </c>
      <c r="V34" s="59">
        <v>2</v>
      </c>
    </row>
    <row r="35" spans="1:22" ht="23.1" customHeight="1" x14ac:dyDescent="0.15">
      <c r="A35" s="423"/>
      <c r="B35" s="427"/>
      <c r="C35" s="53"/>
      <c r="D35" s="104" t="s">
        <v>21</v>
      </c>
      <c r="E35" s="101" t="s">
        <v>14</v>
      </c>
      <c r="F35" s="103" t="s">
        <v>11</v>
      </c>
      <c r="G35" s="103" t="s">
        <v>11</v>
      </c>
      <c r="H35" s="102"/>
      <c r="I35" s="101"/>
      <c r="J35" s="101"/>
      <c r="K35" s="101"/>
      <c r="L35" s="101"/>
      <c r="M35" s="100"/>
      <c r="N35" s="102"/>
      <c r="O35" s="101"/>
      <c r="P35" s="101"/>
      <c r="Q35" s="101">
        <v>3</v>
      </c>
      <c r="R35" s="101">
        <v>1</v>
      </c>
      <c r="S35" s="100">
        <v>2</v>
      </c>
      <c r="T35" s="58">
        <v>3</v>
      </c>
      <c r="U35" s="57">
        <v>1</v>
      </c>
      <c r="V35" s="59">
        <v>2</v>
      </c>
    </row>
    <row r="36" spans="1:22" ht="23.1" customHeight="1" thickBot="1" x14ac:dyDescent="0.2">
      <c r="A36" s="424"/>
      <c r="B36" s="94" t="s">
        <v>13</v>
      </c>
      <c r="C36" s="32"/>
      <c r="D36" s="32"/>
      <c r="E36" s="54"/>
      <c r="F36" s="54"/>
      <c r="G36" s="55"/>
      <c r="H36" s="92">
        <f t="shared" ref="H36:V36" si="2">SUM(H25:H35)</f>
        <v>9</v>
      </c>
      <c r="I36" s="92">
        <f t="shared" si="2"/>
        <v>3</v>
      </c>
      <c r="J36" s="92">
        <f t="shared" si="2"/>
        <v>6</v>
      </c>
      <c r="K36" s="92">
        <f t="shared" si="2"/>
        <v>6</v>
      </c>
      <c r="L36" s="92">
        <f t="shared" si="2"/>
        <v>2</v>
      </c>
      <c r="M36" s="92">
        <f t="shared" si="2"/>
        <v>4</v>
      </c>
      <c r="N36" s="92">
        <f t="shared" si="2"/>
        <v>9</v>
      </c>
      <c r="O36" s="92">
        <f t="shared" si="2"/>
        <v>3</v>
      </c>
      <c r="P36" s="92">
        <f t="shared" si="2"/>
        <v>6</v>
      </c>
      <c r="Q36" s="92">
        <f t="shared" si="2"/>
        <v>9</v>
      </c>
      <c r="R36" s="92">
        <f t="shared" si="2"/>
        <v>3</v>
      </c>
      <c r="S36" s="92">
        <f t="shared" si="2"/>
        <v>6</v>
      </c>
      <c r="T36" s="92">
        <f t="shared" si="2"/>
        <v>33</v>
      </c>
      <c r="U36" s="92">
        <f t="shared" si="2"/>
        <v>11</v>
      </c>
      <c r="V36" s="56">
        <f t="shared" si="2"/>
        <v>22</v>
      </c>
    </row>
    <row r="37" spans="1:22" ht="23.1" customHeight="1" thickBot="1" x14ac:dyDescent="0.2">
      <c r="A37" s="414" t="s">
        <v>16</v>
      </c>
      <c r="B37" s="415"/>
      <c r="C37" s="415"/>
      <c r="D37" s="415"/>
      <c r="E37" s="415"/>
      <c r="F37" s="415"/>
      <c r="G37" s="416"/>
      <c r="H37" s="92">
        <f t="shared" ref="H37:V37" si="3">H11+H24+H36</f>
        <v>21</v>
      </c>
      <c r="I37" s="92">
        <f t="shared" si="3"/>
        <v>9</v>
      </c>
      <c r="J37" s="92">
        <f t="shared" si="3"/>
        <v>12</v>
      </c>
      <c r="K37" s="92">
        <f t="shared" si="3"/>
        <v>19</v>
      </c>
      <c r="L37" s="92">
        <f t="shared" si="3"/>
        <v>7</v>
      </c>
      <c r="M37" s="56">
        <f t="shared" si="3"/>
        <v>12</v>
      </c>
      <c r="N37" s="92">
        <f t="shared" si="3"/>
        <v>18</v>
      </c>
      <c r="O37" s="92">
        <f t="shared" si="3"/>
        <v>6</v>
      </c>
      <c r="P37" s="92">
        <f t="shared" si="3"/>
        <v>12</v>
      </c>
      <c r="Q37" s="92">
        <f t="shared" si="3"/>
        <v>21</v>
      </c>
      <c r="R37" s="92">
        <f t="shared" si="3"/>
        <v>7</v>
      </c>
      <c r="S37" s="56">
        <f t="shared" si="3"/>
        <v>14</v>
      </c>
      <c r="T37" s="92">
        <f t="shared" si="3"/>
        <v>79</v>
      </c>
      <c r="U37" s="92">
        <f t="shared" si="3"/>
        <v>29</v>
      </c>
      <c r="V37" s="56">
        <f t="shared" si="3"/>
        <v>50</v>
      </c>
    </row>
  </sheetData>
  <mergeCells count="23">
    <mergeCell ref="A37:G37"/>
    <mergeCell ref="A5:A11"/>
    <mergeCell ref="B6:B10"/>
    <mergeCell ref="A12:A24"/>
    <mergeCell ref="B12:B23"/>
    <mergeCell ref="A25:A36"/>
    <mergeCell ref="B25:B35"/>
    <mergeCell ref="A1:G1"/>
    <mergeCell ref="H1:P1"/>
    <mergeCell ref="Q1:V1"/>
    <mergeCell ref="A2:B4"/>
    <mergeCell ref="C2:C4"/>
    <mergeCell ref="D2:D4"/>
    <mergeCell ref="E2:E4"/>
    <mergeCell ref="F2:F4"/>
    <mergeCell ref="G2:G4"/>
    <mergeCell ref="H2:M2"/>
    <mergeCell ref="N2:S2"/>
    <mergeCell ref="T2:V3"/>
    <mergeCell ref="H3:J3"/>
    <mergeCell ref="K3:M3"/>
    <mergeCell ref="N3:P3"/>
    <mergeCell ref="Q3:S3"/>
  </mergeCells>
  <phoneticPr fontId="4" type="noConversion"/>
  <pageMargins left="0.39370078740157483" right="0.31496062992125984" top="1.4566929133858268" bottom="0.74803149606299213" header="0.59055118110236227" footer="0.31496062992125984"/>
  <pageSetup paperSize="9" scale="66" orientation="portrait" r:id="rId1"/>
  <headerFooter>
    <oddHeader>&amp;C&amp;"맑은 고딕,굵게"&amp;20 2018~2019학년도 교육과정구성표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146"/>
  <sheetViews>
    <sheetView zoomScale="80" zoomScaleNormal="80" zoomScaleSheetLayoutView="90" zoomScalePageLayoutView="70" workbookViewId="0">
      <selection activeCell="O140" sqref="O140"/>
    </sheetView>
  </sheetViews>
  <sheetFormatPr defaultRowHeight="16.5" x14ac:dyDescent="0.15"/>
  <cols>
    <col min="1" max="4" width="4.21875" style="62" customWidth="1"/>
    <col min="5" max="5" width="6" style="62" customWidth="1"/>
    <col min="6" max="11" width="7.44140625" style="62" customWidth="1"/>
    <col min="12" max="12" width="22.88671875" style="62" customWidth="1"/>
    <col min="13" max="16384" width="8.88671875" style="62"/>
  </cols>
  <sheetData>
    <row r="1" spans="1:27" ht="17.25" thickBot="1" x14ac:dyDescent="0.2">
      <c r="A1" s="85" t="s">
        <v>123</v>
      </c>
      <c r="B1" s="85"/>
      <c r="C1" s="85"/>
      <c r="D1" s="85"/>
      <c r="E1" s="85"/>
      <c r="F1" s="85"/>
      <c r="G1" s="85"/>
      <c r="H1" s="526" t="s">
        <v>122</v>
      </c>
      <c r="I1" s="526"/>
      <c r="J1" s="526"/>
      <c r="K1" s="526"/>
      <c r="L1" s="84" t="s">
        <v>178</v>
      </c>
      <c r="N1" s="525"/>
      <c r="O1" s="525"/>
      <c r="P1" s="525"/>
      <c r="Q1" s="525"/>
      <c r="R1" s="525"/>
      <c r="S1" s="525"/>
      <c r="T1" s="83"/>
      <c r="U1" s="560"/>
      <c r="V1" s="560"/>
      <c r="W1" s="560"/>
      <c r="X1" s="560"/>
      <c r="Y1" s="560"/>
      <c r="Z1" s="560"/>
      <c r="AA1" s="560"/>
    </row>
    <row r="2" spans="1:27" x14ac:dyDescent="0.15">
      <c r="A2" s="577" t="s">
        <v>121</v>
      </c>
      <c r="B2" s="570" t="s">
        <v>120</v>
      </c>
      <c r="C2" s="580" t="s">
        <v>119</v>
      </c>
      <c r="D2" s="580" t="s">
        <v>118</v>
      </c>
      <c r="E2" s="580" t="s">
        <v>117</v>
      </c>
      <c r="F2" s="570" t="s">
        <v>116</v>
      </c>
      <c r="G2" s="570"/>
      <c r="H2" s="570"/>
      <c r="I2" s="570" t="s">
        <v>115</v>
      </c>
      <c r="J2" s="570"/>
      <c r="K2" s="570"/>
      <c r="L2" s="537" t="s">
        <v>124</v>
      </c>
    </row>
    <row r="3" spans="1:27" x14ac:dyDescent="0.15">
      <c r="A3" s="578"/>
      <c r="B3" s="535"/>
      <c r="C3" s="581"/>
      <c r="D3" s="581"/>
      <c r="E3" s="581"/>
      <c r="F3" s="535" t="s">
        <v>114</v>
      </c>
      <c r="G3" s="535"/>
      <c r="H3" s="535"/>
      <c r="I3" s="535" t="s">
        <v>114</v>
      </c>
      <c r="J3" s="535"/>
      <c r="K3" s="535"/>
      <c r="L3" s="538"/>
    </row>
    <row r="4" spans="1:27" x14ac:dyDescent="0.15">
      <c r="A4" s="578"/>
      <c r="B4" s="535"/>
      <c r="C4" s="581"/>
      <c r="D4" s="581"/>
      <c r="E4" s="581"/>
      <c r="F4" s="535" t="s">
        <v>6</v>
      </c>
      <c r="G4" s="535" t="s">
        <v>113</v>
      </c>
      <c r="H4" s="535"/>
      <c r="I4" s="535" t="s">
        <v>6</v>
      </c>
      <c r="J4" s="535" t="s">
        <v>113</v>
      </c>
      <c r="K4" s="535"/>
      <c r="L4" s="538"/>
    </row>
    <row r="5" spans="1:27" ht="17.25" thickBot="1" x14ac:dyDescent="0.2">
      <c r="A5" s="579"/>
      <c r="B5" s="536"/>
      <c r="C5" s="582"/>
      <c r="D5" s="582"/>
      <c r="E5" s="582"/>
      <c r="F5" s="536"/>
      <c r="G5" s="82" t="s">
        <v>7</v>
      </c>
      <c r="H5" s="82" t="s">
        <v>8</v>
      </c>
      <c r="I5" s="536"/>
      <c r="J5" s="82" t="s">
        <v>7</v>
      </c>
      <c r="K5" s="82" t="s">
        <v>8</v>
      </c>
      <c r="L5" s="539"/>
    </row>
    <row r="6" spans="1:27" ht="14.1" customHeight="1" x14ac:dyDescent="0.15">
      <c r="A6" s="587">
        <v>1</v>
      </c>
      <c r="B6" s="533">
        <v>1</v>
      </c>
      <c r="C6" s="547" t="s">
        <v>100</v>
      </c>
      <c r="D6" s="551" t="s">
        <v>10</v>
      </c>
      <c r="E6" s="551"/>
      <c r="F6" s="567" t="s">
        <v>112</v>
      </c>
      <c r="G6" s="568"/>
      <c r="H6" s="569"/>
      <c r="I6" s="567"/>
      <c r="J6" s="568"/>
      <c r="K6" s="569"/>
      <c r="L6" s="583" t="s">
        <v>125</v>
      </c>
    </row>
    <row r="7" spans="1:27" ht="14.1" customHeight="1" x14ac:dyDescent="0.15">
      <c r="A7" s="588"/>
      <c r="B7" s="534"/>
      <c r="C7" s="548"/>
      <c r="D7" s="552"/>
      <c r="E7" s="552"/>
      <c r="F7" s="72">
        <v>1</v>
      </c>
      <c r="G7" s="72">
        <v>1</v>
      </c>
      <c r="H7" s="72">
        <v>0</v>
      </c>
      <c r="I7" s="72"/>
      <c r="J7" s="72"/>
      <c r="K7" s="72"/>
      <c r="L7" s="584"/>
    </row>
    <row r="8" spans="1:27" ht="14.1" customHeight="1" x14ac:dyDescent="0.15">
      <c r="A8" s="588"/>
      <c r="B8" s="534"/>
      <c r="C8" s="548"/>
      <c r="D8" s="552"/>
      <c r="E8" s="552"/>
      <c r="F8" s="585"/>
      <c r="G8" s="481"/>
      <c r="H8" s="482"/>
      <c r="I8" s="480" t="s">
        <v>182</v>
      </c>
      <c r="J8" s="481"/>
      <c r="K8" s="527"/>
      <c r="L8" s="586" t="s">
        <v>111</v>
      </c>
    </row>
    <row r="9" spans="1:27" ht="14.1" customHeight="1" x14ac:dyDescent="0.15">
      <c r="A9" s="588"/>
      <c r="B9" s="534"/>
      <c r="C9" s="548"/>
      <c r="D9" s="552"/>
      <c r="E9" s="533"/>
      <c r="F9" s="72"/>
      <c r="G9" s="72"/>
      <c r="H9" s="72"/>
      <c r="I9" s="72">
        <v>1</v>
      </c>
      <c r="J9" s="72">
        <v>1</v>
      </c>
      <c r="K9" s="72">
        <v>0</v>
      </c>
      <c r="L9" s="490"/>
    </row>
    <row r="10" spans="1:27" ht="14.1" customHeight="1" x14ac:dyDescent="0.15">
      <c r="A10" s="588"/>
      <c r="B10" s="534"/>
      <c r="C10" s="548"/>
      <c r="D10" s="552"/>
      <c r="E10" s="550"/>
      <c r="F10" s="585"/>
      <c r="G10" s="481"/>
      <c r="H10" s="482"/>
      <c r="I10" s="558" t="s">
        <v>181</v>
      </c>
      <c r="J10" s="481"/>
      <c r="K10" s="527"/>
      <c r="L10" s="545" t="s">
        <v>180</v>
      </c>
    </row>
    <row r="11" spans="1:27" ht="14.1" customHeight="1" x14ac:dyDescent="0.15">
      <c r="A11" s="588"/>
      <c r="B11" s="534"/>
      <c r="C11" s="549"/>
      <c r="D11" s="533"/>
      <c r="E11" s="533"/>
      <c r="F11" s="72"/>
      <c r="G11" s="72"/>
      <c r="H11" s="72"/>
      <c r="I11" s="72">
        <v>2</v>
      </c>
      <c r="J11" s="72">
        <v>2</v>
      </c>
      <c r="K11" s="72">
        <v>0</v>
      </c>
      <c r="L11" s="546"/>
    </row>
    <row r="12" spans="1:27" ht="14.1" customHeight="1" x14ac:dyDescent="0.15">
      <c r="A12" s="588"/>
      <c r="B12" s="534"/>
      <c r="C12" s="530" t="s">
        <v>79</v>
      </c>
      <c r="D12" s="530"/>
      <c r="E12" s="530"/>
      <c r="F12" s="81">
        <v>1</v>
      </c>
      <c r="G12" s="81">
        <v>1</v>
      </c>
      <c r="H12" s="81">
        <v>0</v>
      </c>
      <c r="I12" s="81">
        <v>3</v>
      </c>
      <c r="J12" s="81">
        <v>3</v>
      </c>
      <c r="K12" s="81">
        <v>0</v>
      </c>
      <c r="L12" s="76"/>
    </row>
    <row r="13" spans="1:27" ht="14.1" customHeight="1" x14ac:dyDescent="0.15">
      <c r="A13" s="588"/>
      <c r="B13" s="534"/>
      <c r="C13" s="559" t="s">
        <v>60</v>
      </c>
      <c r="D13" s="550" t="s">
        <v>81</v>
      </c>
      <c r="E13" s="534"/>
      <c r="F13" s="553" t="s">
        <v>110</v>
      </c>
      <c r="G13" s="554"/>
      <c r="H13" s="554"/>
      <c r="I13" s="553" t="s">
        <v>110</v>
      </c>
      <c r="J13" s="554"/>
      <c r="K13" s="554"/>
      <c r="L13" s="528"/>
    </row>
    <row r="14" spans="1:27" ht="14.1" customHeight="1" x14ac:dyDescent="0.15">
      <c r="A14" s="588"/>
      <c r="B14" s="534"/>
      <c r="C14" s="548"/>
      <c r="D14" s="552"/>
      <c r="E14" s="534"/>
      <c r="F14" s="72">
        <v>3</v>
      </c>
      <c r="G14" s="72">
        <v>1</v>
      </c>
      <c r="H14" s="72">
        <v>2</v>
      </c>
      <c r="I14" s="72">
        <v>3</v>
      </c>
      <c r="J14" s="72">
        <v>1</v>
      </c>
      <c r="K14" s="72">
        <v>2</v>
      </c>
      <c r="L14" s="490"/>
    </row>
    <row r="15" spans="1:27" ht="14.1" customHeight="1" x14ac:dyDescent="0.15">
      <c r="A15" s="588"/>
      <c r="B15" s="534"/>
      <c r="C15" s="548"/>
      <c r="D15" s="552"/>
      <c r="E15" s="534"/>
      <c r="F15" s="553" t="s">
        <v>109</v>
      </c>
      <c r="G15" s="554"/>
      <c r="H15" s="554"/>
      <c r="I15" s="553" t="s">
        <v>109</v>
      </c>
      <c r="J15" s="554"/>
      <c r="K15" s="554"/>
      <c r="L15" s="528"/>
    </row>
    <row r="16" spans="1:27" ht="14.1" customHeight="1" x14ac:dyDescent="0.15">
      <c r="A16" s="588"/>
      <c r="B16" s="534"/>
      <c r="C16" s="548"/>
      <c r="D16" s="552"/>
      <c r="E16" s="534"/>
      <c r="F16" s="72">
        <v>3</v>
      </c>
      <c r="G16" s="72">
        <v>1</v>
      </c>
      <c r="H16" s="72">
        <v>2</v>
      </c>
      <c r="I16" s="72">
        <v>3</v>
      </c>
      <c r="J16" s="72">
        <v>1</v>
      </c>
      <c r="K16" s="72">
        <v>2</v>
      </c>
      <c r="L16" s="490"/>
    </row>
    <row r="17" spans="1:12" ht="23.25" customHeight="1" x14ac:dyDescent="0.15">
      <c r="A17" s="588"/>
      <c r="B17" s="534"/>
      <c r="C17" s="548"/>
      <c r="D17" s="552"/>
      <c r="E17" s="534"/>
      <c r="F17" s="515"/>
      <c r="G17" s="515"/>
      <c r="H17" s="515"/>
      <c r="I17" s="516" t="s">
        <v>107</v>
      </c>
      <c r="J17" s="515"/>
      <c r="K17" s="515"/>
      <c r="L17" s="561" t="s">
        <v>101</v>
      </c>
    </row>
    <row r="18" spans="1:12" ht="14.1" customHeight="1" x14ac:dyDescent="0.15">
      <c r="A18" s="588"/>
      <c r="B18" s="534"/>
      <c r="C18" s="548"/>
      <c r="D18" s="552"/>
      <c r="E18" s="534"/>
      <c r="F18" s="72"/>
      <c r="G18" s="72"/>
      <c r="H18" s="72"/>
      <c r="I18" s="72">
        <v>3</v>
      </c>
      <c r="J18" s="72">
        <v>1</v>
      </c>
      <c r="K18" s="72">
        <v>2</v>
      </c>
      <c r="L18" s="561"/>
    </row>
    <row r="19" spans="1:12" ht="14.1" customHeight="1" x14ac:dyDescent="0.15">
      <c r="A19" s="588"/>
      <c r="B19" s="534"/>
      <c r="C19" s="548"/>
      <c r="D19" s="552"/>
      <c r="E19" s="550"/>
      <c r="F19" s="555"/>
      <c r="G19" s="556"/>
      <c r="H19" s="557"/>
      <c r="I19" s="572"/>
      <c r="J19" s="573"/>
      <c r="K19" s="514"/>
      <c r="L19" s="528"/>
    </row>
    <row r="20" spans="1:12" ht="14.1" customHeight="1" x14ac:dyDescent="0.15">
      <c r="A20" s="588"/>
      <c r="B20" s="534"/>
      <c r="C20" s="548"/>
      <c r="D20" s="533"/>
      <c r="E20" s="533"/>
      <c r="F20" s="72"/>
      <c r="G20" s="72"/>
      <c r="H20" s="72"/>
      <c r="I20" s="72"/>
      <c r="J20" s="72"/>
      <c r="K20" s="72"/>
      <c r="L20" s="529"/>
    </row>
    <row r="21" spans="1:12" ht="14.1" customHeight="1" x14ac:dyDescent="0.15">
      <c r="A21" s="588"/>
      <c r="B21" s="534"/>
      <c r="C21" s="574" t="s">
        <v>55</v>
      </c>
      <c r="D21" s="575"/>
      <c r="E21" s="576"/>
      <c r="F21" s="80">
        <v>6</v>
      </c>
      <c r="G21" s="80">
        <v>2</v>
      </c>
      <c r="H21" s="80">
        <v>4</v>
      </c>
      <c r="I21" s="80">
        <v>9</v>
      </c>
      <c r="J21" s="80">
        <v>3</v>
      </c>
      <c r="K21" s="80">
        <v>6</v>
      </c>
      <c r="L21" s="76"/>
    </row>
    <row r="22" spans="1:12" ht="14.1" customHeight="1" x14ac:dyDescent="0.15">
      <c r="A22" s="588"/>
      <c r="B22" s="534"/>
      <c r="C22" s="563" t="s">
        <v>108</v>
      </c>
      <c r="D22" s="566" t="s">
        <v>59</v>
      </c>
      <c r="E22" s="590"/>
      <c r="F22" s="631" t="s">
        <v>102</v>
      </c>
      <c r="G22" s="632"/>
      <c r="H22" s="632"/>
      <c r="I22" s="637"/>
      <c r="J22" s="637"/>
      <c r="K22" s="590"/>
      <c r="L22" s="489" t="s">
        <v>101</v>
      </c>
    </row>
    <row r="23" spans="1:12" ht="6.75" customHeight="1" x14ac:dyDescent="0.15">
      <c r="A23" s="588"/>
      <c r="B23" s="534"/>
      <c r="C23" s="564"/>
      <c r="D23" s="566"/>
      <c r="E23" s="629"/>
      <c r="F23" s="633"/>
      <c r="G23" s="634"/>
      <c r="H23" s="634"/>
      <c r="I23" s="638"/>
      <c r="J23" s="638"/>
      <c r="K23" s="629"/>
      <c r="L23" s="630"/>
    </row>
    <row r="24" spans="1:12" ht="6" customHeight="1" x14ac:dyDescent="0.15">
      <c r="A24" s="588"/>
      <c r="B24" s="534"/>
      <c r="C24" s="564"/>
      <c r="D24" s="566"/>
      <c r="E24" s="629"/>
      <c r="F24" s="635"/>
      <c r="G24" s="636"/>
      <c r="H24" s="636"/>
      <c r="I24" s="639"/>
      <c r="J24" s="639"/>
      <c r="K24" s="640"/>
      <c r="L24" s="630"/>
    </row>
    <row r="25" spans="1:12" ht="14.1" customHeight="1" x14ac:dyDescent="0.15">
      <c r="A25" s="588"/>
      <c r="B25" s="534"/>
      <c r="C25" s="564"/>
      <c r="D25" s="566"/>
      <c r="E25" s="591"/>
      <c r="F25" s="72">
        <v>3</v>
      </c>
      <c r="G25" s="72">
        <v>1</v>
      </c>
      <c r="H25" s="72">
        <v>2</v>
      </c>
      <c r="I25" s="72"/>
      <c r="J25" s="72"/>
      <c r="K25" s="72"/>
      <c r="L25" s="490"/>
    </row>
    <row r="26" spans="1:12" ht="14.1" customHeight="1" x14ac:dyDescent="0.15">
      <c r="A26" s="588"/>
      <c r="B26" s="534"/>
      <c r="C26" s="564"/>
      <c r="D26" s="566"/>
      <c r="E26" s="590"/>
      <c r="F26" s="553" t="s">
        <v>103</v>
      </c>
      <c r="G26" s="554"/>
      <c r="H26" s="554"/>
      <c r="I26" s="553"/>
      <c r="J26" s="554"/>
      <c r="K26" s="554"/>
      <c r="L26" s="561" t="s">
        <v>101</v>
      </c>
    </row>
    <row r="27" spans="1:12" ht="14.1" customHeight="1" x14ac:dyDescent="0.15">
      <c r="A27" s="588"/>
      <c r="B27" s="534"/>
      <c r="C27" s="564"/>
      <c r="D27" s="566"/>
      <c r="E27" s="591"/>
      <c r="F27" s="72">
        <v>3</v>
      </c>
      <c r="G27" s="72">
        <v>1</v>
      </c>
      <c r="H27" s="72">
        <v>2</v>
      </c>
      <c r="I27" s="72"/>
      <c r="J27" s="72"/>
      <c r="K27" s="72"/>
      <c r="L27" s="561"/>
    </row>
    <row r="28" spans="1:12" ht="14.1" customHeight="1" x14ac:dyDescent="0.15">
      <c r="A28" s="588"/>
      <c r="B28" s="534"/>
      <c r="C28" s="564"/>
      <c r="D28" s="566"/>
      <c r="E28" s="571"/>
      <c r="F28" s="553" t="s">
        <v>107</v>
      </c>
      <c r="G28" s="554"/>
      <c r="H28" s="554"/>
      <c r="I28" s="553"/>
      <c r="J28" s="554"/>
      <c r="K28" s="554"/>
      <c r="L28" s="528" t="s">
        <v>106</v>
      </c>
    </row>
    <row r="29" spans="1:12" ht="14.1" customHeight="1" x14ac:dyDescent="0.15">
      <c r="A29" s="588"/>
      <c r="B29" s="534"/>
      <c r="C29" s="564"/>
      <c r="D29" s="566"/>
      <c r="E29" s="571"/>
      <c r="F29" s="72">
        <v>3</v>
      </c>
      <c r="G29" s="72">
        <v>1</v>
      </c>
      <c r="H29" s="72">
        <v>2</v>
      </c>
      <c r="I29" s="72"/>
      <c r="J29" s="72"/>
      <c r="K29" s="72"/>
      <c r="L29" s="490"/>
    </row>
    <row r="30" spans="1:12" ht="14.1" customHeight="1" x14ac:dyDescent="0.15">
      <c r="A30" s="588"/>
      <c r="B30" s="534"/>
      <c r="C30" s="564"/>
      <c r="D30" s="566" t="s">
        <v>81</v>
      </c>
      <c r="E30" s="571"/>
      <c r="F30" s="553" t="s">
        <v>105</v>
      </c>
      <c r="G30" s="554"/>
      <c r="H30" s="554"/>
      <c r="I30" s="553"/>
      <c r="J30" s="554"/>
      <c r="K30" s="554"/>
      <c r="L30" s="561" t="s">
        <v>87</v>
      </c>
    </row>
    <row r="31" spans="1:12" ht="14.1" customHeight="1" x14ac:dyDescent="0.15">
      <c r="A31" s="588"/>
      <c r="B31" s="534"/>
      <c r="C31" s="564"/>
      <c r="D31" s="566"/>
      <c r="E31" s="571"/>
      <c r="F31" s="72">
        <v>2</v>
      </c>
      <c r="G31" s="72">
        <v>1</v>
      </c>
      <c r="H31" s="72">
        <v>1</v>
      </c>
      <c r="I31" s="72"/>
      <c r="J31" s="72"/>
      <c r="K31" s="72"/>
      <c r="L31" s="561"/>
    </row>
    <row r="32" spans="1:12" ht="14.1" customHeight="1" x14ac:dyDescent="0.15">
      <c r="A32" s="588"/>
      <c r="B32" s="534"/>
      <c r="C32" s="564"/>
      <c r="D32" s="566"/>
      <c r="E32" s="571"/>
      <c r="F32" s="553" t="s">
        <v>104</v>
      </c>
      <c r="G32" s="554"/>
      <c r="H32" s="554"/>
      <c r="I32" s="553" t="s">
        <v>104</v>
      </c>
      <c r="J32" s="554"/>
      <c r="K32" s="554"/>
      <c r="L32" s="562"/>
    </row>
    <row r="33" spans="1:12" ht="14.1" customHeight="1" x14ac:dyDescent="0.15">
      <c r="A33" s="588"/>
      <c r="B33" s="534"/>
      <c r="C33" s="564"/>
      <c r="D33" s="566"/>
      <c r="E33" s="571"/>
      <c r="F33" s="72">
        <v>3</v>
      </c>
      <c r="G33" s="72">
        <v>1</v>
      </c>
      <c r="H33" s="72">
        <v>2</v>
      </c>
      <c r="I33" s="72">
        <v>3</v>
      </c>
      <c r="J33" s="72">
        <v>1</v>
      </c>
      <c r="K33" s="72">
        <v>2</v>
      </c>
      <c r="L33" s="561"/>
    </row>
    <row r="34" spans="1:12" ht="14.1" customHeight="1" x14ac:dyDescent="0.15">
      <c r="A34" s="588"/>
      <c r="B34" s="534"/>
      <c r="C34" s="564"/>
      <c r="D34" s="566"/>
      <c r="E34" s="637"/>
      <c r="F34" s="642"/>
      <c r="G34" s="642"/>
      <c r="H34" s="642"/>
      <c r="I34" s="553" t="s">
        <v>103</v>
      </c>
      <c r="J34" s="554"/>
      <c r="K34" s="554"/>
      <c r="L34" s="561" t="s">
        <v>101</v>
      </c>
    </row>
    <row r="35" spans="1:12" ht="14.1" customHeight="1" x14ac:dyDescent="0.15">
      <c r="A35" s="588"/>
      <c r="B35" s="534"/>
      <c r="C35" s="564"/>
      <c r="D35" s="566"/>
      <c r="E35" s="641"/>
      <c r="F35" s="72"/>
      <c r="G35" s="72"/>
      <c r="H35" s="72"/>
      <c r="I35" s="72">
        <v>3</v>
      </c>
      <c r="J35" s="72">
        <v>1</v>
      </c>
      <c r="K35" s="72">
        <v>2</v>
      </c>
      <c r="L35" s="561"/>
    </row>
    <row r="36" spans="1:12" ht="14.1" customHeight="1" x14ac:dyDescent="0.15">
      <c r="A36" s="588"/>
      <c r="B36" s="534"/>
      <c r="C36" s="564"/>
      <c r="D36" s="566"/>
      <c r="E36" s="637"/>
      <c r="F36" s="642"/>
      <c r="G36" s="642"/>
      <c r="H36" s="642"/>
      <c r="I36" s="553" t="s">
        <v>102</v>
      </c>
      <c r="J36" s="554"/>
      <c r="K36" s="554"/>
      <c r="L36" s="561" t="s">
        <v>101</v>
      </c>
    </row>
    <row r="37" spans="1:12" ht="14.1" customHeight="1" x14ac:dyDescent="0.15">
      <c r="A37" s="588"/>
      <c r="B37" s="534"/>
      <c r="C37" s="565"/>
      <c r="D37" s="566"/>
      <c r="E37" s="641"/>
      <c r="F37" s="72"/>
      <c r="G37" s="72"/>
      <c r="H37" s="72"/>
      <c r="I37" s="72">
        <v>3</v>
      </c>
      <c r="J37" s="72">
        <v>1</v>
      </c>
      <c r="K37" s="72">
        <v>2</v>
      </c>
      <c r="L37" s="561"/>
    </row>
    <row r="38" spans="1:12" ht="14.1" customHeight="1" x14ac:dyDescent="0.15">
      <c r="A38" s="588"/>
      <c r="B38" s="534"/>
      <c r="C38" s="530" t="s">
        <v>62</v>
      </c>
      <c r="D38" s="531"/>
      <c r="E38" s="530"/>
      <c r="F38" s="71">
        <v>14</v>
      </c>
      <c r="G38" s="71">
        <v>5</v>
      </c>
      <c r="H38" s="71">
        <v>9</v>
      </c>
      <c r="I38" s="71">
        <v>9</v>
      </c>
      <c r="J38" s="71">
        <v>3</v>
      </c>
      <c r="K38" s="71">
        <v>6</v>
      </c>
      <c r="L38" s="76"/>
    </row>
    <row r="39" spans="1:12" ht="14.1" customHeight="1" x14ac:dyDescent="0.15">
      <c r="A39" s="588"/>
      <c r="B39" s="532" t="s">
        <v>38</v>
      </c>
      <c r="C39" s="532"/>
      <c r="D39" s="532"/>
      <c r="E39" s="532"/>
      <c r="F39" s="69">
        <v>21</v>
      </c>
      <c r="G39" s="69">
        <v>8</v>
      </c>
      <c r="H39" s="69">
        <v>13</v>
      </c>
      <c r="I39" s="69">
        <f>SUM(I38,I21,I12)</f>
        <v>21</v>
      </c>
      <c r="J39" s="69">
        <f>SUM(J38,J21,J12)</f>
        <v>9</v>
      </c>
      <c r="K39" s="69">
        <f>SUM(K38,K21,K12)</f>
        <v>12</v>
      </c>
      <c r="L39" s="68"/>
    </row>
    <row r="40" spans="1:12" ht="14.1" customHeight="1" x14ac:dyDescent="0.15">
      <c r="A40" s="588"/>
      <c r="B40" s="550">
        <v>2</v>
      </c>
      <c r="C40" s="559" t="s">
        <v>100</v>
      </c>
      <c r="D40" s="550" t="s">
        <v>99</v>
      </c>
      <c r="E40" s="550"/>
      <c r="F40" s="631" t="s">
        <v>98</v>
      </c>
      <c r="G40" s="632"/>
      <c r="H40" s="645"/>
      <c r="I40" s="631" t="s">
        <v>98</v>
      </c>
      <c r="J40" s="632"/>
      <c r="K40" s="645"/>
      <c r="L40" s="528" t="s">
        <v>179</v>
      </c>
    </row>
    <row r="41" spans="1:12" ht="14.1" customHeight="1" x14ac:dyDescent="0.15">
      <c r="A41" s="588"/>
      <c r="B41" s="552"/>
      <c r="C41" s="548"/>
      <c r="D41" s="552"/>
      <c r="E41" s="552"/>
      <c r="F41" s="633"/>
      <c r="G41" s="634"/>
      <c r="H41" s="646"/>
      <c r="I41" s="633"/>
      <c r="J41" s="634"/>
      <c r="K41" s="646"/>
      <c r="L41" s="586"/>
    </row>
    <row r="42" spans="1:12" ht="14.1" customHeight="1" x14ac:dyDescent="0.15">
      <c r="A42" s="588"/>
      <c r="B42" s="552"/>
      <c r="C42" s="548"/>
      <c r="D42" s="552"/>
      <c r="E42" s="552"/>
      <c r="F42" s="635"/>
      <c r="G42" s="636"/>
      <c r="H42" s="647"/>
      <c r="I42" s="635"/>
      <c r="J42" s="636"/>
      <c r="K42" s="647"/>
      <c r="L42" s="586"/>
    </row>
    <row r="43" spans="1:12" ht="14.1" customHeight="1" x14ac:dyDescent="0.15">
      <c r="A43" s="588"/>
      <c r="B43" s="552"/>
      <c r="C43" s="548"/>
      <c r="D43" s="533"/>
      <c r="E43" s="533"/>
      <c r="F43" s="72">
        <v>2</v>
      </c>
      <c r="G43" s="72">
        <v>1</v>
      </c>
      <c r="H43" s="72">
        <v>1</v>
      </c>
      <c r="I43" s="72">
        <v>2</v>
      </c>
      <c r="J43" s="72">
        <v>2</v>
      </c>
      <c r="K43" s="72">
        <v>0</v>
      </c>
      <c r="L43" s="529"/>
    </row>
    <row r="44" spans="1:12" ht="14.1" customHeight="1" x14ac:dyDescent="0.15">
      <c r="A44" s="588"/>
      <c r="B44" s="552"/>
      <c r="C44" s="548"/>
      <c r="D44" s="550" t="s">
        <v>50</v>
      </c>
      <c r="E44" s="534"/>
      <c r="F44" s="553" t="s">
        <v>97</v>
      </c>
      <c r="G44" s="554"/>
      <c r="H44" s="554"/>
      <c r="I44" s="553"/>
      <c r="J44" s="554"/>
      <c r="K44" s="554"/>
      <c r="L44" s="545" t="s">
        <v>180</v>
      </c>
    </row>
    <row r="45" spans="1:12" ht="14.1" customHeight="1" x14ac:dyDescent="0.15">
      <c r="A45" s="588"/>
      <c r="B45" s="552"/>
      <c r="C45" s="548"/>
      <c r="D45" s="552"/>
      <c r="E45" s="534"/>
      <c r="F45" s="72">
        <v>2</v>
      </c>
      <c r="G45" s="72">
        <v>1</v>
      </c>
      <c r="H45" s="72">
        <v>1</v>
      </c>
      <c r="I45" s="72"/>
      <c r="J45" s="72"/>
      <c r="K45" s="72"/>
      <c r="L45" s="546"/>
    </row>
    <row r="46" spans="1:12" ht="14.1" customHeight="1" x14ac:dyDescent="0.15">
      <c r="A46" s="588"/>
      <c r="B46" s="552"/>
      <c r="C46" s="548"/>
      <c r="D46" s="552"/>
      <c r="E46" s="534"/>
      <c r="F46" s="553" t="s">
        <v>96</v>
      </c>
      <c r="G46" s="554"/>
      <c r="H46" s="554"/>
      <c r="I46" s="515"/>
      <c r="J46" s="515"/>
      <c r="K46" s="515"/>
      <c r="L46" s="528" t="s">
        <v>87</v>
      </c>
    </row>
    <row r="47" spans="1:12" ht="14.1" customHeight="1" x14ac:dyDescent="0.15">
      <c r="A47" s="588"/>
      <c r="B47" s="552"/>
      <c r="C47" s="548"/>
      <c r="D47" s="552"/>
      <c r="E47" s="534"/>
      <c r="F47" s="72">
        <v>1</v>
      </c>
      <c r="G47" s="72">
        <v>1</v>
      </c>
      <c r="H47" s="72">
        <v>0</v>
      </c>
      <c r="I47" s="72"/>
      <c r="J47" s="72"/>
      <c r="K47" s="72"/>
      <c r="L47" s="490"/>
    </row>
    <row r="48" spans="1:12" ht="14.1" customHeight="1" x14ac:dyDescent="0.15">
      <c r="A48" s="588"/>
      <c r="B48" s="552"/>
      <c r="C48" s="548"/>
      <c r="D48" s="552"/>
      <c r="E48" s="534"/>
      <c r="F48" s="553"/>
      <c r="G48" s="554"/>
      <c r="H48" s="554"/>
      <c r="I48" s="553" t="s">
        <v>80</v>
      </c>
      <c r="J48" s="554"/>
      <c r="K48" s="554"/>
      <c r="L48" s="528" t="s">
        <v>126</v>
      </c>
    </row>
    <row r="49" spans="1:12" ht="14.1" customHeight="1" x14ac:dyDescent="0.15">
      <c r="A49" s="588"/>
      <c r="B49" s="552"/>
      <c r="C49" s="548"/>
      <c r="D49" s="552"/>
      <c r="E49" s="534"/>
      <c r="F49" s="72"/>
      <c r="G49" s="72"/>
      <c r="H49" s="72"/>
      <c r="I49" s="72">
        <v>2</v>
      </c>
      <c r="J49" s="72">
        <v>0</v>
      </c>
      <c r="K49" s="72">
        <v>2</v>
      </c>
      <c r="L49" s="490"/>
    </row>
    <row r="50" spans="1:12" ht="14.1" customHeight="1" x14ac:dyDescent="0.15">
      <c r="A50" s="588"/>
      <c r="B50" s="552"/>
      <c r="C50" s="601" t="s">
        <v>78</v>
      </c>
      <c r="D50" s="575"/>
      <c r="E50" s="602"/>
      <c r="F50" s="98">
        <v>5</v>
      </c>
      <c r="G50" s="98">
        <v>3</v>
      </c>
      <c r="H50" s="98">
        <v>2</v>
      </c>
      <c r="I50" s="98">
        <v>4</v>
      </c>
      <c r="J50" s="98">
        <v>2</v>
      </c>
      <c r="K50" s="98">
        <v>2</v>
      </c>
      <c r="L50" s="70"/>
    </row>
    <row r="51" spans="1:12" ht="14.1" customHeight="1" x14ac:dyDescent="0.15">
      <c r="A51" s="588"/>
      <c r="B51" s="552"/>
      <c r="C51" s="603" t="s">
        <v>95</v>
      </c>
      <c r="D51" s="566" t="s">
        <v>50</v>
      </c>
      <c r="E51" s="566"/>
      <c r="F51" s="540" t="s">
        <v>94</v>
      </c>
      <c r="G51" s="541"/>
      <c r="H51" s="541"/>
      <c r="I51" s="540" t="s">
        <v>93</v>
      </c>
      <c r="J51" s="541"/>
      <c r="K51" s="600"/>
      <c r="L51" s="489"/>
    </row>
    <row r="52" spans="1:12" ht="14.1" customHeight="1" x14ac:dyDescent="0.15">
      <c r="A52" s="588"/>
      <c r="B52" s="552"/>
      <c r="C52" s="603"/>
      <c r="D52" s="566"/>
      <c r="E52" s="566"/>
      <c r="F52" s="95">
        <v>3</v>
      </c>
      <c r="G52" s="95">
        <v>1</v>
      </c>
      <c r="H52" s="95">
        <v>2</v>
      </c>
      <c r="I52" s="95">
        <v>3</v>
      </c>
      <c r="J52" s="95">
        <v>1</v>
      </c>
      <c r="K52" s="99">
        <v>2</v>
      </c>
      <c r="L52" s="490"/>
    </row>
    <row r="53" spans="1:12" ht="14.1" customHeight="1" x14ac:dyDescent="0.15">
      <c r="A53" s="588"/>
      <c r="B53" s="552"/>
      <c r="C53" s="603"/>
      <c r="D53" s="566"/>
      <c r="E53" s="566"/>
      <c r="F53" s="540" t="s">
        <v>136</v>
      </c>
      <c r="G53" s="541"/>
      <c r="H53" s="541"/>
      <c r="I53" s="540"/>
      <c r="J53" s="541"/>
      <c r="K53" s="600"/>
      <c r="L53" s="528" t="s">
        <v>135</v>
      </c>
    </row>
    <row r="54" spans="1:12" ht="14.1" customHeight="1" x14ac:dyDescent="0.15">
      <c r="A54" s="588"/>
      <c r="B54" s="552"/>
      <c r="C54" s="603"/>
      <c r="D54" s="566"/>
      <c r="E54" s="566"/>
      <c r="F54" s="95">
        <v>3</v>
      </c>
      <c r="G54" s="95">
        <v>1</v>
      </c>
      <c r="H54" s="95">
        <v>2</v>
      </c>
      <c r="I54" s="95"/>
      <c r="J54" s="95"/>
      <c r="K54" s="99"/>
      <c r="L54" s="490"/>
    </row>
    <row r="55" spans="1:12" ht="21" customHeight="1" x14ac:dyDescent="0.15">
      <c r="A55" s="588"/>
      <c r="B55" s="552"/>
      <c r="C55" s="603"/>
      <c r="D55" s="566"/>
      <c r="E55" s="566"/>
      <c r="F55" s="540"/>
      <c r="G55" s="541"/>
      <c r="H55" s="541"/>
      <c r="I55" s="542" t="s">
        <v>92</v>
      </c>
      <c r="J55" s="543"/>
      <c r="K55" s="544"/>
      <c r="L55" s="545" t="s">
        <v>91</v>
      </c>
    </row>
    <row r="56" spans="1:12" ht="14.1" customHeight="1" x14ac:dyDescent="0.15">
      <c r="A56" s="588"/>
      <c r="B56" s="552"/>
      <c r="C56" s="603"/>
      <c r="D56" s="566"/>
      <c r="E56" s="566"/>
      <c r="F56" s="95"/>
      <c r="G56" s="95"/>
      <c r="H56" s="95"/>
      <c r="I56" s="95">
        <v>3</v>
      </c>
      <c r="J56" s="95">
        <v>1</v>
      </c>
      <c r="K56" s="99">
        <v>2</v>
      </c>
      <c r="L56" s="546"/>
    </row>
    <row r="57" spans="1:12" ht="21" customHeight="1" x14ac:dyDescent="0.15">
      <c r="A57" s="588"/>
      <c r="B57" s="552"/>
      <c r="C57" s="603"/>
      <c r="D57" s="566"/>
      <c r="E57" s="566"/>
      <c r="F57" s="480"/>
      <c r="G57" s="481"/>
      <c r="H57" s="482"/>
      <c r="I57" s="491" t="s">
        <v>132</v>
      </c>
      <c r="J57" s="492"/>
      <c r="K57" s="604"/>
      <c r="L57" s="472" t="s">
        <v>133</v>
      </c>
    </row>
    <row r="58" spans="1:12" ht="12" customHeight="1" x14ac:dyDescent="0.15">
      <c r="A58" s="588"/>
      <c r="B58" s="552"/>
      <c r="C58" s="603"/>
      <c r="D58" s="566"/>
      <c r="E58" s="566"/>
      <c r="F58" s="95"/>
      <c r="G58" s="95"/>
      <c r="H58" s="95"/>
      <c r="I58" s="95">
        <v>3</v>
      </c>
      <c r="J58" s="95">
        <v>1</v>
      </c>
      <c r="K58" s="99">
        <v>2</v>
      </c>
      <c r="L58" s="479"/>
    </row>
    <row r="59" spans="1:12" ht="14.1" customHeight="1" x14ac:dyDescent="0.15">
      <c r="A59" s="588"/>
      <c r="B59" s="552"/>
      <c r="C59" s="592" t="s">
        <v>55</v>
      </c>
      <c r="D59" s="593"/>
      <c r="E59" s="594"/>
      <c r="F59" s="97">
        <v>6</v>
      </c>
      <c r="G59" s="97">
        <v>2</v>
      </c>
      <c r="H59" s="97">
        <v>4</v>
      </c>
      <c r="I59" s="97">
        <v>9</v>
      </c>
      <c r="J59" s="97">
        <v>3</v>
      </c>
      <c r="K59" s="97">
        <v>6</v>
      </c>
      <c r="L59" s="70"/>
    </row>
    <row r="60" spans="1:12" ht="14.1" customHeight="1" x14ac:dyDescent="0.15">
      <c r="A60" s="588"/>
      <c r="B60" s="589"/>
      <c r="C60" s="519" t="s">
        <v>54</v>
      </c>
      <c r="D60" s="510" t="s">
        <v>53</v>
      </c>
      <c r="E60" s="571"/>
      <c r="F60" s="648" t="s">
        <v>92</v>
      </c>
      <c r="G60" s="649"/>
      <c r="H60" s="649"/>
      <c r="I60" s="648"/>
      <c r="J60" s="649"/>
      <c r="K60" s="649"/>
      <c r="L60" s="643" t="s">
        <v>91</v>
      </c>
    </row>
    <row r="61" spans="1:12" ht="14.1" customHeight="1" x14ac:dyDescent="0.15">
      <c r="A61" s="588"/>
      <c r="B61" s="589"/>
      <c r="C61" s="520"/>
      <c r="D61" s="566"/>
      <c r="E61" s="571"/>
      <c r="F61" s="72">
        <v>3</v>
      </c>
      <c r="G61" s="72">
        <v>1</v>
      </c>
      <c r="H61" s="72">
        <v>2</v>
      </c>
      <c r="I61" s="72"/>
      <c r="J61" s="72"/>
      <c r="K61" s="72"/>
      <c r="L61" s="644"/>
    </row>
    <row r="62" spans="1:12" ht="14.1" customHeight="1" x14ac:dyDescent="0.15">
      <c r="A62" s="588"/>
      <c r="B62" s="589"/>
      <c r="C62" s="520"/>
      <c r="D62" s="465" t="s">
        <v>50</v>
      </c>
      <c r="E62" s="571"/>
      <c r="F62" s="595" t="s">
        <v>90</v>
      </c>
      <c r="G62" s="596"/>
      <c r="H62" s="596"/>
      <c r="I62" s="595"/>
      <c r="J62" s="596"/>
      <c r="K62" s="596"/>
      <c r="L62" s="545" t="s">
        <v>89</v>
      </c>
    </row>
    <row r="63" spans="1:12" ht="14.1" customHeight="1" x14ac:dyDescent="0.15">
      <c r="A63" s="588"/>
      <c r="B63" s="589"/>
      <c r="C63" s="520"/>
      <c r="D63" s="466"/>
      <c r="E63" s="571"/>
      <c r="F63" s="72">
        <v>3</v>
      </c>
      <c r="G63" s="72">
        <v>1</v>
      </c>
      <c r="H63" s="72">
        <v>2</v>
      </c>
      <c r="I63" s="72"/>
      <c r="J63" s="72"/>
      <c r="K63" s="72"/>
      <c r="L63" s="546"/>
    </row>
    <row r="64" spans="1:12" ht="14.1" customHeight="1" x14ac:dyDescent="0.15">
      <c r="A64" s="588"/>
      <c r="B64" s="589"/>
      <c r="C64" s="520"/>
      <c r="D64" s="466"/>
      <c r="E64" s="590"/>
      <c r="F64" s="595" t="s">
        <v>88</v>
      </c>
      <c r="G64" s="596"/>
      <c r="H64" s="596"/>
      <c r="I64" s="595"/>
      <c r="J64" s="596"/>
      <c r="K64" s="596"/>
      <c r="L64" s="545" t="s">
        <v>87</v>
      </c>
    </row>
    <row r="65" spans="1:12" ht="14.1" customHeight="1" x14ac:dyDescent="0.15">
      <c r="A65" s="588"/>
      <c r="B65" s="589"/>
      <c r="C65" s="520"/>
      <c r="D65" s="466"/>
      <c r="E65" s="591"/>
      <c r="F65" s="72">
        <v>3</v>
      </c>
      <c r="G65" s="72">
        <v>1</v>
      </c>
      <c r="H65" s="72">
        <v>2</v>
      </c>
      <c r="I65" s="72"/>
      <c r="J65" s="72"/>
      <c r="K65" s="72"/>
      <c r="L65" s="546"/>
    </row>
    <row r="66" spans="1:12" ht="14.1" customHeight="1" x14ac:dyDescent="0.15">
      <c r="A66" s="588"/>
      <c r="B66" s="589"/>
      <c r="C66" s="520"/>
      <c r="D66" s="466"/>
      <c r="E66" s="571"/>
      <c r="F66" s="620" t="s">
        <v>86</v>
      </c>
      <c r="G66" s="621"/>
      <c r="H66" s="621"/>
      <c r="I66" s="620"/>
      <c r="J66" s="621"/>
      <c r="K66" s="621"/>
      <c r="L66" s="546" t="s">
        <v>85</v>
      </c>
    </row>
    <row r="67" spans="1:12" ht="14.1" customHeight="1" x14ac:dyDescent="0.15">
      <c r="A67" s="588"/>
      <c r="B67" s="589"/>
      <c r="C67" s="520"/>
      <c r="D67" s="466"/>
      <c r="E67" s="590"/>
      <c r="F67" s="73">
        <v>3</v>
      </c>
      <c r="G67" s="73">
        <v>1</v>
      </c>
      <c r="H67" s="73">
        <v>2</v>
      </c>
      <c r="I67" s="73"/>
      <c r="J67" s="73"/>
      <c r="K67" s="73"/>
      <c r="L67" s="546"/>
    </row>
    <row r="68" spans="1:12" ht="14.1" customHeight="1" x14ac:dyDescent="0.15">
      <c r="A68" s="588"/>
      <c r="B68" s="589"/>
      <c r="C68" s="520"/>
      <c r="D68" s="466"/>
      <c r="E68" s="465"/>
      <c r="F68" s="480"/>
      <c r="G68" s="481"/>
      <c r="H68" s="482"/>
      <c r="I68" s="483" t="s">
        <v>73</v>
      </c>
      <c r="J68" s="481"/>
      <c r="K68" s="482"/>
      <c r="L68" s="618" t="s">
        <v>84</v>
      </c>
    </row>
    <row r="69" spans="1:12" ht="14.1" customHeight="1" x14ac:dyDescent="0.15">
      <c r="A69" s="588"/>
      <c r="B69" s="589"/>
      <c r="C69" s="520"/>
      <c r="D69" s="466"/>
      <c r="E69" s="467"/>
      <c r="F69" s="72"/>
      <c r="G69" s="72"/>
      <c r="H69" s="72"/>
      <c r="I69" s="72">
        <v>3</v>
      </c>
      <c r="J69" s="72">
        <v>1</v>
      </c>
      <c r="K69" s="72">
        <v>2</v>
      </c>
      <c r="L69" s="619"/>
    </row>
    <row r="70" spans="1:12" ht="14.1" customHeight="1" x14ac:dyDescent="0.15">
      <c r="A70" s="588"/>
      <c r="B70" s="589"/>
      <c r="C70" s="520"/>
      <c r="D70" s="466"/>
      <c r="E70" s="465"/>
      <c r="F70" s="480"/>
      <c r="G70" s="481"/>
      <c r="H70" s="482"/>
      <c r="I70" s="483" t="s">
        <v>48</v>
      </c>
      <c r="J70" s="523"/>
      <c r="K70" s="524"/>
      <c r="L70" s="618" t="s">
        <v>83</v>
      </c>
    </row>
    <row r="71" spans="1:12" ht="14.1" customHeight="1" x14ac:dyDescent="0.15">
      <c r="A71" s="588"/>
      <c r="B71" s="589"/>
      <c r="C71" s="521"/>
      <c r="D71" s="467"/>
      <c r="E71" s="467"/>
      <c r="F71" s="72"/>
      <c r="G71" s="72"/>
      <c r="H71" s="72"/>
      <c r="I71" s="72">
        <v>3</v>
      </c>
      <c r="J71" s="72">
        <v>1</v>
      </c>
      <c r="K71" s="72">
        <v>2</v>
      </c>
      <c r="L71" s="619"/>
    </row>
    <row r="72" spans="1:12" ht="14.1" customHeight="1" x14ac:dyDescent="0.15">
      <c r="A72" s="588"/>
      <c r="B72" s="533"/>
      <c r="C72" s="614" t="s">
        <v>62</v>
      </c>
      <c r="D72" s="615"/>
      <c r="E72" s="616"/>
      <c r="F72" s="71">
        <v>12</v>
      </c>
      <c r="G72" s="71">
        <v>4</v>
      </c>
      <c r="H72" s="71">
        <v>6</v>
      </c>
      <c r="I72" s="71">
        <v>6</v>
      </c>
      <c r="J72" s="71">
        <v>2</v>
      </c>
      <c r="K72" s="71">
        <v>4</v>
      </c>
      <c r="L72" s="70"/>
    </row>
    <row r="73" spans="1:12" ht="14.1" customHeight="1" x14ac:dyDescent="0.15">
      <c r="A73" s="588"/>
      <c r="B73" s="597" t="s">
        <v>38</v>
      </c>
      <c r="C73" s="598"/>
      <c r="D73" s="598"/>
      <c r="E73" s="599"/>
      <c r="F73" s="69">
        <v>23</v>
      </c>
      <c r="G73" s="69">
        <v>9</v>
      </c>
      <c r="H73" s="69">
        <v>14</v>
      </c>
      <c r="I73" s="69">
        <f>SUM(I72,I59,I50)</f>
        <v>19</v>
      </c>
      <c r="J73" s="69">
        <f>SUM(J72,J59,J50)</f>
        <v>7</v>
      </c>
      <c r="K73" s="69">
        <f>SUM(K72,K59,K50)</f>
        <v>12</v>
      </c>
      <c r="L73" s="68"/>
    </row>
    <row r="74" spans="1:12" ht="14.1" customHeight="1" x14ac:dyDescent="0.15">
      <c r="A74" s="458">
        <v>2</v>
      </c>
      <c r="B74" s="465">
        <v>1</v>
      </c>
      <c r="C74" s="519" t="s">
        <v>82</v>
      </c>
      <c r="D74" s="465" t="s">
        <v>81</v>
      </c>
      <c r="E74" s="465"/>
      <c r="F74" s="611" t="s">
        <v>80</v>
      </c>
      <c r="G74" s="612"/>
      <c r="H74" s="613"/>
      <c r="I74" s="622"/>
      <c r="J74" s="612"/>
      <c r="K74" s="613"/>
      <c r="L74" s="528" t="s">
        <v>127</v>
      </c>
    </row>
    <row r="75" spans="1:12" ht="14.1" customHeight="1" x14ac:dyDescent="0.15">
      <c r="A75" s="459"/>
      <c r="B75" s="466"/>
      <c r="C75" s="520"/>
      <c r="D75" s="466"/>
      <c r="E75" s="467"/>
      <c r="F75" s="79">
        <v>2</v>
      </c>
      <c r="G75" s="78">
        <v>1</v>
      </c>
      <c r="H75" s="78">
        <v>1</v>
      </c>
      <c r="I75" s="79"/>
      <c r="J75" s="78"/>
      <c r="K75" s="78"/>
      <c r="L75" s="529"/>
    </row>
    <row r="76" spans="1:12" ht="14.1" customHeight="1" x14ac:dyDescent="0.15">
      <c r="A76" s="459"/>
      <c r="B76" s="466"/>
      <c r="C76" s="520"/>
      <c r="D76" s="466"/>
      <c r="E76" s="465"/>
      <c r="F76" s="623"/>
      <c r="G76" s="624"/>
      <c r="H76" s="625"/>
      <c r="I76" s="626"/>
      <c r="J76" s="627"/>
      <c r="K76" s="628"/>
      <c r="L76" s="488"/>
    </row>
    <row r="77" spans="1:12" ht="14.1" customHeight="1" x14ac:dyDescent="0.15">
      <c r="A77" s="459"/>
      <c r="B77" s="466"/>
      <c r="C77" s="521"/>
      <c r="D77" s="467"/>
      <c r="E77" s="467"/>
      <c r="F77" s="87"/>
      <c r="G77" s="77"/>
      <c r="H77" s="77"/>
      <c r="I77" s="77"/>
      <c r="J77" s="77"/>
      <c r="K77" s="77"/>
      <c r="L77" s="487"/>
    </row>
    <row r="78" spans="1:12" ht="14.1" customHeight="1" x14ac:dyDescent="0.15">
      <c r="A78" s="459"/>
      <c r="B78" s="466"/>
      <c r="C78" s="605" t="s">
        <v>79</v>
      </c>
      <c r="D78" s="606"/>
      <c r="E78" s="607"/>
      <c r="F78" s="91">
        <v>2</v>
      </c>
      <c r="G78" s="89">
        <v>1</v>
      </c>
      <c r="H78" s="89">
        <v>1</v>
      </c>
      <c r="I78" s="89">
        <v>0</v>
      </c>
      <c r="J78" s="89">
        <v>0</v>
      </c>
      <c r="K78" s="89">
        <v>0</v>
      </c>
      <c r="L78" s="76"/>
    </row>
    <row r="79" spans="1:12" ht="14.1" customHeight="1" x14ac:dyDescent="0.15">
      <c r="A79" s="459"/>
      <c r="B79" s="466"/>
      <c r="C79" s="519" t="s">
        <v>61</v>
      </c>
      <c r="D79" s="465" t="s">
        <v>59</v>
      </c>
      <c r="E79" s="465"/>
      <c r="F79" s="617"/>
      <c r="G79" s="556"/>
      <c r="H79" s="557"/>
      <c r="I79" s="572"/>
      <c r="J79" s="573"/>
      <c r="K79" s="514"/>
      <c r="L79" s="489"/>
    </row>
    <row r="80" spans="1:12" ht="14.1" customHeight="1" x14ac:dyDescent="0.15">
      <c r="A80" s="459"/>
      <c r="B80" s="466"/>
      <c r="C80" s="520"/>
      <c r="D80" s="467"/>
      <c r="E80" s="467"/>
      <c r="F80" s="86"/>
      <c r="G80" s="88"/>
      <c r="H80" s="88"/>
      <c r="I80" s="88"/>
      <c r="J80" s="88"/>
      <c r="K80" s="88"/>
      <c r="L80" s="490"/>
    </row>
    <row r="81" spans="1:12" ht="14.1" customHeight="1" x14ac:dyDescent="0.15">
      <c r="A81" s="459"/>
      <c r="B81" s="466"/>
      <c r="C81" s="520"/>
      <c r="D81" s="465" t="s">
        <v>50</v>
      </c>
      <c r="E81" s="465"/>
      <c r="F81" s="468" t="s">
        <v>77</v>
      </c>
      <c r="G81" s="469"/>
      <c r="H81" s="470"/>
      <c r="I81" s="471" t="s">
        <v>77</v>
      </c>
      <c r="J81" s="469"/>
      <c r="K81" s="470"/>
      <c r="L81" s="528"/>
    </row>
    <row r="82" spans="1:12" ht="14.1" customHeight="1" x14ac:dyDescent="0.15">
      <c r="A82" s="459"/>
      <c r="B82" s="466"/>
      <c r="C82" s="520"/>
      <c r="D82" s="466"/>
      <c r="E82" s="467"/>
      <c r="F82" s="86">
        <v>3</v>
      </c>
      <c r="G82" s="88">
        <v>1</v>
      </c>
      <c r="H82" s="88">
        <v>2</v>
      </c>
      <c r="I82" s="86">
        <v>3</v>
      </c>
      <c r="J82" s="88">
        <v>1</v>
      </c>
      <c r="K82" s="88">
        <v>2</v>
      </c>
      <c r="L82" s="529"/>
    </row>
    <row r="83" spans="1:12" ht="14.1" customHeight="1" x14ac:dyDescent="0.15">
      <c r="A83" s="459"/>
      <c r="B83" s="466"/>
      <c r="C83" s="520"/>
      <c r="D83" s="466"/>
      <c r="E83" s="465"/>
      <c r="F83" s="468" t="s">
        <v>76</v>
      </c>
      <c r="G83" s="469"/>
      <c r="H83" s="470"/>
      <c r="I83" s="471" t="s">
        <v>76</v>
      </c>
      <c r="J83" s="469"/>
      <c r="K83" s="470"/>
      <c r="L83" s="489"/>
    </row>
    <row r="84" spans="1:12" ht="14.1" customHeight="1" x14ac:dyDescent="0.15">
      <c r="A84" s="459"/>
      <c r="B84" s="466"/>
      <c r="C84" s="520"/>
      <c r="D84" s="466"/>
      <c r="E84" s="467"/>
      <c r="F84" s="74">
        <v>3</v>
      </c>
      <c r="G84" s="73">
        <v>1</v>
      </c>
      <c r="H84" s="73">
        <v>2</v>
      </c>
      <c r="I84" s="73">
        <v>3</v>
      </c>
      <c r="J84" s="73">
        <v>1</v>
      </c>
      <c r="K84" s="73">
        <v>2</v>
      </c>
      <c r="L84" s="490"/>
    </row>
    <row r="85" spans="1:12" ht="14.1" customHeight="1" x14ac:dyDescent="0.15">
      <c r="A85" s="459"/>
      <c r="B85" s="466"/>
      <c r="C85" s="520"/>
      <c r="D85" s="466"/>
      <c r="E85" s="465"/>
      <c r="F85" s="480"/>
      <c r="G85" s="481"/>
      <c r="H85" s="482"/>
      <c r="I85" s="483" t="s">
        <v>75</v>
      </c>
      <c r="J85" s="484"/>
      <c r="K85" s="485"/>
      <c r="L85" s="488" t="s">
        <v>40</v>
      </c>
    </row>
    <row r="86" spans="1:12" ht="14.1" customHeight="1" x14ac:dyDescent="0.15">
      <c r="A86" s="459"/>
      <c r="B86" s="466"/>
      <c r="C86" s="521"/>
      <c r="D86" s="467"/>
      <c r="E86" s="467"/>
      <c r="F86" s="86"/>
      <c r="G86" s="88"/>
      <c r="H86" s="88"/>
      <c r="I86" s="88">
        <v>3</v>
      </c>
      <c r="J86" s="88">
        <v>1</v>
      </c>
      <c r="K86" s="88">
        <v>2</v>
      </c>
      <c r="L86" s="487"/>
    </row>
    <row r="87" spans="1:12" ht="14.1" customHeight="1" x14ac:dyDescent="0.15">
      <c r="A87" s="459"/>
      <c r="B87" s="466"/>
      <c r="C87" s="605" t="s">
        <v>55</v>
      </c>
      <c r="D87" s="606"/>
      <c r="E87" s="607"/>
      <c r="F87" s="91">
        <v>6</v>
      </c>
      <c r="G87" s="89">
        <v>2</v>
      </c>
      <c r="H87" s="89">
        <v>4</v>
      </c>
      <c r="I87" s="89">
        <v>9</v>
      </c>
      <c r="J87" s="89">
        <v>3</v>
      </c>
      <c r="K87" s="89">
        <v>6</v>
      </c>
      <c r="L87" s="76"/>
    </row>
    <row r="88" spans="1:12" ht="21.75" customHeight="1" x14ac:dyDescent="0.15">
      <c r="A88" s="459"/>
      <c r="B88" s="466"/>
      <c r="C88" s="519" t="s">
        <v>54</v>
      </c>
      <c r="D88" s="465" t="s">
        <v>74</v>
      </c>
      <c r="E88" s="465"/>
      <c r="F88" s="474" t="s">
        <v>73</v>
      </c>
      <c r="G88" s="475"/>
      <c r="H88" s="476"/>
      <c r="I88" s="477"/>
      <c r="J88" s="475"/>
      <c r="K88" s="476"/>
      <c r="L88" s="528" t="s">
        <v>72</v>
      </c>
    </row>
    <row r="89" spans="1:12" ht="14.1" customHeight="1" x14ac:dyDescent="0.15">
      <c r="A89" s="459"/>
      <c r="B89" s="466"/>
      <c r="C89" s="520"/>
      <c r="D89" s="466"/>
      <c r="E89" s="467"/>
      <c r="F89" s="86">
        <v>3</v>
      </c>
      <c r="G89" s="88">
        <v>1</v>
      </c>
      <c r="H89" s="88">
        <v>2</v>
      </c>
      <c r="I89" s="88"/>
      <c r="J89" s="88"/>
      <c r="K89" s="88"/>
      <c r="L89" s="529"/>
    </row>
    <row r="90" spans="1:12" ht="21" customHeight="1" x14ac:dyDescent="0.15">
      <c r="A90" s="459"/>
      <c r="B90" s="466"/>
      <c r="C90" s="520"/>
      <c r="D90" s="466"/>
      <c r="E90" s="465"/>
      <c r="F90" s="474" t="s">
        <v>19</v>
      </c>
      <c r="G90" s="475"/>
      <c r="H90" s="476"/>
      <c r="I90" s="477"/>
      <c r="J90" s="475"/>
      <c r="K90" s="476"/>
      <c r="L90" s="528" t="s">
        <v>71</v>
      </c>
    </row>
    <row r="91" spans="1:12" ht="14.1" customHeight="1" x14ac:dyDescent="0.15">
      <c r="A91" s="459"/>
      <c r="B91" s="466"/>
      <c r="C91" s="520"/>
      <c r="D91" s="466"/>
      <c r="E91" s="467"/>
      <c r="F91" s="86">
        <v>3</v>
      </c>
      <c r="G91" s="88">
        <v>1</v>
      </c>
      <c r="H91" s="88">
        <v>2</v>
      </c>
      <c r="I91" s="88"/>
      <c r="J91" s="88"/>
      <c r="K91" s="88"/>
      <c r="L91" s="529"/>
    </row>
    <row r="92" spans="1:12" ht="26.25" customHeight="1" x14ac:dyDescent="0.15">
      <c r="A92" s="459"/>
      <c r="B92" s="466"/>
      <c r="C92" s="520"/>
      <c r="D92" s="466"/>
      <c r="E92" s="465"/>
      <c r="F92" s="474" t="s">
        <v>70</v>
      </c>
      <c r="G92" s="475"/>
      <c r="H92" s="476"/>
      <c r="I92" s="477"/>
      <c r="J92" s="475"/>
      <c r="K92" s="476"/>
      <c r="L92" s="489" t="s">
        <v>42</v>
      </c>
    </row>
    <row r="93" spans="1:12" ht="14.1" customHeight="1" x14ac:dyDescent="0.15">
      <c r="A93" s="459"/>
      <c r="B93" s="466"/>
      <c r="C93" s="520"/>
      <c r="D93" s="466"/>
      <c r="E93" s="467"/>
      <c r="F93" s="86">
        <v>3</v>
      </c>
      <c r="G93" s="88">
        <v>1</v>
      </c>
      <c r="H93" s="88">
        <v>2</v>
      </c>
      <c r="I93" s="88"/>
      <c r="J93" s="88"/>
      <c r="K93" s="88"/>
      <c r="L93" s="490"/>
    </row>
    <row r="94" spans="1:12" ht="33" customHeight="1" x14ac:dyDescent="0.15">
      <c r="A94" s="459"/>
      <c r="B94" s="466"/>
      <c r="C94" s="520"/>
      <c r="D94" s="466"/>
      <c r="E94" s="465"/>
      <c r="F94" s="474" t="s">
        <v>69</v>
      </c>
      <c r="G94" s="475"/>
      <c r="H94" s="476"/>
      <c r="I94" s="477"/>
      <c r="J94" s="475"/>
      <c r="K94" s="476"/>
      <c r="L94" s="489" t="s">
        <v>42</v>
      </c>
    </row>
    <row r="95" spans="1:12" ht="14.1" customHeight="1" x14ac:dyDescent="0.15">
      <c r="A95" s="459"/>
      <c r="B95" s="466"/>
      <c r="C95" s="520"/>
      <c r="D95" s="466"/>
      <c r="E95" s="467"/>
      <c r="F95" s="86">
        <v>3</v>
      </c>
      <c r="G95" s="88">
        <v>1</v>
      </c>
      <c r="H95" s="88">
        <v>2</v>
      </c>
      <c r="I95" s="88"/>
      <c r="J95" s="88"/>
      <c r="K95" s="88"/>
      <c r="L95" s="490"/>
    </row>
    <row r="96" spans="1:12" ht="23.25" customHeight="1" x14ac:dyDescent="0.15">
      <c r="A96" s="459"/>
      <c r="B96" s="466"/>
      <c r="C96" s="520"/>
      <c r="D96" s="466"/>
      <c r="E96" s="465"/>
      <c r="F96" s="474" t="s">
        <v>68</v>
      </c>
      <c r="G96" s="475"/>
      <c r="H96" s="476"/>
      <c r="I96" s="477"/>
      <c r="J96" s="475"/>
      <c r="K96" s="476"/>
      <c r="L96" s="489" t="s">
        <v>67</v>
      </c>
    </row>
    <row r="97" spans="1:17" ht="14.1" customHeight="1" x14ac:dyDescent="0.15">
      <c r="A97" s="459"/>
      <c r="B97" s="466"/>
      <c r="C97" s="520"/>
      <c r="D97" s="466"/>
      <c r="E97" s="467"/>
      <c r="F97" s="74">
        <v>1</v>
      </c>
      <c r="G97" s="73">
        <v>1</v>
      </c>
      <c r="H97" s="73">
        <v>0</v>
      </c>
      <c r="I97" s="73"/>
      <c r="J97" s="73"/>
      <c r="K97" s="73"/>
      <c r="L97" s="490"/>
    </row>
    <row r="98" spans="1:17" ht="22.5" customHeight="1" x14ac:dyDescent="0.15">
      <c r="A98" s="459"/>
      <c r="B98" s="466"/>
      <c r="C98" s="520"/>
      <c r="D98" s="466"/>
      <c r="E98" s="465"/>
      <c r="F98" s="480"/>
      <c r="G98" s="481"/>
      <c r="H98" s="482"/>
      <c r="I98" s="506" t="s">
        <v>66</v>
      </c>
      <c r="J98" s="507"/>
      <c r="K98" s="508"/>
      <c r="L98" s="486" t="s">
        <v>65</v>
      </c>
    </row>
    <row r="99" spans="1:17" ht="14.1" customHeight="1" x14ac:dyDescent="0.15">
      <c r="A99" s="459"/>
      <c r="B99" s="466"/>
      <c r="C99" s="520"/>
      <c r="D99" s="466"/>
      <c r="E99" s="467"/>
      <c r="F99" s="86"/>
      <c r="G99" s="88"/>
      <c r="H99" s="88"/>
      <c r="I99" s="88">
        <v>3</v>
      </c>
      <c r="J99" s="88">
        <v>1</v>
      </c>
      <c r="K99" s="88">
        <v>2</v>
      </c>
      <c r="L99" s="509"/>
    </row>
    <row r="100" spans="1:17" ht="14.1" customHeight="1" x14ac:dyDescent="0.15">
      <c r="A100" s="459"/>
      <c r="B100" s="466"/>
      <c r="C100" s="520"/>
      <c r="D100" s="466"/>
      <c r="E100" s="465"/>
      <c r="F100" s="480"/>
      <c r="G100" s="481"/>
      <c r="H100" s="482"/>
      <c r="I100" s="483" t="s">
        <v>64</v>
      </c>
      <c r="J100" s="484"/>
      <c r="K100" s="485"/>
      <c r="L100" s="488" t="s">
        <v>63</v>
      </c>
    </row>
    <row r="101" spans="1:17" ht="14.1" customHeight="1" x14ac:dyDescent="0.15">
      <c r="A101" s="459"/>
      <c r="B101" s="466"/>
      <c r="C101" s="520"/>
      <c r="D101" s="466"/>
      <c r="E101" s="467"/>
      <c r="F101" s="86"/>
      <c r="G101" s="88"/>
      <c r="H101" s="88"/>
      <c r="I101" s="88">
        <v>3</v>
      </c>
      <c r="J101" s="88">
        <v>1</v>
      </c>
      <c r="K101" s="88">
        <v>2</v>
      </c>
      <c r="L101" s="487"/>
    </row>
    <row r="102" spans="1:17" ht="14.1" customHeight="1" x14ac:dyDescent="0.15">
      <c r="A102" s="459"/>
      <c r="B102" s="466"/>
      <c r="C102" s="520"/>
      <c r="D102" s="466"/>
      <c r="E102" s="465"/>
      <c r="F102" s="480"/>
      <c r="G102" s="481"/>
      <c r="H102" s="482"/>
      <c r="I102" s="483" t="s">
        <v>405</v>
      </c>
      <c r="J102" s="484"/>
      <c r="K102" s="485"/>
      <c r="L102" s="486" t="s">
        <v>403</v>
      </c>
    </row>
    <row r="103" spans="1:17" ht="14.1" customHeight="1" x14ac:dyDescent="0.15">
      <c r="A103" s="459"/>
      <c r="B103" s="466"/>
      <c r="C103" s="521"/>
      <c r="D103" s="467"/>
      <c r="E103" s="467"/>
      <c r="F103" s="86"/>
      <c r="G103" s="88"/>
      <c r="H103" s="88"/>
      <c r="I103" s="88">
        <v>3</v>
      </c>
      <c r="J103" s="88">
        <v>1</v>
      </c>
      <c r="K103" s="88">
        <v>2</v>
      </c>
      <c r="L103" s="487"/>
    </row>
    <row r="104" spans="1:17" ht="14.1" customHeight="1" x14ac:dyDescent="0.15">
      <c r="A104" s="459"/>
      <c r="B104" s="467"/>
      <c r="C104" s="605" t="s">
        <v>62</v>
      </c>
      <c r="D104" s="606"/>
      <c r="E104" s="607"/>
      <c r="F104" s="91">
        <v>13</v>
      </c>
      <c r="G104" s="89">
        <v>5</v>
      </c>
      <c r="H104" s="89">
        <v>8</v>
      </c>
      <c r="I104" s="89">
        <v>9</v>
      </c>
      <c r="J104" s="89">
        <v>3</v>
      </c>
      <c r="K104" s="89">
        <v>6</v>
      </c>
      <c r="L104" s="76"/>
    </row>
    <row r="105" spans="1:17" ht="14.1" customHeight="1" x14ac:dyDescent="0.15">
      <c r="A105" s="459"/>
      <c r="B105" s="650" t="s">
        <v>38</v>
      </c>
      <c r="C105" s="651"/>
      <c r="D105" s="651"/>
      <c r="E105" s="652"/>
      <c r="F105" s="90">
        <v>21</v>
      </c>
      <c r="G105" s="90">
        <v>8</v>
      </c>
      <c r="H105" s="90">
        <v>13</v>
      </c>
      <c r="I105" s="90">
        <f>SUM(I104,I87,I78)</f>
        <v>18</v>
      </c>
      <c r="J105" s="90">
        <f>SUM(J104,J87,J78)</f>
        <v>6</v>
      </c>
      <c r="K105" s="90">
        <f>SUM(K104,K87,K78)</f>
        <v>12</v>
      </c>
      <c r="L105" s="68"/>
      <c r="Q105" s="75"/>
    </row>
    <row r="106" spans="1:17" ht="23.25" customHeight="1" x14ac:dyDescent="0.15">
      <c r="A106" s="459"/>
      <c r="B106" s="465">
        <v>2</v>
      </c>
      <c r="C106" s="519" t="s">
        <v>82</v>
      </c>
      <c r="D106" s="465" t="s">
        <v>50</v>
      </c>
      <c r="E106" s="465"/>
      <c r="F106" s="514"/>
      <c r="G106" s="515"/>
      <c r="H106" s="515"/>
      <c r="I106" s="516" t="s">
        <v>128</v>
      </c>
      <c r="J106" s="515"/>
      <c r="K106" s="515"/>
      <c r="L106" s="472" t="s">
        <v>130</v>
      </c>
    </row>
    <row r="107" spans="1:17" ht="14.1" customHeight="1" x14ac:dyDescent="0.15">
      <c r="A107" s="459"/>
      <c r="B107" s="466"/>
      <c r="C107" s="520"/>
      <c r="D107" s="466"/>
      <c r="E107" s="466"/>
      <c r="F107" s="74"/>
      <c r="G107" s="73"/>
      <c r="H107" s="73"/>
      <c r="I107" s="73">
        <v>3</v>
      </c>
      <c r="J107" s="73">
        <v>1</v>
      </c>
      <c r="K107" s="73">
        <v>2</v>
      </c>
      <c r="L107" s="473"/>
    </row>
    <row r="108" spans="1:17" ht="33" customHeight="1" x14ac:dyDescent="0.15">
      <c r="A108" s="459"/>
      <c r="B108" s="466"/>
      <c r="C108" s="510" t="s">
        <v>129</v>
      </c>
      <c r="D108" s="566" t="s">
        <v>50</v>
      </c>
      <c r="E108" s="566"/>
      <c r="F108" s="543"/>
      <c r="G108" s="543"/>
      <c r="H108" s="543"/>
      <c r="I108" s="542" t="s">
        <v>45</v>
      </c>
      <c r="J108" s="542"/>
      <c r="K108" s="542"/>
      <c r="L108" s="517" t="s">
        <v>58</v>
      </c>
    </row>
    <row r="109" spans="1:17" ht="14.1" customHeight="1" x14ac:dyDescent="0.15">
      <c r="A109" s="459"/>
      <c r="B109" s="466"/>
      <c r="C109" s="510"/>
      <c r="D109" s="566"/>
      <c r="E109" s="566"/>
      <c r="F109" s="95"/>
      <c r="G109" s="95"/>
      <c r="H109" s="95"/>
      <c r="I109" s="95">
        <v>3</v>
      </c>
      <c r="J109" s="95">
        <v>1</v>
      </c>
      <c r="K109" s="95">
        <v>2</v>
      </c>
      <c r="L109" s="518"/>
    </row>
    <row r="110" spans="1:17" ht="14.1" customHeight="1" x14ac:dyDescent="0.15">
      <c r="A110" s="459"/>
      <c r="B110" s="466"/>
      <c r="C110" s="510"/>
      <c r="D110" s="566"/>
      <c r="E110" s="566"/>
      <c r="F110" s="553" t="s">
        <v>57</v>
      </c>
      <c r="G110" s="553"/>
      <c r="H110" s="553"/>
      <c r="I110" s="553"/>
      <c r="J110" s="553"/>
      <c r="K110" s="553"/>
      <c r="L110" s="517" t="s">
        <v>133</v>
      </c>
    </row>
    <row r="111" spans="1:17" ht="14.1" customHeight="1" x14ac:dyDescent="0.15">
      <c r="A111" s="459"/>
      <c r="B111" s="466"/>
      <c r="C111" s="510"/>
      <c r="D111" s="566"/>
      <c r="E111" s="566"/>
      <c r="F111" s="95">
        <v>3</v>
      </c>
      <c r="G111" s="95">
        <v>1</v>
      </c>
      <c r="H111" s="95">
        <v>2</v>
      </c>
      <c r="I111" s="95"/>
      <c r="J111" s="95"/>
      <c r="K111" s="95"/>
      <c r="L111" s="518"/>
    </row>
    <row r="112" spans="1:17" ht="14.1" customHeight="1" x14ac:dyDescent="0.15">
      <c r="A112" s="459"/>
      <c r="B112" s="466"/>
      <c r="C112" s="510"/>
      <c r="D112" s="566"/>
      <c r="E112" s="566"/>
      <c r="F112" s="553" t="s">
        <v>56</v>
      </c>
      <c r="G112" s="553"/>
      <c r="H112" s="553"/>
      <c r="I112" s="553"/>
      <c r="J112" s="553"/>
      <c r="K112" s="553"/>
      <c r="L112" s="517" t="s">
        <v>134</v>
      </c>
    </row>
    <row r="113" spans="1:12" ht="14.1" customHeight="1" x14ac:dyDescent="0.15">
      <c r="A113" s="459"/>
      <c r="B113" s="466"/>
      <c r="C113" s="510"/>
      <c r="D113" s="566"/>
      <c r="E113" s="566"/>
      <c r="F113" s="96">
        <v>2</v>
      </c>
      <c r="G113" s="96">
        <v>1</v>
      </c>
      <c r="H113" s="96">
        <v>3</v>
      </c>
      <c r="I113" s="96"/>
      <c r="J113" s="96"/>
      <c r="K113" s="96"/>
      <c r="L113" s="653"/>
    </row>
    <row r="114" spans="1:12" ht="25.5" customHeight="1" x14ac:dyDescent="0.15">
      <c r="A114" s="459"/>
      <c r="B114" s="466"/>
      <c r="C114" s="510"/>
      <c r="D114" s="566"/>
      <c r="E114" s="566"/>
      <c r="F114" s="553"/>
      <c r="G114" s="553"/>
      <c r="H114" s="553"/>
      <c r="I114" s="542" t="s">
        <v>131</v>
      </c>
      <c r="J114" s="543"/>
      <c r="K114" s="543"/>
      <c r="L114" s="517" t="s">
        <v>51</v>
      </c>
    </row>
    <row r="115" spans="1:12" ht="14.1" customHeight="1" x14ac:dyDescent="0.15">
      <c r="A115" s="459"/>
      <c r="B115" s="466"/>
      <c r="C115" s="510"/>
      <c r="D115" s="566"/>
      <c r="E115" s="566"/>
      <c r="F115" s="95"/>
      <c r="G115" s="95"/>
      <c r="H115" s="95"/>
      <c r="I115" s="95">
        <v>3</v>
      </c>
      <c r="J115" s="95">
        <v>1</v>
      </c>
      <c r="K115" s="95">
        <v>2</v>
      </c>
      <c r="L115" s="518"/>
    </row>
    <row r="116" spans="1:12" ht="21.75" customHeight="1" x14ac:dyDescent="0.15">
      <c r="A116" s="459"/>
      <c r="B116" s="466"/>
      <c r="C116" s="510"/>
      <c r="D116" s="566"/>
      <c r="E116" s="566"/>
      <c r="F116" s="480"/>
      <c r="G116" s="481"/>
      <c r="H116" s="482"/>
      <c r="I116" s="491" t="s">
        <v>137</v>
      </c>
      <c r="J116" s="492"/>
      <c r="K116" s="493"/>
      <c r="L116" s="528" t="s">
        <v>135</v>
      </c>
    </row>
    <row r="117" spans="1:12" ht="14.1" customHeight="1" x14ac:dyDescent="0.15">
      <c r="A117" s="459"/>
      <c r="B117" s="466"/>
      <c r="C117" s="510"/>
      <c r="D117" s="566"/>
      <c r="E117" s="566"/>
      <c r="F117" s="95"/>
      <c r="G117" s="95"/>
      <c r="H117" s="95"/>
      <c r="I117" s="95">
        <v>3</v>
      </c>
      <c r="J117" s="95">
        <v>1</v>
      </c>
      <c r="K117" s="95">
        <v>2</v>
      </c>
      <c r="L117" s="490"/>
    </row>
    <row r="118" spans="1:12" ht="14.1" customHeight="1" x14ac:dyDescent="0.15">
      <c r="A118" s="459"/>
      <c r="B118" s="466"/>
      <c r="C118" s="511" t="s">
        <v>55</v>
      </c>
      <c r="D118" s="512"/>
      <c r="E118" s="513"/>
      <c r="F118" s="91">
        <v>6</v>
      </c>
      <c r="G118" s="89">
        <v>2</v>
      </c>
      <c r="H118" s="89">
        <v>2</v>
      </c>
      <c r="I118" s="89">
        <v>12</v>
      </c>
      <c r="J118" s="89">
        <v>4</v>
      </c>
      <c r="K118" s="89">
        <v>8</v>
      </c>
      <c r="L118" s="70"/>
    </row>
    <row r="119" spans="1:12" ht="14.1" customHeight="1" x14ac:dyDescent="0.15">
      <c r="A119" s="459"/>
      <c r="B119" s="466"/>
      <c r="C119" s="519" t="s">
        <v>54</v>
      </c>
      <c r="D119" s="465" t="s">
        <v>53</v>
      </c>
      <c r="E119" s="465"/>
      <c r="F119" s="468" t="s">
        <v>52</v>
      </c>
      <c r="G119" s="469"/>
      <c r="H119" s="470"/>
      <c r="I119" s="471"/>
      <c r="J119" s="469"/>
      <c r="K119" s="470"/>
      <c r="L119" s="472" t="s">
        <v>51</v>
      </c>
    </row>
    <row r="120" spans="1:12" ht="14.1" customHeight="1" x14ac:dyDescent="0.15">
      <c r="A120" s="459"/>
      <c r="B120" s="466"/>
      <c r="C120" s="520"/>
      <c r="D120" s="467"/>
      <c r="E120" s="467"/>
      <c r="F120" s="86">
        <v>3</v>
      </c>
      <c r="G120" s="88">
        <v>1</v>
      </c>
      <c r="H120" s="88">
        <v>2</v>
      </c>
      <c r="I120" s="88"/>
      <c r="J120" s="88"/>
      <c r="K120" s="88"/>
      <c r="L120" s="473"/>
    </row>
    <row r="121" spans="1:12" ht="39" customHeight="1" x14ac:dyDescent="0.15">
      <c r="A121" s="459"/>
      <c r="B121" s="466"/>
      <c r="C121" s="520"/>
      <c r="D121" s="465" t="s">
        <v>50</v>
      </c>
      <c r="E121" s="465"/>
      <c r="F121" s="474" t="s">
        <v>49</v>
      </c>
      <c r="G121" s="475"/>
      <c r="H121" s="476"/>
      <c r="I121" s="477"/>
      <c r="J121" s="475"/>
      <c r="K121" s="476"/>
      <c r="L121" s="478"/>
    </row>
    <row r="122" spans="1:12" ht="14.1" customHeight="1" x14ac:dyDescent="0.15">
      <c r="A122" s="459"/>
      <c r="B122" s="466"/>
      <c r="C122" s="520"/>
      <c r="D122" s="466"/>
      <c r="E122" s="467"/>
      <c r="F122" s="86">
        <v>3</v>
      </c>
      <c r="G122" s="88">
        <v>1</v>
      </c>
      <c r="H122" s="88">
        <v>2</v>
      </c>
      <c r="I122" s="88"/>
      <c r="J122" s="88"/>
      <c r="K122" s="88"/>
      <c r="L122" s="479"/>
    </row>
    <row r="123" spans="1:12" ht="33.75" customHeight="1" x14ac:dyDescent="0.15">
      <c r="A123" s="459"/>
      <c r="B123" s="466"/>
      <c r="C123" s="520"/>
      <c r="D123" s="466"/>
      <c r="E123" s="465"/>
      <c r="F123" s="480"/>
      <c r="G123" s="481"/>
      <c r="H123" s="527"/>
      <c r="I123" s="477" t="s">
        <v>19</v>
      </c>
      <c r="J123" s="475"/>
      <c r="K123" s="476"/>
      <c r="L123" s="478"/>
    </row>
    <row r="124" spans="1:12" ht="14.1" customHeight="1" x14ac:dyDescent="0.15">
      <c r="A124" s="459"/>
      <c r="B124" s="466"/>
      <c r="C124" s="520"/>
      <c r="D124" s="466"/>
      <c r="E124" s="467"/>
      <c r="F124" s="86"/>
      <c r="G124" s="88"/>
      <c r="H124" s="88"/>
      <c r="I124" s="88">
        <v>3</v>
      </c>
      <c r="J124" s="88">
        <v>1</v>
      </c>
      <c r="K124" s="88">
        <v>2</v>
      </c>
      <c r="L124" s="479"/>
    </row>
    <row r="125" spans="1:12" ht="33" customHeight="1" x14ac:dyDescent="0.15">
      <c r="A125" s="459"/>
      <c r="B125" s="466"/>
      <c r="C125" s="520"/>
      <c r="D125" s="466"/>
      <c r="E125" s="465"/>
      <c r="F125" s="474" t="s">
        <v>48</v>
      </c>
      <c r="G125" s="475"/>
      <c r="H125" s="476"/>
      <c r="I125" s="477"/>
      <c r="J125" s="475"/>
      <c r="K125" s="476"/>
      <c r="L125" s="478"/>
    </row>
    <row r="126" spans="1:12" ht="14.1" customHeight="1" x14ac:dyDescent="0.15">
      <c r="A126" s="459"/>
      <c r="B126" s="466"/>
      <c r="C126" s="520"/>
      <c r="D126" s="466"/>
      <c r="E126" s="467"/>
      <c r="F126" s="86">
        <v>3</v>
      </c>
      <c r="G126" s="88">
        <v>1</v>
      </c>
      <c r="H126" s="88">
        <v>2</v>
      </c>
      <c r="I126" s="88"/>
      <c r="J126" s="88"/>
      <c r="K126" s="88"/>
      <c r="L126" s="479"/>
    </row>
    <row r="127" spans="1:12" ht="14.1" customHeight="1" x14ac:dyDescent="0.15">
      <c r="A127" s="459"/>
      <c r="B127" s="466"/>
      <c r="C127" s="520"/>
      <c r="D127" s="466"/>
      <c r="E127" s="465"/>
      <c r="F127" s="608" t="s">
        <v>46</v>
      </c>
      <c r="G127" s="609"/>
      <c r="H127" s="571"/>
      <c r="I127" s="610" t="s">
        <v>47</v>
      </c>
      <c r="J127" s="609"/>
      <c r="K127" s="571"/>
      <c r="L127" s="478"/>
    </row>
    <row r="128" spans="1:12" ht="14.1" customHeight="1" x14ac:dyDescent="0.15">
      <c r="A128" s="459"/>
      <c r="B128" s="466"/>
      <c r="C128" s="520"/>
      <c r="D128" s="466"/>
      <c r="E128" s="467"/>
      <c r="F128" s="86">
        <v>3</v>
      </c>
      <c r="G128" s="88">
        <v>1</v>
      </c>
      <c r="H128" s="88">
        <v>2</v>
      </c>
      <c r="I128" s="88">
        <v>3</v>
      </c>
      <c r="J128" s="88">
        <v>1</v>
      </c>
      <c r="K128" s="88">
        <v>2</v>
      </c>
      <c r="L128" s="479"/>
    </row>
    <row r="129" spans="1:12" ht="14.1" customHeight="1" x14ac:dyDescent="0.15">
      <c r="A129" s="459"/>
      <c r="B129" s="466"/>
      <c r="C129" s="520"/>
      <c r="D129" s="466"/>
      <c r="E129" s="465"/>
      <c r="F129" s="468" t="s">
        <v>45</v>
      </c>
      <c r="G129" s="469"/>
      <c r="H129" s="470"/>
      <c r="I129" s="471"/>
      <c r="J129" s="469"/>
      <c r="K129" s="470"/>
      <c r="L129" s="478" t="s">
        <v>44</v>
      </c>
    </row>
    <row r="130" spans="1:12" ht="14.1" customHeight="1" x14ac:dyDescent="0.15">
      <c r="A130" s="459"/>
      <c r="B130" s="466"/>
      <c r="C130" s="520"/>
      <c r="D130" s="466"/>
      <c r="E130" s="467"/>
      <c r="F130" s="86">
        <v>3</v>
      </c>
      <c r="G130" s="88">
        <v>1</v>
      </c>
      <c r="H130" s="88">
        <v>2</v>
      </c>
      <c r="I130" s="88"/>
      <c r="J130" s="88"/>
      <c r="K130" s="88"/>
      <c r="L130" s="479"/>
    </row>
    <row r="131" spans="1:12" ht="14.1" customHeight="1" x14ac:dyDescent="0.15">
      <c r="A131" s="459"/>
      <c r="B131" s="466"/>
      <c r="C131" s="520"/>
      <c r="D131" s="466"/>
      <c r="E131" s="465"/>
      <c r="F131" s="468" t="s">
        <v>43</v>
      </c>
      <c r="G131" s="469"/>
      <c r="H131" s="470"/>
      <c r="I131" s="471"/>
      <c r="J131" s="469"/>
      <c r="K131" s="470"/>
      <c r="L131" s="489" t="s">
        <v>42</v>
      </c>
    </row>
    <row r="132" spans="1:12" ht="14.1" customHeight="1" x14ac:dyDescent="0.15">
      <c r="A132" s="459"/>
      <c r="B132" s="466"/>
      <c r="C132" s="520"/>
      <c r="D132" s="466"/>
      <c r="E132" s="467"/>
      <c r="F132" s="74">
        <v>1</v>
      </c>
      <c r="G132" s="73">
        <v>1</v>
      </c>
      <c r="H132" s="73">
        <v>0</v>
      </c>
      <c r="I132" s="73"/>
      <c r="J132" s="73"/>
      <c r="K132" s="73"/>
      <c r="L132" s="490"/>
    </row>
    <row r="133" spans="1:12" ht="14.1" customHeight="1" x14ac:dyDescent="0.15">
      <c r="A133" s="459"/>
      <c r="B133" s="466"/>
      <c r="C133" s="520"/>
      <c r="D133" s="466"/>
      <c r="E133" s="465"/>
      <c r="F133" s="480"/>
      <c r="G133" s="481"/>
      <c r="H133" s="482"/>
      <c r="I133" s="522" t="s">
        <v>41</v>
      </c>
      <c r="J133" s="523"/>
      <c r="K133" s="524"/>
      <c r="L133" s="488" t="s">
        <v>40</v>
      </c>
    </row>
    <row r="134" spans="1:12" ht="14.1" customHeight="1" x14ac:dyDescent="0.15">
      <c r="A134" s="459"/>
      <c r="B134" s="466"/>
      <c r="C134" s="521"/>
      <c r="D134" s="467"/>
      <c r="E134" s="467"/>
      <c r="F134" s="86"/>
      <c r="G134" s="88"/>
      <c r="H134" s="88"/>
      <c r="I134" s="88">
        <v>3</v>
      </c>
      <c r="J134" s="88">
        <v>1</v>
      </c>
      <c r="K134" s="88">
        <v>2</v>
      </c>
      <c r="L134" s="487"/>
    </row>
    <row r="135" spans="1:12" ht="14.1" customHeight="1" x14ac:dyDescent="0.15">
      <c r="A135" s="459"/>
      <c r="B135" s="467"/>
      <c r="C135" s="605" t="s">
        <v>39</v>
      </c>
      <c r="D135" s="606"/>
      <c r="E135" s="607"/>
      <c r="F135" s="91">
        <v>16</v>
      </c>
      <c r="G135" s="89">
        <v>6</v>
      </c>
      <c r="H135" s="89">
        <v>10</v>
      </c>
      <c r="I135" s="89">
        <v>9</v>
      </c>
      <c r="J135" s="89">
        <v>3</v>
      </c>
      <c r="K135" s="89">
        <v>6</v>
      </c>
      <c r="L135" s="70"/>
    </row>
    <row r="136" spans="1:12" ht="14.1" customHeight="1" x14ac:dyDescent="0.15">
      <c r="A136" s="460"/>
      <c r="B136" s="449" t="s">
        <v>38</v>
      </c>
      <c r="C136" s="450"/>
      <c r="D136" s="450"/>
      <c r="E136" s="451"/>
      <c r="F136" s="90">
        <v>22</v>
      </c>
      <c r="G136" s="90">
        <v>8</v>
      </c>
      <c r="H136" s="90">
        <v>14</v>
      </c>
      <c r="I136" s="90">
        <f>SUM(I135,I118)</f>
        <v>21</v>
      </c>
      <c r="J136" s="90">
        <f>SUM(J135,J118)</f>
        <v>7</v>
      </c>
      <c r="K136" s="90">
        <f>SUM(K135,K118)</f>
        <v>14</v>
      </c>
      <c r="L136" s="68"/>
    </row>
    <row r="137" spans="1:12" ht="14.1" customHeight="1" x14ac:dyDescent="0.15">
      <c r="A137" s="452" t="s">
        <v>37</v>
      </c>
      <c r="B137" s="453"/>
      <c r="C137" s="453"/>
      <c r="D137" s="453"/>
      <c r="E137" s="454"/>
      <c r="F137" s="69">
        <v>87</v>
      </c>
      <c r="G137" s="69">
        <v>33</v>
      </c>
      <c r="H137" s="69">
        <v>54</v>
      </c>
      <c r="I137" s="69">
        <f>SUM(I39,I73,I105,I136)</f>
        <v>79</v>
      </c>
      <c r="J137" s="69">
        <v>34</v>
      </c>
      <c r="K137" s="69">
        <v>50</v>
      </c>
      <c r="L137" s="68"/>
    </row>
    <row r="138" spans="1:12" ht="14.1" customHeight="1" x14ac:dyDescent="0.15">
      <c r="A138" s="455" t="s">
        <v>36</v>
      </c>
      <c r="B138" s="456"/>
      <c r="C138" s="456"/>
      <c r="D138" s="456"/>
      <c r="E138" s="456"/>
      <c r="F138" s="456"/>
      <c r="G138" s="456"/>
      <c r="H138" s="456"/>
      <c r="I138" s="456"/>
      <c r="J138" s="456"/>
      <c r="K138" s="456"/>
      <c r="L138" s="457"/>
    </row>
    <row r="139" spans="1:12" ht="14.1" customHeight="1" x14ac:dyDescent="0.15">
      <c r="A139" s="461" t="s">
        <v>35</v>
      </c>
      <c r="B139" s="462"/>
      <c r="C139" s="463" t="s">
        <v>34</v>
      </c>
      <c r="D139" s="456"/>
      <c r="E139" s="456"/>
      <c r="F139" s="456"/>
      <c r="G139" s="464"/>
      <c r="H139" s="462" t="s">
        <v>33</v>
      </c>
      <c r="I139" s="462"/>
      <c r="J139" s="462"/>
      <c r="K139" s="462"/>
      <c r="L139" s="66" t="s">
        <v>32</v>
      </c>
    </row>
    <row r="140" spans="1:12" ht="14.1" customHeight="1" x14ac:dyDescent="0.15">
      <c r="A140" s="461"/>
      <c r="B140" s="462"/>
      <c r="C140" s="463">
        <v>0</v>
      </c>
      <c r="D140" s="456"/>
      <c r="E140" s="456"/>
      <c r="F140" s="456"/>
      <c r="G140" s="464"/>
      <c r="H140" s="462">
        <v>69</v>
      </c>
      <c r="I140" s="462"/>
      <c r="J140" s="462"/>
      <c r="K140" s="462"/>
      <c r="L140" s="67">
        <v>69</v>
      </c>
    </row>
    <row r="141" spans="1:12" ht="14.1" customHeight="1" x14ac:dyDescent="0.15">
      <c r="A141" s="494" t="s">
        <v>31</v>
      </c>
      <c r="B141" s="462"/>
      <c r="C141" s="463" t="s">
        <v>30</v>
      </c>
      <c r="D141" s="456"/>
      <c r="E141" s="456"/>
      <c r="F141" s="456"/>
      <c r="G141" s="464"/>
      <c r="H141" s="462"/>
      <c r="I141" s="462"/>
      <c r="J141" s="462"/>
      <c r="K141" s="462"/>
      <c r="L141" s="66" t="s">
        <v>29</v>
      </c>
    </row>
    <row r="142" spans="1:12" ht="14.1" customHeight="1" x14ac:dyDescent="0.15">
      <c r="A142" s="461"/>
      <c r="B142" s="462"/>
      <c r="C142" s="463">
        <v>10</v>
      </c>
      <c r="D142" s="456"/>
      <c r="E142" s="456"/>
      <c r="F142" s="456"/>
      <c r="G142" s="464"/>
      <c r="H142" s="462"/>
      <c r="I142" s="462"/>
      <c r="J142" s="462"/>
      <c r="K142" s="462"/>
      <c r="L142" s="66">
        <v>10</v>
      </c>
    </row>
    <row r="143" spans="1:12" ht="25.5" customHeight="1" x14ac:dyDescent="0.15">
      <c r="A143" s="495" t="s">
        <v>28</v>
      </c>
      <c r="B143" s="496"/>
      <c r="C143" s="499" t="s">
        <v>27</v>
      </c>
      <c r="D143" s="500"/>
      <c r="E143" s="501"/>
      <c r="F143" s="502" t="s">
        <v>26</v>
      </c>
      <c r="G143" s="502"/>
      <c r="H143" s="502" t="s">
        <v>25</v>
      </c>
      <c r="I143" s="502"/>
      <c r="J143" s="502" t="s">
        <v>24</v>
      </c>
      <c r="K143" s="502"/>
      <c r="L143" s="65" t="s">
        <v>23</v>
      </c>
    </row>
    <row r="144" spans="1:12" ht="14.1" customHeight="1" thickBot="1" x14ac:dyDescent="0.2">
      <c r="A144" s="497"/>
      <c r="B144" s="498"/>
      <c r="C144" s="503">
        <v>79</v>
      </c>
      <c r="D144" s="504"/>
      <c r="E144" s="505"/>
      <c r="F144" s="498">
        <v>5</v>
      </c>
      <c r="G144" s="498"/>
      <c r="H144" s="498">
        <v>12</v>
      </c>
      <c r="I144" s="498"/>
      <c r="J144" s="498">
        <v>11</v>
      </c>
      <c r="K144" s="498"/>
      <c r="L144" s="64">
        <f>SUM(F144:K144)</f>
        <v>28</v>
      </c>
    </row>
    <row r="146" spans="1:1" x14ac:dyDescent="0.15">
      <c r="A146" s="63" t="s">
        <v>22</v>
      </c>
    </row>
  </sheetData>
  <mergeCells count="307">
    <mergeCell ref="F112:H112"/>
    <mergeCell ref="D74:D77"/>
    <mergeCell ref="E74:E75"/>
    <mergeCell ref="E76:E77"/>
    <mergeCell ref="I85:K85"/>
    <mergeCell ref="I112:K112"/>
    <mergeCell ref="B105:E105"/>
    <mergeCell ref="E102:E103"/>
    <mergeCell ref="L88:L89"/>
    <mergeCell ref="B106:B135"/>
    <mergeCell ref="I123:K123"/>
    <mergeCell ref="L116:L117"/>
    <mergeCell ref="C106:C107"/>
    <mergeCell ref="I114:K114"/>
    <mergeCell ref="L112:L113"/>
    <mergeCell ref="L94:L95"/>
    <mergeCell ref="L108:L109"/>
    <mergeCell ref="E123:E124"/>
    <mergeCell ref="F123:H123"/>
    <mergeCell ref="F108:H108"/>
    <mergeCell ref="C104:E104"/>
    <mergeCell ref="D108:D117"/>
    <mergeCell ref="E108:E117"/>
    <mergeCell ref="C88:C103"/>
    <mergeCell ref="F60:H60"/>
    <mergeCell ref="I60:K60"/>
    <mergeCell ref="E68:E69"/>
    <mergeCell ref="F68:H68"/>
    <mergeCell ref="I68:K68"/>
    <mergeCell ref="I64:K64"/>
    <mergeCell ref="E62:E63"/>
    <mergeCell ref="E66:E67"/>
    <mergeCell ref="I96:K96"/>
    <mergeCell ref="I88:K88"/>
    <mergeCell ref="F85:H85"/>
    <mergeCell ref="E64:E65"/>
    <mergeCell ref="I62:K62"/>
    <mergeCell ref="E88:E89"/>
    <mergeCell ref="F88:H88"/>
    <mergeCell ref="E83:E84"/>
    <mergeCell ref="L46:L47"/>
    <mergeCell ref="L44:L45"/>
    <mergeCell ref="I48:K48"/>
    <mergeCell ref="E46:E47"/>
    <mergeCell ref="F46:H46"/>
    <mergeCell ref="I46:K46"/>
    <mergeCell ref="C40:C49"/>
    <mergeCell ref="D44:D49"/>
    <mergeCell ref="F40:H42"/>
    <mergeCell ref="I40:K42"/>
    <mergeCell ref="L40:L43"/>
    <mergeCell ref="E40:E43"/>
    <mergeCell ref="F48:H48"/>
    <mergeCell ref="L62:L63"/>
    <mergeCell ref="E22:E25"/>
    <mergeCell ref="L22:L25"/>
    <mergeCell ref="F22:H24"/>
    <mergeCell ref="I22:K24"/>
    <mergeCell ref="E30:E31"/>
    <mergeCell ref="F30:H30"/>
    <mergeCell ref="I30:K30"/>
    <mergeCell ref="F26:H26"/>
    <mergeCell ref="I26:K26"/>
    <mergeCell ref="L26:L27"/>
    <mergeCell ref="E34:E35"/>
    <mergeCell ref="F34:H34"/>
    <mergeCell ref="I34:K34"/>
    <mergeCell ref="L34:L35"/>
    <mergeCell ref="E36:E37"/>
    <mergeCell ref="F36:H36"/>
    <mergeCell ref="I36:K36"/>
    <mergeCell ref="L36:L37"/>
    <mergeCell ref="E44:E45"/>
    <mergeCell ref="L48:L49"/>
    <mergeCell ref="F44:H44"/>
    <mergeCell ref="I44:K44"/>
    <mergeCell ref="L60:L61"/>
    <mergeCell ref="D88:D103"/>
    <mergeCell ref="L64:L65"/>
    <mergeCell ref="F83:H83"/>
    <mergeCell ref="I83:K83"/>
    <mergeCell ref="F81:H81"/>
    <mergeCell ref="I81:K81"/>
    <mergeCell ref="L70:L71"/>
    <mergeCell ref="L68:L69"/>
    <mergeCell ref="L74:L75"/>
    <mergeCell ref="L66:L67"/>
    <mergeCell ref="L83:L84"/>
    <mergeCell ref="I79:K79"/>
    <mergeCell ref="L76:L77"/>
    <mergeCell ref="L79:L80"/>
    <mergeCell ref="F66:H66"/>
    <mergeCell ref="I66:K66"/>
    <mergeCell ref="F64:H64"/>
    <mergeCell ref="L81:L82"/>
    <mergeCell ref="I74:K74"/>
    <mergeCell ref="F76:H76"/>
    <mergeCell ref="I76:K76"/>
    <mergeCell ref="L96:L97"/>
    <mergeCell ref="D81:D86"/>
    <mergeCell ref="E85:E86"/>
    <mergeCell ref="I127:K127"/>
    <mergeCell ref="L127:L128"/>
    <mergeCell ref="D106:D107"/>
    <mergeCell ref="E106:E107"/>
    <mergeCell ref="I90:K90"/>
    <mergeCell ref="C87:E87"/>
    <mergeCell ref="F114:H114"/>
    <mergeCell ref="F70:H70"/>
    <mergeCell ref="I70:K70"/>
    <mergeCell ref="F74:H74"/>
    <mergeCell ref="I110:K110"/>
    <mergeCell ref="E94:E95"/>
    <mergeCell ref="F94:H94"/>
    <mergeCell ref="I94:K94"/>
    <mergeCell ref="F110:H110"/>
    <mergeCell ref="C72:E72"/>
    <mergeCell ref="C78:E78"/>
    <mergeCell ref="F92:H92"/>
    <mergeCell ref="E96:E97"/>
    <mergeCell ref="F96:H96"/>
    <mergeCell ref="F79:H79"/>
    <mergeCell ref="E90:E91"/>
    <mergeCell ref="F90:H90"/>
    <mergeCell ref="C74:C77"/>
    <mergeCell ref="L57:L58"/>
    <mergeCell ref="E55:E56"/>
    <mergeCell ref="C135:E135"/>
    <mergeCell ref="E131:E132"/>
    <mergeCell ref="F131:H131"/>
    <mergeCell ref="F116:H116"/>
    <mergeCell ref="F129:H129"/>
    <mergeCell ref="E125:E126"/>
    <mergeCell ref="L100:L101"/>
    <mergeCell ref="L90:L91"/>
    <mergeCell ref="I92:K92"/>
    <mergeCell ref="F127:H127"/>
    <mergeCell ref="E119:E120"/>
    <mergeCell ref="I108:K108"/>
    <mergeCell ref="E92:E93"/>
    <mergeCell ref="L125:L126"/>
    <mergeCell ref="E127:E128"/>
    <mergeCell ref="E129:E130"/>
    <mergeCell ref="I131:K131"/>
    <mergeCell ref="L131:L132"/>
    <mergeCell ref="I129:K129"/>
    <mergeCell ref="F125:H125"/>
    <mergeCell ref="L129:L130"/>
    <mergeCell ref="I125:K125"/>
    <mergeCell ref="F53:H53"/>
    <mergeCell ref="I53:K53"/>
    <mergeCell ref="C50:E50"/>
    <mergeCell ref="E48:E49"/>
    <mergeCell ref="I51:K51"/>
    <mergeCell ref="F51:H51"/>
    <mergeCell ref="C51:C58"/>
    <mergeCell ref="D51:D58"/>
    <mergeCell ref="E57:E58"/>
    <mergeCell ref="F57:H57"/>
    <mergeCell ref="I57:K57"/>
    <mergeCell ref="A2:A5"/>
    <mergeCell ref="B2:B5"/>
    <mergeCell ref="C2:C5"/>
    <mergeCell ref="D2:D5"/>
    <mergeCell ref="E2:E5"/>
    <mergeCell ref="L6:L7"/>
    <mergeCell ref="F8:H8"/>
    <mergeCell ref="F10:H10"/>
    <mergeCell ref="L8:L9"/>
    <mergeCell ref="L10:L11"/>
    <mergeCell ref="A6:A73"/>
    <mergeCell ref="D40:D43"/>
    <mergeCell ref="B40:B72"/>
    <mergeCell ref="E53:E54"/>
    <mergeCell ref="E32:E33"/>
    <mergeCell ref="E26:E27"/>
    <mergeCell ref="E51:E52"/>
    <mergeCell ref="C59:E59"/>
    <mergeCell ref="E60:E61"/>
    <mergeCell ref="F62:H62"/>
    <mergeCell ref="C60:C71"/>
    <mergeCell ref="B73:E73"/>
    <mergeCell ref="D60:D61"/>
    <mergeCell ref="L51:L52"/>
    <mergeCell ref="U1:AA1"/>
    <mergeCell ref="L30:L31"/>
    <mergeCell ref="F32:H32"/>
    <mergeCell ref="I32:K32"/>
    <mergeCell ref="L32:L33"/>
    <mergeCell ref="C22:C37"/>
    <mergeCell ref="D30:D37"/>
    <mergeCell ref="L28:L29"/>
    <mergeCell ref="F6:H6"/>
    <mergeCell ref="F15:H15"/>
    <mergeCell ref="E17:E18"/>
    <mergeCell ref="F17:H17"/>
    <mergeCell ref="F2:H2"/>
    <mergeCell ref="I2:K2"/>
    <mergeCell ref="E28:E29"/>
    <mergeCell ref="F28:H28"/>
    <mergeCell ref="I28:K28"/>
    <mergeCell ref="I19:K19"/>
    <mergeCell ref="C21:E21"/>
    <mergeCell ref="D22:D29"/>
    <mergeCell ref="L17:L18"/>
    <mergeCell ref="I6:K6"/>
    <mergeCell ref="I15:K15"/>
    <mergeCell ref="I3:K3"/>
    <mergeCell ref="L13:L14"/>
    <mergeCell ref="E15:E16"/>
    <mergeCell ref="F13:H13"/>
    <mergeCell ref="D13:D20"/>
    <mergeCell ref="E13:E14"/>
    <mergeCell ref="I13:K13"/>
    <mergeCell ref="E19:E20"/>
    <mergeCell ref="F19:H19"/>
    <mergeCell ref="I10:K10"/>
    <mergeCell ref="C12:E12"/>
    <mergeCell ref="D6:D11"/>
    <mergeCell ref="C13:C20"/>
    <mergeCell ref="L15:L16"/>
    <mergeCell ref="D79:D80"/>
    <mergeCell ref="E79:E80"/>
    <mergeCell ref="E81:E82"/>
    <mergeCell ref="N1:S1"/>
    <mergeCell ref="I17:K17"/>
    <mergeCell ref="H1:K1"/>
    <mergeCell ref="I8:K8"/>
    <mergeCell ref="L19:L20"/>
    <mergeCell ref="C38:E38"/>
    <mergeCell ref="B39:E39"/>
    <mergeCell ref="B6:B38"/>
    <mergeCell ref="F4:F5"/>
    <mergeCell ref="G4:H4"/>
    <mergeCell ref="I4:I5"/>
    <mergeCell ref="J4:K4"/>
    <mergeCell ref="L2:L5"/>
    <mergeCell ref="F3:H3"/>
    <mergeCell ref="F55:H55"/>
    <mergeCell ref="I55:K55"/>
    <mergeCell ref="L55:L56"/>
    <mergeCell ref="L53:L54"/>
    <mergeCell ref="C6:C11"/>
    <mergeCell ref="E10:E11"/>
    <mergeCell ref="E6:E9"/>
    <mergeCell ref="F98:H98"/>
    <mergeCell ref="D62:D71"/>
    <mergeCell ref="E70:E71"/>
    <mergeCell ref="I98:K98"/>
    <mergeCell ref="L98:L99"/>
    <mergeCell ref="F100:H100"/>
    <mergeCell ref="I100:K100"/>
    <mergeCell ref="C108:C117"/>
    <mergeCell ref="L123:L124"/>
    <mergeCell ref="C118:E118"/>
    <mergeCell ref="F106:H106"/>
    <mergeCell ref="I106:K106"/>
    <mergeCell ref="L110:L111"/>
    <mergeCell ref="C119:C134"/>
    <mergeCell ref="D121:D134"/>
    <mergeCell ref="E133:E134"/>
    <mergeCell ref="F133:H133"/>
    <mergeCell ref="I133:K133"/>
    <mergeCell ref="L106:L107"/>
    <mergeCell ref="L133:L134"/>
    <mergeCell ref="L114:L115"/>
    <mergeCell ref="E98:E99"/>
    <mergeCell ref="E100:E101"/>
    <mergeCell ref="C79:C86"/>
    <mergeCell ref="A141:B142"/>
    <mergeCell ref="C141:G141"/>
    <mergeCell ref="H141:K141"/>
    <mergeCell ref="C142:G142"/>
    <mergeCell ref="H142:K142"/>
    <mergeCell ref="A143:B144"/>
    <mergeCell ref="C143:E143"/>
    <mergeCell ref="F143:G143"/>
    <mergeCell ref="H143:I143"/>
    <mergeCell ref="J143:K143"/>
    <mergeCell ref="C144:E144"/>
    <mergeCell ref="F144:G144"/>
    <mergeCell ref="H144:I144"/>
    <mergeCell ref="J144:K144"/>
    <mergeCell ref="B136:E136"/>
    <mergeCell ref="A137:E137"/>
    <mergeCell ref="A138:L138"/>
    <mergeCell ref="A74:A136"/>
    <mergeCell ref="A139:B140"/>
    <mergeCell ref="C139:G139"/>
    <mergeCell ref="H139:K139"/>
    <mergeCell ref="C140:G140"/>
    <mergeCell ref="H140:K140"/>
    <mergeCell ref="B74:B104"/>
    <mergeCell ref="D119:D120"/>
    <mergeCell ref="F119:H119"/>
    <mergeCell ref="I119:K119"/>
    <mergeCell ref="L119:L120"/>
    <mergeCell ref="E121:E122"/>
    <mergeCell ref="F121:H121"/>
    <mergeCell ref="I121:K121"/>
    <mergeCell ref="L121:L122"/>
    <mergeCell ref="F102:H102"/>
    <mergeCell ref="I102:K102"/>
    <mergeCell ref="L102:L103"/>
    <mergeCell ref="L85:L86"/>
    <mergeCell ref="L92:L93"/>
    <mergeCell ref="I116:K116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38" fitToHeight="0" orientation="portrait" r:id="rId1"/>
  <headerFooter>
    <oddHeader>&amp;C&amp;"+,굵게"&amp;20 2018~2019학년도 신구교과목대비표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37"/>
  <sheetViews>
    <sheetView zoomScale="90" zoomScaleNormal="90" zoomScaleSheetLayoutView="100" workbookViewId="0">
      <selection activeCell="D11" sqref="D11"/>
    </sheetView>
  </sheetViews>
  <sheetFormatPr defaultColWidth="8.88671875" defaultRowHeight="17.100000000000001" customHeight="1" x14ac:dyDescent="0.15"/>
  <cols>
    <col min="1" max="1" width="4.88671875" style="1" customWidth="1"/>
    <col min="2" max="2" width="3.88671875" style="1" customWidth="1"/>
    <col min="3" max="3" width="11.44140625" style="1" customWidth="1"/>
    <col min="4" max="4" width="27.109375" style="1" customWidth="1"/>
    <col min="5" max="5" width="5.88671875" style="1" customWidth="1"/>
    <col min="6" max="6" width="5.77734375" style="1" customWidth="1"/>
    <col min="7" max="7" width="4.33203125" style="1" customWidth="1"/>
    <col min="8" max="22" width="4.21875" style="1" customWidth="1"/>
    <col min="23" max="16384" width="8.88671875" style="1"/>
  </cols>
  <sheetData>
    <row r="1" spans="1:22" s="118" customFormat="1" ht="16.5" customHeight="1" thickBot="1" x14ac:dyDescent="0.2">
      <c r="A1" s="428" t="s">
        <v>226</v>
      </c>
      <c r="B1" s="428"/>
      <c r="C1" s="428"/>
      <c r="D1" s="428"/>
      <c r="E1" s="428"/>
      <c r="F1" s="428"/>
      <c r="G1" s="428"/>
      <c r="H1" s="429" t="s">
        <v>227</v>
      </c>
      <c r="I1" s="429"/>
      <c r="J1" s="429"/>
      <c r="K1" s="429"/>
      <c r="L1" s="429"/>
      <c r="M1" s="429"/>
      <c r="N1" s="429"/>
      <c r="O1" s="429"/>
      <c r="P1" s="429"/>
      <c r="Q1" s="430" t="s">
        <v>185</v>
      </c>
      <c r="R1" s="430"/>
      <c r="S1" s="430"/>
      <c r="T1" s="430"/>
      <c r="U1" s="430"/>
      <c r="V1" s="430"/>
    </row>
    <row r="2" spans="1:22" ht="16.5" customHeight="1" x14ac:dyDescent="0.15">
      <c r="A2" s="431" t="s">
        <v>0</v>
      </c>
      <c r="B2" s="432"/>
      <c r="C2" s="432" t="s">
        <v>186</v>
      </c>
      <c r="D2" s="432" t="s">
        <v>187</v>
      </c>
      <c r="E2" s="437" t="s">
        <v>188</v>
      </c>
      <c r="F2" s="432" t="s">
        <v>189</v>
      </c>
      <c r="G2" s="439" t="s">
        <v>190</v>
      </c>
      <c r="H2" s="431" t="s">
        <v>1</v>
      </c>
      <c r="I2" s="432"/>
      <c r="J2" s="432"/>
      <c r="K2" s="432"/>
      <c r="L2" s="432"/>
      <c r="M2" s="442"/>
      <c r="N2" s="431" t="s">
        <v>2</v>
      </c>
      <c r="O2" s="443"/>
      <c r="P2" s="432"/>
      <c r="Q2" s="432"/>
      <c r="R2" s="432"/>
      <c r="S2" s="442"/>
      <c r="T2" s="431" t="s">
        <v>3</v>
      </c>
      <c r="U2" s="432"/>
      <c r="V2" s="442"/>
    </row>
    <row r="3" spans="1:22" ht="16.5" customHeight="1" x14ac:dyDescent="0.15">
      <c r="A3" s="433"/>
      <c r="B3" s="434"/>
      <c r="C3" s="434"/>
      <c r="D3" s="434"/>
      <c r="E3" s="438"/>
      <c r="F3" s="434"/>
      <c r="G3" s="440"/>
      <c r="H3" s="433" t="s">
        <v>4</v>
      </c>
      <c r="I3" s="434"/>
      <c r="J3" s="434"/>
      <c r="K3" s="434" t="s">
        <v>5</v>
      </c>
      <c r="L3" s="434"/>
      <c r="M3" s="444"/>
      <c r="N3" s="433" t="s">
        <v>4</v>
      </c>
      <c r="O3" s="445"/>
      <c r="P3" s="434"/>
      <c r="Q3" s="434" t="s">
        <v>5</v>
      </c>
      <c r="R3" s="434"/>
      <c r="S3" s="444"/>
      <c r="T3" s="433"/>
      <c r="U3" s="434"/>
      <c r="V3" s="444"/>
    </row>
    <row r="4" spans="1:22" ht="16.5" customHeight="1" thickBot="1" x14ac:dyDescent="0.2">
      <c r="A4" s="435"/>
      <c r="B4" s="436"/>
      <c r="C4" s="436"/>
      <c r="D4" s="436"/>
      <c r="E4" s="415"/>
      <c r="F4" s="436"/>
      <c r="G4" s="441"/>
      <c r="H4" s="120" t="s">
        <v>6</v>
      </c>
      <c r="I4" s="121" t="s">
        <v>7</v>
      </c>
      <c r="J4" s="121" t="s">
        <v>8</v>
      </c>
      <c r="K4" s="121" t="s">
        <v>6</v>
      </c>
      <c r="L4" s="121" t="s">
        <v>7</v>
      </c>
      <c r="M4" s="2" t="s">
        <v>8</v>
      </c>
      <c r="N4" s="120" t="s">
        <v>6</v>
      </c>
      <c r="O4" s="121" t="s">
        <v>7</v>
      </c>
      <c r="P4" s="121" t="s">
        <v>8</v>
      </c>
      <c r="Q4" s="121" t="s">
        <v>6</v>
      </c>
      <c r="R4" s="121" t="s">
        <v>7</v>
      </c>
      <c r="S4" s="2" t="s">
        <v>8</v>
      </c>
      <c r="T4" s="120" t="s">
        <v>6</v>
      </c>
      <c r="U4" s="121" t="s">
        <v>7</v>
      </c>
      <c r="V4" s="2" t="s">
        <v>8</v>
      </c>
    </row>
    <row r="5" spans="1:22" ht="23.1" customHeight="1" x14ac:dyDescent="0.15">
      <c r="A5" s="417" t="s">
        <v>228</v>
      </c>
      <c r="B5" s="117" t="s">
        <v>53</v>
      </c>
      <c r="C5" s="3"/>
      <c r="D5" s="132" t="s">
        <v>229</v>
      </c>
      <c r="E5" s="133"/>
      <c r="F5" s="134" t="s">
        <v>230</v>
      </c>
      <c r="G5" s="135" t="s">
        <v>230</v>
      </c>
      <c r="H5" s="136"/>
      <c r="I5" s="133"/>
      <c r="J5" s="133"/>
      <c r="K5" s="133">
        <v>2</v>
      </c>
      <c r="L5" s="133">
        <v>2</v>
      </c>
      <c r="M5" s="137">
        <v>0</v>
      </c>
      <c r="N5" s="138"/>
      <c r="O5" s="139"/>
      <c r="P5" s="139"/>
      <c r="Q5" s="140"/>
      <c r="R5" s="140"/>
      <c r="S5" s="141"/>
      <c r="T5" s="142">
        <v>2</v>
      </c>
      <c r="U5" s="143">
        <v>2</v>
      </c>
      <c r="V5" s="144">
        <v>0</v>
      </c>
    </row>
    <row r="6" spans="1:22" ht="23.1" customHeight="1" x14ac:dyDescent="0.15">
      <c r="A6" s="418"/>
      <c r="B6" s="420" t="s">
        <v>10</v>
      </c>
      <c r="C6" s="16"/>
      <c r="D6" s="145" t="s">
        <v>231</v>
      </c>
      <c r="E6" s="146"/>
      <c r="F6" s="147" t="s">
        <v>9</v>
      </c>
      <c r="G6" s="148" t="s">
        <v>9</v>
      </c>
      <c r="H6" s="149">
        <v>1</v>
      </c>
      <c r="I6" s="146">
        <v>1</v>
      </c>
      <c r="J6" s="146">
        <v>0</v>
      </c>
      <c r="K6" s="146"/>
      <c r="L6" s="146"/>
      <c r="M6" s="150"/>
      <c r="N6" s="151"/>
      <c r="O6" s="152"/>
      <c r="P6" s="152"/>
      <c r="Q6" s="153"/>
      <c r="R6" s="153"/>
      <c r="S6" s="154"/>
      <c r="T6" s="155">
        <v>1</v>
      </c>
      <c r="U6" s="156">
        <v>1</v>
      </c>
      <c r="V6" s="157">
        <v>0</v>
      </c>
    </row>
    <row r="7" spans="1:22" ht="23.1" customHeight="1" x14ac:dyDescent="0.15">
      <c r="A7" s="419"/>
      <c r="B7" s="420"/>
      <c r="C7" s="29"/>
      <c r="D7" s="158" t="s">
        <v>232</v>
      </c>
      <c r="E7" s="159"/>
      <c r="F7" s="160" t="s">
        <v>11</v>
      </c>
      <c r="G7" s="160" t="s">
        <v>11</v>
      </c>
      <c r="H7" s="161"/>
      <c r="I7" s="159"/>
      <c r="J7" s="159"/>
      <c r="K7" s="159"/>
      <c r="L7" s="159"/>
      <c r="M7" s="162"/>
      <c r="N7" s="163"/>
      <c r="O7" s="164"/>
      <c r="P7" s="164"/>
      <c r="Q7" s="164"/>
      <c r="R7" s="164"/>
      <c r="S7" s="165"/>
      <c r="T7" s="161"/>
      <c r="U7" s="159"/>
      <c r="V7" s="162"/>
    </row>
    <row r="8" spans="1:22" ht="23.1" customHeight="1" x14ac:dyDescent="0.15">
      <c r="A8" s="419"/>
      <c r="B8" s="420"/>
      <c r="C8" s="29"/>
      <c r="D8" s="145" t="s">
        <v>233</v>
      </c>
      <c r="E8" s="146"/>
      <c r="F8" s="147" t="s">
        <v>12</v>
      </c>
      <c r="G8" s="148" t="s">
        <v>12</v>
      </c>
      <c r="H8" s="149">
        <v>2</v>
      </c>
      <c r="I8" s="146">
        <v>2</v>
      </c>
      <c r="J8" s="146">
        <v>0</v>
      </c>
      <c r="K8" s="146"/>
      <c r="L8" s="146"/>
      <c r="M8" s="150"/>
      <c r="N8" s="151"/>
      <c r="O8" s="152"/>
      <c r="P8" s="152"/>
      <c r="Q8" s="153"/>
      <c r="R8" s="153"/>
      <c r="S8" s="154"/>
      <c r="T8" s="155">
        <v>2</v>
      </c>
      <c r="U8" s="156">
        <v>2</v>
      </c>
      <c r="V8" s="157">
        <v>0</v>
      </c>
    </row>
    <row r="9" spans="1:22" ht="23.1" customHeight="1" x14ac:dyDescent="0.15">
      <c r="A9" s="419"/>
      <c r="B9" s="420"/>
      <c r="C9" s="29"/>
      <c r="D9" s="145" t="s">
        <v>234</v>
      </c>
      <c r="E9" s="146"/>
      <c r="F9" s="148" t="s">
        <v>11</v>
      </c>
      <c r="G9" s="148" t="s">
        <v>11</v>
      </c>
      <c r="H9" s="151"/>
      <c r="I9" s="152"/>
      <c r="J9" s="152"/>
      <c r="K9" s="152">
        <v>2</v>
      </c>
      <c r="L9" s="152">
        <v>0</v>
      </c>
      <c r="M9" s="166">
        <v>2</v>
      </c>
      <c r="N9" s="149"/>
      <c r="O9" s="146"/>
      <c r="P9" s="146"/>
      <c r="Q9" s="153"/>
      <c r="R9" s="153"/>
      <c r="S9" s="154"/>
      <c r="T9" s="155">
        <v>2</v>
      </c>
      <c r="U9" s="156">
        <v>0</v>
      </c>
      <c r="V9" s="157">
        <v>2</v>
      </c>
    </row>
    <row r="10" spans="1:22" ht="23.1" customHeight="1" x14ac:dyDescent="0.15">
      <c r="A10" s="419"/>
      <c r="B10" s="421"/>
      <c r="C10" s="29"/>
      <c r="D10" s="145" t="s">
        <v>266</v>
      </c>
      <c r="E10" s="146" t="s">
        <v>14</v>
      </c>
      <c r="F10" s="167" t="s">
        <v>230</v>
      </c>
      <c r="G10" s="148" t="s">
        <v>11</v>
      </c>
      <c r="H10" s="149"/>
      <c r="I10" s="146"/>
      <c r="J10" s="146"/>
      <c r="K10" s="146"/>
      <c r="L10" s="146"/>
      <c r="M10" s="150"/>
      <c r="N10" s="149"/>
      <c r="O10" s="146"/>
      <c r="P10" s="146"/>
      <c r="Q10" s="146">
        <v>3</v>
      </c>
      <c r="R10" s="146">
        <v>0</v>
      </c>
      <c r="S10" s="150">
        <v>0</v>
      </c>
      <c r="T10" s="149">
        <v>3</v>
      </c>
      <c r="U10" s="146">
        <v>0</v>
      </c>
      <c r="V10" s="150">
        <v>0</v>
      </c>
    </row>
    <row r="11" spans="1:22" ht="23.1" customHeight="1" thickBot="1" x14ac:dyDescent="0.2">
      <c r="A11" s="419"/>
      <c r="B11" s="31" t="s">
        <v>13</v>
      </c>
      <c r="C11" s="32"/>
      <c r="D11" s="107"/>
      <c r="E11" s="33"/>
      <c r="F11" s="34"/>
      <c r="G11" s="35"/>
      <c r="H11" s="36">
        <f t="shared" ref="H11:V11" si="0">SUM(H5:H10)</f>
        <v>3</v>
      </c>
      <c r="I11" s="37">
        <f t="shared" si="0"/>
        <v>3</v>
      </c>
      <c r="J11" s="37">
        <f t="shared" si="0"/>
        <v>0</v>
      </c>
      <c r="K11" s="37">
        <f t="shared" si="0"/>
        <v>4</v>
      </c>
      <c r="L11" s="37">
        <f t="shared" si="0"/>
        <v>2</v>
      </c>
      <c r="M11" s="38">
        <f t="shared" si="0"/>
        <v>2</v>
      </c>
      <c r="N11" s="36">
        <f t="shared" si="0"/>
        <v>0</v>
      </c>
      <c r="O11" s="37">
        <f t="shared" si="0"/>
        <v>0</v>
      </c>
      <c r="P11" s="37">
        <f t="shared" si="0"/>
        <v>0</v>
      </c>
      <c r="Q11" s="37">
        <f t="shared" si="0"/>
        <v>3</v>
      </c>
      <c r="R11" s="37">
        <f t="shared" si="0"/>
        <v>0</v>
      </c>
      <c r="S11" s="38">
        <f t="shared" si="0"/>
        <v>0</v>
      </c>
      <c r="T11" s="36">
        <f t="shared" si="0"/>
        <v>10</v>
      </c>
      <c r="U11" s="37">
        <f t="shared" si="0"/>
        <v>5</v>
      </c>
      <c r="V11" s="38">
        <f t="shared" si="0"/>
        <v>2</v>
      </c>
    </row>
    <row r="12" spans="1:22" ht="23.1" customHeight="1" x14ac:dyDescent="0.15">
      <c r="A12" s="422" t="s">
        <v>235</v>
      </c>
      <c r="B12" s="425" t="s">
        <v>10</v>
      </c>
      <c r="C12" s="39"/>
      <c r="D12" s="168" t="s">
        <v>236</v>
      </c>
      <c r="E12" s="146" t="s">
        <v>237</v>
      </c>
      <c r="F12" s="147" t="s">
        <v>238</v>
      </c>
      <c r="G12" s="148" t="s">
        <v>239</v>
      </c>
      <c r="H12" s="169"/>
      <c r="I12" s="170"/>
      <c r="J12" s="170"/>
      <c r="K12" s="170"/>
      <c r="L12" s="170"/>
      <c r="M12" s="171"/>
      <c r="N12" s="169"/>
      <c r="O12" s="170"/>
      <c r="P12" s="170"/>
      <c r="Q12" s="170">
        <v>3</v>
      </c>
      <c r="R12" s="170">
        <v>1</v>
      </c>
      <c r="S12" s="171">
        <v>2</v>
      </c>
      <c r="T12" s="169">
        <v>3</v>
      </c>
      <c r="U12" s="170">
        <v>1</v>
      </c>
      <c r="V12" s="171">
        <v>2</v>
      </c>
    </row>
    <row r="13" spans="1:22" ht="23.1" customHeight="1" x14ac:dyDescent="0.15">
      <c r="A13" s="423"/>
      <c r="B13" s="426"/>
      <c r="C13" s="39"/>
      <c r="D13" s="172" t="s">
        <v>240</v>
      </c>
      <c r="E13" s="173" t="s">
        <v>237</v>
      </c>
      <c r="F13" s="174" t="s">
        <v>238</v>
      </c>
      <c r="G13" s="175" t="s">
        <v>239</v>
      </c>
      <c r="H13" s="176"/>
      <c r="I13" s="177"/>
      <c r="J13" s="177"/>
      <c r="K13" s="178">
        <v>3</v>
      </c>
      <c r="L13" s="178">
        <v>1</v>
      </c>
      <c r="M13" s="179">
        <v>2</v>
      </c>
      <c r="N13" s="176"/>
      <c r="O13" s="177"/>
      <c r="P13" s="177"/>
      <c r="Q13" s="177"/>
      <c r="R13" s="177"/>
      <c r="S13" s="180"/>
      <c r="T13" s="176">
        <v>3</v>
      </c>
      <c r="U13" s="177">
        <v>1</v>
      </c>
      <c r="V13" s="180">
        <v>2</v>
      </c>
    </row>
    <row r="14" spans="1:22" ht="23.1" customHeight="1" x14ac:dyDescent="0.15">
      <c r="A14" s="423"/>
      <c r="B14" s="426"/>
      <c r="C14" s="39"/>
      <c r="D14" s="172" t="s">
        <v>241</v>
      </c>
      <c r="E14" s="173" t="s">
        <v>237</v>
      </c>
      <c r="F14" s="181" t="s">
        <v>238</v>
      </c>
      <c r="G14" s="175" t="s">
        <v>239</v>
      </c>
      <c r="H14" s="176">
        <v>3</v>
      </c>
      <c r="I14" s="177">
        <v>1</v>
      </c>
      <c r="J14" s="177">
        <v>2</v>
      </c>
      <c r="K14" s="177"/>
      <c r="L14" s="177"/>
      <c r="M14" s="180"/>
      <c r="N14" s="176"/>
      <c r="O14" s="177"/>
      <c r="P14" s="177"/>
      <c r="Q14" s="177"/>
      <c r="R14" s="177"/>
      <c r="S14" s="180"/>
      <c r="T14" s="182">
        <v>3</v>
      </c>
      <c r="U14" s="183">
        <v>1</v>
      </c>
      <c r="V14" s="184">
        <v>2</v>
      </c>
    </row>
    <row r="15" spans="1:22" ht="23.1" customHeight="1" x14ac:dyDescent="0.15">
      <c r="A15" s="423"/>
      <c r="B15" s="426"/>
      <c r="C15" s="39"/>
      <c r="D15" s="168" t="s">
        <v>242</v>
      </c>
      <c r="E15" s="146" t="s">
        <v>237</v>
      </c>
      <c r="F15" s="167" t="s">
        <v>238</v>
      </c>
      <c r="G15" s="148" t="s">
        <v>239</v>
      </c>
      <c r="H15" s="169">
        <v>3</v>
      </c>
      <c r="I15" s="170">
        <v>1</v>
      </c>
      <c r="J15" s="170">
        <v>2</v>
      </c>
      <c r="K15" s="170"/>
      <c r="L15" s="170"/>
      <c r="M15" s="171"/>
      <c r="N15" s="169"/>
      <c r="O15" s="170"/>
      <c r="P15" s="170"/>
      <c r="Q15" s="170"/>
      <c r="R15" s="170"/>
      <c r="S15" s="171"/>
      <c r="T15" s="185">
        <v>3</v>
      </c>
      <c r="U15" s="186">
        <v>1</v>
      </c>
      <c r="V15" s="187">
        <v>2</v>
      </c>
    </row>
    <row r="16" spans="1:22" ht="23.1" customHeight="1" x14ac:dyDescent="0.15">
      <c r="A16" s="423"/>
      <c r="B16" s="426"/>
      <c r="C16" s="39"/>
      <c r="D16" s="172" t="s">
        <v>243</v>
      </c>
      <c r="E16" s="173" t="s">
        <v>237</v>
      </c>
      <c r="F16" s="174" t="s">
        <v>12</v>
      </c>
      <c r="G16" s="175" t="s">
        <v>239</v>
      </c>
      <c r="H16" s="176"/>
      <c r="I16" s="177"/>
      <c r="J16" s="177"/>
      <c r="K16" s="177"/>
      <c r="L16" s="177"/>
      <c r="M16" s="180"/>
      <c r="N16" s="188">
        <v>3</v>
      </c>
      <c r="O16" s="178">
        <v>1</v>
      </c>
      <c r="P16" s="178">
        <v>2</v>
      </c>
      <c r="Q16" s="177"/>
      <c r="R16" s="177"/>
      <c r="S16" s="180"/>
      <c r="T16" s="176">
        <v>3</v>
      </c>
      <c r="U16" s="177">
        <v>1</v>
      </c>
      <c r="V16" s="180">
        <v>2</v>
      </c>
    </row>
    <row r="17" spans="1:22" ht="23.1" customHeight="1" x14ac:dyDescent="0.15">
      <c r="A17" s="423"/>
      <c r="B17" s="426"/>
      <c r="C17" s="46"/>
      <c r="D17" s="168" t="s">
        <v>244</v>
      </c>
      <c r="E17" s="146" t="s">
        <v>237</v>
      </c>
      <c r="F17" s="167" t="s">
        <v>12</v>
      </c>
      <c r="G17" s="148" t="s">
        <v>239</v>
      </c>
      <c r="H17" s="169"/>
      <c r="I17" s="170"/>
      <c r="J17" s="170"/>
      <c r="K17" s="170"/>
      <c r="L17" s="170"/>
      <c r="M17" s="171"/>
      <c r="N17" s="169"/>
      <c r="O17" s="170"/>
      <c r="P17" s="170"/>
      <c r="Q17" s="170">
        <v>3</v>
      </c>
      <c r="R17" s="170">
        <v>1</v>
      </c>
      <c r="S17" s="171">
        <v>2</v>
      </c>
      <c r="T17" s="185">
        <v>3</v>
      </c>
      <c r="U17" s="186">
        <v>1</v>
      </c>
      <c r="V17" s="187">
        <v>2</v>
      </c>
    </row>
    <row r="18" spans="1:22" ht="23.1" customHeight="1" x14ac:dyDescent="0.15">
      <c r="A18" s="423"/>
      <c r="B18" s="426"/>
      <c r="C18" s="46"/>
      <c r="D18" s="168" t="s">
        <v>245</v>
      </c>
      <c r="E18" s="146" t="s">
        <v>237</v>
      </c>
      <c r="F18" s="167" t="s">
        <v>12</v>
      </c>
      <c r="G18" s="148" t="s">
        <v>239</v>
      </c>
      <c r="H18" s="169"/>
      <c r="I18" s="170"/>
      <c r="J18" s="170"/>
      <c r="K18" s="170">
        <v>3</v>
      </c>
      <c r="L18" s="170">
        <v>1</v>
      </c>
      <c r="M18" s="171">
        <v>2</v>
      </c>
      <c r="N18" s="169"/>
      <c r="O18" s="170"/>
      <c r="P18" s="170"/>
      <c r="Q18" s="170"/>
      <c r="R18" s="170"/>
      <c r="S18" s="171"/>
      <c r="T18" s="185">
        <v>3</v>
      </c>
      <c r="U18" s="186">
        <v>1</v>
      </c>
      <c r="V18" s="187">
        <v>2</v>
      </c>
    </row>
    <row r="19" spans="1:22" ht="23.1" customHeight="1" x14ac:dyDescent="0.15">
      <c r="A19" s="423"/>
      <c r="B19" s="426"/>
      <c r="C19" s="46"/>
      <c r="D19" s="168" t="s">
        <v>246</v>
      </c>
      <c r="E19" s="146" t="s">
        <v>237</v>
      </c>
      <c r="F19" s="167" t="s">
        <v>247</v>
      </c>
      <c r="G19" s="148" t="s">
        <v>239</v>
      </c>
      <c r="H19" s="169"/>
      <c r="I19" s="170"/>
      <c r="J19" s="170"/>
      <c r="K19" s="170"/>
      <c r="L19" s="170"/>
      <c r="M19" s="171"/>
      <c r="N19" s="169"/>
      <c r="O19" s="170"/>
      <c r="P19" s="170"/>
      <c r="Q19" s="170">
        <v>3</v>
      </c>
      <c r="R19" s="170">
        <v>1</v>
      </c>
      <c r="S19" s="171">
        <v>2</v>
      </c>
      <c r="T19" s="185">
        <v>3</v>
      </c>
      <c r="U19" s="186">
        <v>1</v>
      </c>
      <c r="V19" s="187">
        <v>2</v>
      </c>
    </row>
    <row r="20" spans="1:22" ht="23.1" customHeight="1" x14ac:dyDescent="0.15">
      <c r="A20" s="423"/>
      <c r="B20" s="426"/>
      <c r="C20" s="46"/>
      <c r="D20" s="172" t="s">
        <v>248</v>
      </c>
      <c r="E20" s="173" t="s">
        <v>237</v>
      </c>
      <c r="F20" s="181" t="s">
        <v>238</v>
      </c>
      <c r="G20" s="175" t="s">
        <v>239</v>
      </c>
      <c r="H20" s="176"/>
      <c r="I20" s="177"/>
      <c r="J20" s="177"/>
      <c r="K20" s="177"/>
      <c r="L20" s="177"/>
      <c r="M20" s="180"/>
      <c r="N20" s="176">
        <v>3</v>
      </c>
      <c r="O20" s="177">
        <v>1</v>
      </c>
      <c r="P20" s="177">
        <v>2</v>
      </c>
      <c r="Q20" s="177"/>
      <c r="R20" s="177"/>
      <c r="S20" s="180"/>
      <c r="T20" s="182">
        <v>3</v>
      </c>
      <c r="U20" s="183">
        <v>1</v>
      </c>
      <c r="V20" s="184">
        <v>2</v>
      </c>
    </row>
    <row r="21" spans="1:22" ht="23.1" customHeight="1" x14ac:dyDescent="0.15">
      <c r="A21" s="423"/>
      <c r="B21" s="426"/>
      <c r="C21" s="46"/>
      <c r="D21" s="189" t="s">
        <v>249</v>
      </c>
      <c r="E21" s="190" t="s">
        <v>237</v>
      </c>
      <c r="F21" s="191" t="s">
        <v>238</v>
      </c>
      <c r="G21" s="192" t="s">
        <v>239</v>
      </c>
      <c r="H21" s="193"/>
      <c r="I21" s="194"/>
      <c r="J21" s="194"/>
      <c r="K21" s="194"/>
      <c r="L21" s="194"/>
      <c r="M21" s="195"/>
      <c r="N21" s="193">
        <v>3</v>
      </c>
      <c r="O21" s="194">
        <v>0</v>
      </c>
      <c r="P21" s="194">
        <v>0</v>
      </c>
      <c r="Q21" s="196"/>
      <c r="R21" s="196"/>
      <c r="S21" s="197"/>
      <c r="T21" s="193">
        <v>3</v>
      </c>
      <c r="U21" s="194">
        <v>0</v>
      </c>
      <c r="V21" s="195">
        <v>0</v>
      </c>
    </row>
    <row r="22" spans="1:22" ht="23.1" customHeight="1" x14ac:dyDescent="0.15">
      <c r="A22" s="423"/>
      <c r="B22" s="426"/>
      <c r="C22" s="46"/>
      <c r="D22" s="168" t="s">
        <v>250</v>
      </c>
      <c r="E22" s="146" t="s">
        <v>237</v>
      </c>
      <c r="F22" s="167" t="s">
        <v>12</v>
      </c>
      <c r="G22" s="148" t="s">
        <v>239</v>
      </c>
      <c r="H22" s="198"/>
      <c r="I22" s="199"/>
      <c r="J22" s="199"/>
      <c r="K22" s="170"/>
      <c r="L22" s="170"/>
      <c r="M22" s="171"/>
      <c r="N22" s="169"/>
      <c r="O22" s="170"/>
      <c r="P22" s="170"/>
      <c r="Q22" s="170">
        <v>3</v>
      </c>
      <c r="R22" s="170">
        <v>1</v>
      </c>
      <c r="S22" s="171">
        <v>2</v>
      </c>
      <c r="T22" s="185">
        <v>3</v>
      </c>
      <c r="U22" s="186">
        <v>1</v>
      </c>
      <c r="V22" s="187">
        <v>2</v>
      </c>
    </row>
    <row r="23" spans="1:22" ht="23.1" customHeight="1" x14ac:dyDescent="0.15">
      <c r="A23" s="423"/>
      <c r="B23" s="426"/>
      <c r="C23" s="46"/>
      <c r="D23" s="189" t="s">
        <v>251</v>
      </c>
      <c r="E23" s="190" t="s">
        <v>237</v>
      </c>
      <c r="F23" s="200" t="s">
        <v>12</v>
      </c>
      <c r="G23" s="192" t="s">
        <v>239</v>
      </c>
      <c r="H23" s="193"/>
      <c r="I23" s="194"/>
      <c r="J23" s="194"/>
      <c r="K23" s="194">
        <v>3</v>
      </c>
      <c r="L23" s="194">
        <v>0</v>
      </c>
      <c r="M23" s="195">
        <v>0</v>
      </c>
      <c r="N23" s="193"/>
      <c r="O23" s="194"/>
      <c r="P23" s="194"/>
      <c r="Q23" s="194"/>
      <c r="R23" s="194"/>
      <c r="S23" s="195"/>
      <c r="T23" s="193">
        <v>3</v>
      </c>
      <c r="U23" s="194">
        <v>0</v>
      </c>
      <c r="V23" s="195">
        <v>0</v>
      </c>
    </row>
    <row r="24" spans="1:22" ht="23.1" customHeight="1" thickBot="1" x14ac:dyDescent="0.2">
      <c r="A24" s="424"/>
      <c r="B24" s="32" t="s">
        <v>252</v>
      </c>
      <c r="C24" s="32"/>
      <c r="D24" s="107"/>
      <c r="E24" s="33"/>
      <c r="F24" s="34"/>
      <c r="G24" s="35"/>
      <c r="H24" s="50">
        <f t="shared" ref="H24:V24" si="1">SUM(H12:H23)</f>
        <v>6</v>
      </c>
      <c r="I24" s="34">
        <f t="shared" si="1"/>
        <v>2</v>
      </c>
      <c r="J24" s="34">
        <f t="shared" si="1"/>
        <v>4</v>
      </c>
      <c r="K24" s="34">
        <f t="shared" si="1"/>
        <v>9</v>
      </c>
      <c r="L24" s="34">
        <f t="shared" si="1"/>
        <v>2</v>
      </c>
      <c r="M24" s="51">
        <f t="shared" si="1"/>
        <v>4</v>
      </c>
      <c r="N24" s="50">
        <f t="shared" si="1"/>
        <v>9</v>
      </c>
      <c r="O24" s="34">
        <f t="shared" si="1"/>
        <v>2</v>
      </c>
      <c r="P24" s="34">
        <f t="shared" si="1"/>
        <v>4</v>
      </c>
      <c r="Q24" s="34">
        <f t="shared" si="1"/>
        <v>12</v>
      </c>
      <c r="R24" s="34">
        <f t="shared" si="1"/>
        <v>4</v>
      </c>
      <c r="S24" s="51">
        <f t="shared" si="1"/>
        <v>8</v>
      </c>
      <c r="T24" s="50">
        <f t="shared" si="1"/>
        <v>36</v>
      </c>
      <c r="U24" s="34">
        <f t="shared" si="1"/>
        <v>10</v>
      </c>
      <c r="V24" s="51">
        <f t="shared" si="1"/>
        <v>20</v>
      </c>
    </row>
    <row r="25" spans="1:22" ht="23.1" customHeight="1" x14ac:dyDescent="0.15">
      <c r="A25" s="422" t="s">
        <v>253</v>
      </c>
      <c r="B25" s="426" t="s">
        <v>10</v>
      </c>
      <c r="C25" s="52"/>
      <c r="D25" s="172" t="s">
        <v>254</v>
      </c>
      <c r="E25" s="173" t="s">
        <v>14</v>
      </c>
      <c r="F25" s="174" t="s">
        <v>11</v>
      </c>
      <c r="G25" s="175" t="s">
        <v>11</v>
      </c>
      <c r="H25" s="176"/>
      <c r="I25" s="177"/>
      <c r="J25" s="177"/>
      <c r="K25" s="178">
        <v>3</v>
      </c>
      <c r="L25" s="178">
        <v>1</v>
      </c>
      <c r="M25" s="179">
        <v>2</v>
      </c>
      <c r="N25" s="176"/>
      <c r="O25" s="177"/>
      <c r="P25" s="177"/>
      <c r="Q25" s="177"/>
      <c r="R25" s="177"/>
      <c r="S25" s="180"/>
      <c r="T25" s="176">
        <v>3</v>
      </c>
      <c r="U25" s="177">
        <v>1</v>
      </c>
      <c r="V25" s="180">
        <v>2</v>
      </c>
    </row>
    <row r="26" spans="1:22" ht="23.1" customHeight="1" x14ac:dyDescent="0.15">
      <c r="A26" s="423"/>
      <c r="B26" s="426"/>
      <c r="C26" s="52"/>
      <c r="D26" s="172" t="s">
        <v>255</v>
      </c>
      <c r="E26" s="173" t="s">
        <v>14</v>
      </c>
      <c r="F26" s="174" t="s">
        <v>11</v>
      </c>
      <c r="G26" s="175" t="s">
        <v>11</v>
      </c>
      <c r="H26" s="176">
        <v>3</v>
      </c>
      <c r="I26" s="177">
        <v>1</v>
      </c>
      <c r="J26" s="177">
        <v>2</v>
      </c>
      <c r="K26" s="177"/>
      <c r="L26" s="177"/>
      <c r="M26" s="180"/>
      <c r="N26" s="176"/>
      <c r="O26" s="177"/>
      <c r="P26" s="177"/>
      <c r="Q26" s="177"/>
      <c r="R26" s="177"/>
      <c r="S26" s="180"/>
      <c r="T26" s="176">
        <v>3</v>
      </c>
      <c r="U26" s="177">
        <v>1</v>
      </c>
      <c r="V26" s="180">
        <v>2</v>
      </c>
    </row>
    <row r="27" spans="1:22" ht="23.1" customHeight="1" x14ac:dyDescent="0.15">
      <c r="A27" s="423"/>
      <c r="B27" s="426"/>
      <c r="C27" s="53"/>
      <c r="D27" s="189" t="s">
        <v>256</v>
      </c>
      <c r="E27" s="201" t="s">
        <v>14</v>
      </c>
      <c r="F27" s="202" t="s">
        <v>11</v>
      </c>
      <c r="G27" s="203" t="s">
        <v>11</v>
      </c>
      <c r="H27" s="204">
        <v>3</v>
      </c>
      <c r="I27" s="189">
        <v>0</v>
      </c>
      <c r="J27" s="189">
        <v>0</v>
      </c>
      <c r="K27" s="189"/>
      <c r="L27" s="189"/>
      <c r="M27" s="205"/>
      <c r="N27" s="204"/>
      <c r="O27" s="189"/>
      <c r="P27" s="189"/>
      <c r="Q27" s="206"/>
      <c r="R27" s="206"/>
      <c r="S27" s="207"/>
      <c r="T27" s="204">
        <v>3</v>
      </c>
      <c r="U27" s="189">
        <v>0</v>
      </c>
      <c r="V27" s="205">
        <v>0</v>
      </c>
    </row>
    <row r="28" spans="1:22" ht="23.1" customHeight="1" x14ac:dyDescent="0.15">
      <c r="A28" s="423"/>
      <c r="B28" s="426"/>
      <c r="C28" s="53"/>
      <c r="D28" s="168" t="s">
        <v>257</v>
      </c>
      <c r="E28" s="146" t="s">
        <v>14</v>
      </c>
      <c r="F28" s="147" t="s">
        <v>11</v>
      </c>
      <c r="G28" s="148" t="s">
        <v>11</v>
      </c>
      <c r="H28" s="169"/>
      <c r="I28" s="170"/>
      <c r="J28" s="170"/>
      <c r="K28" s="170"/>
      <c r="L28" s="170"/>
      <c r="M28" s="171"/>
      <c r="N28" s="169">
        <v>3</v>
      </c>
      <c r="O28" s="170">
        <v>1</v>
      </c>
      <c r="P28" s="170">
        <v>2</v>
      </c>
      <c r="Q28" s="170"/>
      <c r="R28" s="170"/>
      <c r="S28" s="171"/>
      <c r="T28" s="169">
        <v>3</v>
      </c>
      <c r="U28" s="170">
        <v>1</v>
      </c>
      <c r="V28" s="171">
        <v>2</v>
      </c>
    </row>
    <row r="29" spans="1:22" ht="23.1" customHeight="1" x14ac:dyDescent="0.15">
      <c r="A29" s="423"/>
      <c r="B29" s="426"/>
      <c r="C29" s="53"/>
      <c r="D29" s="208" t="s">
        <v>258</v>
      </c>
      <c r="E29" s="209" t="s">
        <v>259</v>
      </c>
      <c r="F29" s="210" t="s">
        <v>239</v>
      </c>
      <c r="G29" s="211" t="s">
        <v>239</v>
      </c>
      <c r="H29" s="212">
        <v>3</v>
      </c>
      <c r="I29" s="213">
        <v>1</v>
      </c>
      <c r="J29" s="213">
        <v>1</v>
      </c>
      <c r="K29" s="213"/>
      <c r="L29" s="213"/>
      <c r="M29" s="214"/>
      <c r="N29" s="212"/>
      <c r="O29" s="213"/>
      <c r="P29" s="213"/>
      <c r="Q29" s="213"/>
      <c r="R29" s="213"/>
      <c r="S29" s="214"/>
      <c r="T29" s="212">
        <v>3</v>
      </c>
      <c r="U29" s="213">
        <v>1</v>
      </c>
      <c r="V29" s="214">
        <v>1</v>
      </c>
    </row>
    <row r="30" spans="1:22" ht="23.1" customHeight="1" x14ac:dyDescent="0.15">
      <c r="A30" s="423"/>
      <c r="B30" s="426"/>
      <c r="C30" s="53"/>
      <c r="D30" s="215" t="s">
        <v>260</v>
      </c>
      <c r="E30" s="215" t="s">
        <v>237</v>
      </c>
      <c r="F30" s="216" t="s">
        <v>239</v>
      </c>
      <c r="G30" s="217" t="s">
        <v>239</v>
      </c>
      <c r="H30" s="218">
        <v>3</v>
      </c>
      <c r="I30" s="215">
        <v>0</v>
      </c>
      <c r="J30" s="215">
        <v>0</v>
      </c>
      <c r="K30" s="215"/>
      <c r="L30" s="215"/>
      <c r="M30" s="219"/>
      <c r="N30" s="218"/>
      <c r="O30" s="215"/>
      <c r="P30" s="215"/>
      <c r="Q30" s="215"/>
      <c r="R30" s="215"/>
      <c r="S30" s="219"/>
      <c r="T30" s="218">
        <v>3</v>
      </c>
      <c r="U30" s="215">
        <v>0</v>
      </c>
      <c r="V30" s="219">
        <v>0</v>
      </c>
    </row>
    <row r="31" spans="1:22" ht="23.1" customHeight="1" x14ac:dyDescent="0.15">
      <c r="A31" s="423"/>
      <c r="B31" s="426"/>
      <c r="C31" s="53"/>
      <c r="D31" s="220" t="s">
        <v>261</v>
      </c>
      <c r="E31" s="221" t="s">
        <v>237</v>
      </c>
      <c r="F31" s="222" t="s">
        <v>239</v>
      </c>
      <c r="G31" s="223" t="s">
        <v>239</v>
      </c>
      <c r="H31" s="224"/>
      <c r="I31" s="208"/>
      <c r="J31" s="208"/>
      <c r="K31" s="208"/>
      <c r="L31" s="208"/>
      <c r="M31" s="225"/>
      <c r="N31" s="224">
        <v>3</v>
      </c>
      <c r="O31" s="208">
        <v>1</v>
      </c>
      <c r="P31" s="208">
        <v>2</v>
      </c>
      <c r="Q31" s="208"/>
      <c r="R31" s="208"/>
      <c r="S31" s="225"/>
      <c r="T31" s="224">
        <v>3</v>
      </c>
      <c r="U31" s="208">
        <v>1</v>
      </c>
      <c r="V31" s="225">
        <v>2</v>
      </c>
    </row>
    <row r="32" spans="1:22" ht="23.1" customHeight="1" x14ac:dyDescent="0.15">
      <c r="A32" s="423"/>
      <c r="B32" s="426"/>
      <c r="C32" s="53"/>
      <c r="D32" s="215" t="s">
        <v>262</v>
      </c>
      <c r="E32" s="215" t="s">
        <v>237</v>
      </c>
      <c r="F32" s="216" t="s">
        <v>239</v>
      </c>
      <c r="G32" s="217" t="s">
        <v>239</v>
      </c>
      <c r="H32" s="218"/>
      <c r="I32" s="215"/>
      <c r="J32" s="215"/>
      <c r="K32" s="215">
        <v>3</v>
      </c>
      <c r="L32" s="215">
        <v>0</v>
      </c>
      <c r="M32" s="219">
        <v>0</v>
      </c>
      <c r="N32" s="218"/>
      <c r="O32" s="215"/>
      <c r="P32" s="215"/>
      <c r="Q32" s="215"/>
      <c r="R32" s="215"/>
      <c r="S32" s="219"/>
      <c r="T32" s="218">
        <v>3</v>
      </c>
      <c r="U32" s="215">
        <v>0</v>
      </c>
      <c r="V32" s="219">
        <v>0</v>
      </c>
    </row>
    <row r="33" spans="1:22" ht="23.1" customHeight="1" x14ac:dyDescent="0.15">
      <c r="A33" s="423"/>
      <c r="B33" s="426"/>
      <c r="C33" s="53"/>
      <c r="D33" s="208" t="s">
        <v>263</v>
      </c>
      <c r="E33" s="221" t="s">
        <v>237</v>
      </c>
      <c r="F33" s="226" t="s">
        <v>239</v>
      </c>
      <c r="G33" s="227" t="s">
        <v>239</v>
      </c>
      <c r="H33" s="224"/>
      <c r="I33" s="208"/>
      <c r="J33" s="208"/>
      <c r="K33" s="208"/>
      <c r="L33" s="208"/>
      <c r="M33" s="225"/>
      <c r="N33" s="224"/>
      <c r="O33" s="208"/>
      <c r="P33" s="208"/>
      <c r="Q33" s="208">
        <v>3</v>
      </c>
      <c r="R33" s="208">
        <v>1</v>
      </c>
      <c r="S33" s="225">
        <v>2</v>
      </c>
      <c r="T33" s="224">
        <v>3</v>
      </c>
      <c r="U33" s="208">
        <v>1</v>
      </c>
      <c r="V33" s="225">
        <v>2</v>
      </c>
    </row>
    <row r="34" spans="1:22" ht="23.1" customHeight="1" x14ac:dyDescent="0.15">
      <c r="A34" s="423"/>
      <c r="B34" s="426"/>
      <c r="C34" s="53"/>
      <c r="D34" s="208" t="s">
        <v>264</v>
      </c>
      <c r="E34" s="221" t="s">
        <v>237</v>
      </c>
      <c r="F34" s="228" t="s">
        <v>239</v>
      </c>
      <c r="G34" s="229" t="s">
        <v>239</v>
      </c>
      <c r="H34" s="224"/>
      <c r="I34" s="208"/>
      <c r="J34" s="208"/>
      <c r="K34" s="208"/>
      <c r="L34" s="208"/>
      <c r="M34" s="225"/>
      <c r="N34" s="224"/>
      <c r="O34" s="208"/>
      <c r="P34" s="208"/>
      <c r="Q34" s="208">
        <v>3</v>
      </c>
      <c r="R34" s="208">
        <v>1</v>
      </c>
      <c r="S34" s="225">
        <v>2</v>
      </c>
      <c r="T34" s="224">
        <v>3</v>
      </c>
      <c r="U34" s="208">
        <v>1</v>
      </c>
      <c r="V34" s="225">
        <v>2</v>
      </c>
    </row>
    <row r="35" spans="1:22" ht="23.1" customHeight="1" x14ac:dyDescent="0.15">
      <c r="A35" s="423"/>
      <c r="B35" s="427"/>
      <c r="C35" s="53"/>
      <c r="D35" s="215" t="s">
        <v>265</v>
      </c>
      <c r="E35" s="215" t="s">
        <v>237</v>
      </c>
      <c r="F35" s="216" t="s">
        <v>239</v>
      </c>
      <c r="G35" s="217" t="s">
        <v>239</v>
      </c>
      <c r="H35" s="218"/>
      <c r="I35" s="215"/>
      <c r="J35" s="215"/>
      <c r="K35" s="215"/>
      <c r="L35" s="215"/>
      <c r="M35" s="219"/>
      <c r="N35" s="218">
        <v>3</v>
      </c>
      <c r="O35" s="215">
        <v>0</v>
      </c>
      <c r="P35" s="215">
        <v>0</v>
      </c>
      <c r="Q35" s="215"/>
      <c r="R35" s="215"/>
      <c r="S35" s="219"/>
      <c r="T35" s="218">
        <v>3</v>
      </c>
      <c r="U35" s="215">
        <v>0</v>
      </c>
      <c r="V35" s="219">
        <v>0</v>
      </c>
    </row>
    <row r="36" spans="1:22" ht="23.1" customHeight="1" thickBot="1" x14ac:dyDescent="0.2">
      <c r="A36" s="424"/>
      <c r="B36" s="121" t="s">
        <v>252</v>
      </c>
      <c r="C36" s="32"/>
      <c r="D36" s="32"/>
      <c r="E36" s="54"/>
      <c r="F36" s="54"/>
      <c r="G36" s="55"/>
      <c r="H36" s="119">
        <f t="shared" ref="H36:V36" si="2">SUM(H25:H35)</f>
        <v>12</v>
      </c>
      <c r="I36" s="119">
        <f t="shared" si="2"/>
        <v>2</v>
      </c>
      <c r="J36" s="119">
        <f t="shared" si="2"/>
        <v>3</v>
      </c>
      <c r="K36" s="119">
        <f t="shared" si="2"/>
        <v>6</v>
      </c>
      <c r="L36" s="119">
        <f t="shared" si="2"/>
        <v>1</v>
      </c>
      <c r="M36" s="56">
        <f t="shared" si="2"/>
        <v>2</v>
      </c>
      <c r="N36" s="119">
        <f t="shared" si="2"/>
        <v>9</v>
      </c>
      <c r="O36" s="119">
        <f t="shared" si="2"/>
        <v>2</v>
      </c>
      <c r="P36" s="119">
        <f t="shared" si="2"/>
        <v>4</v>
      </c>
      <c r="Q36" s="119">
        <f t="shared" si="2"/>
        <v>6</v>
      </c>
      <c r="R36" s="119">
        <f t="shared" si="2"/>
        <v>2</v>
      </c>
      <c r="S36" s="56">
        <f t="shared" si="2"/>
        <v>4</v>
      </c>
      <c r="T36" s="119">
        <f t="shared" si="2"/>
        <v>33</v>
      </c>
      <c r="U36" s="119">
        <f t="shared" si="2"/>
        <v>7</v>
      </c>
      <c r="V36" s="56">
        <f t="shared" si="2"/>
        <v>13</v>
      </c>
    </row>
    <row r="37" spans="1:22" ht="23.1" customHeight="1" thickBot="1" x14ac:dyDescent="0.2">
      <c r="A37" s="414" t="s">
        <v>16</v>
      </c>
      <c r="B37" s="415"/>
      <c r="C37" s="415"/>
      <c r="D37" s="415"/>
      <c r="E37" s="415"/>
      <c r="F37" s="415"/>
      <c r="G37" s="416"/>
      <c r="H37" s="119">
        <f t="shared" ref="H37:V37" si="3">H11+H24+H36</f>
        <v>21</v>
      </c>
      <c r="I37" s="119">
        <f t="shared" si="3"/>
        <v>7</v>
      </c>
      <c r="J37" s="119">
        <f t="shared" si="3"/>
        <v>7</v>
      </c>
      <c r="K37" s="119">
        <f t="shared" si="3"/>
        <v>19</v>
      </c>
      <c r="L37" s="119">
        <f t="shared" si="3"/>
        <v>5</v>
      </c>
      <c r="M37" s="56">
        <f t="shared" si="3"/>
        <v>8</v>
      </c>
      <c r="N37" s="119">
        <f t="shared" si="3"/>
        <v>18</v>
      </c>
      <c r="O37" s="119">
        <f t="shared" si="3"/>
        <v>4</v>
      </c>
      <c r="P37" s="119">
        <f t="shared" si="3"/>
        <v>8</v>
      </c>
      <c r="Q37" s="119">
        <f t="shared" si="3"/>
        <v>21</v>
      </c>
      <c r="R37" s="119">
        <f t="shared" si="3"/>
        <v>6</v>
      </c>
      <c r="S37" s="56">
        <f t="shared" si="3"/>
        <v>12</v>
      </c>
      <c r="T37" s="119">
        <f t="shared" si="3"/>
        <v>79</v>
      </c>
      <c r="U37" s="119">
        <f t="shared" si="3"/>
        <v>22</v>
      </c>
      <c r="V37" s="56">
        <f t="shared" si="3"/>
        <v>35</v>
      </c>
    </row>
  </sheetData>
  <mergeCells count="23">
    <mergeCell ref="A37:G37"/>
    <mergeCell ref="A5:A11"/>
    <mergeCell ref="B6:B10"/>
    <mergeCell ref="A12:A24"/>
    <mergeCell ref="B12:B23"/>
    <mergeCell ref="A25:A36"/>
    <mergeCell ref="B25:B35"/>
    <mergeCell ref="A1:G1"/>
    <mergeCell ref="H1:P1"/>
    <mergeCell ref="Q1:V1"/>
    <mergeCell ref="A2:B4"/>
    <mergeCell ref="C2:C4"/>
    <mergeCell ref="D2:D4"/>
    <mergeCell ref="E2:E4"/>
    <mergeCell ref="F2:F4"/>
    <mergeCell ref="G2:G4"/>
    <mergeCell ref="H2:M2"/>
    <mergeCell ref="N2:S2"/>
    <mergeCell ref="T2:V3"/>
    <mergeCell ref="H3:J3"/>
    <mergeCell ref="K3:M3"/>
    <mergeCell ref="N3:P3"/>
    <mergeCell ref="Q3:S3"/>
  </mergeCells>
  <phoneticPr fontId="4" type="noConversion"/>
  <pageMargins left="0.39370078740157483" right="0.31496062992125984" top="1.4566929133858268" bottom="0.74803149606299213" header="0.59055118110236227" footer="0.31496062992125984"/>
  <pageSetup paperSize="9" scale="58" orientation="portrait" r:id="rId1"/>
  <headerFooter>
    <oddHeader>&amp;C&amp;"맑은 고딕,굵게"&amp;20 2017~2018학년도 교육과정구성표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1"/>
  <sheetViews>
    <sheetView zoomScale="70" zoomScaleNormal="70" workbookViewId="0">
      <selection activeCell="Q14" sqref="Q14"/>
    </sheetView>
  </sheetViews>
  <sheetFormatPr defaultRowHeight="13.5" x14ac:dyDescent="0.15"/>
  <cols>
    <col min="13" max="13" width="21.6640625" bestFit="1" customWidth="1"/>
  </cols>
  <sheetData>
    <row r="2" spans="2:13" ht="30" customHeight="1" thickBot="1" x14ac:dyDescent="0.2">
      <c r="B2" s="249" t="s">
        <v>304</v>
      </c>
      <c r="C2" s="249"/>
      <c r="D2" s="249"/>
      <c r="E2" s="249"/>
      <c r="F2" s="249"/>
      <c r="G2" s="249"/>
      <c r="H2" s="249"/>
      <c r="I2" s="654" t="s">
        <v>305</v>
      </c>
      <c r="J2" s="654"/>
      <c r="K2" s="654"/>
      <c r="L2" s="654"/>
      <c r="M2" s="250" t="s">
        <v>306</v>
      </c>
    </row>
    <row r="3" spans="2:13" x14ac:dyDescent="0.15">
      <c r="B3" s="577" t="s">
        <v>121</v>
      </c>
      <c r="C3" s="570" t="s">
        <v>120</v>
      </c>
      <c r="D3" s="580" t="s">
        <v>119</v>
      </c>
      <c r="E3" s="580" t="s">
        <v>118</v>
      </c>
      <c r="F3" s="580" t="s">
        <v>307</v>
      </c>
      <c r="G3" s="570" t="s">
        <v>308</v>
      </c>
      <c r="H3" s="570"/>
      <c r="I3" s="570"/>
      <c r="J3" s="570" t="s">
        <v>309</v>
      </c>
      <c r="K3" s="570"/>
      <c r="L3" s="570"/>
      <c r="M3" s="537" t="s">
        <v>310</v>
      </c>
    </row>
    <row r="4" spans="2:13" x14ac:dyDescent="0.15">
      <c r="B4" s="578"/>
      <c r="C4" s="535"/>
      <c r="D4" s="581"/>
      <c r="E4" s="581"/>
      <c r="F4" s="581"/>
      <c r="G4" s="535" t="s">
        <v>311</v>
      </c>
      <c r="H4" s="535"/>
      <c r="I4" s="535"/>
      <c r="J4" s="535" t="s">
        <v>311</v>
      </c>
      <c r="K4" s="535"/>
      <c r="L4" s="535"/>
      <c r="M4" s="538"/>
    </row>
    <row r="5" spans="2:13" x14ac:dyDescent="0.15">
      <c r="B5" s="578"/>
      <c r="C5" s="535"/>
      <c r="D5" s="581"/>
      <c r="E5" s="581"/>
      <c r="F5" s="581"/>
      <c r="G5" s="535" t="s">
        <v>6</v>
      </c>
      <c r="H5" s="535" t="s">
        <v>113</v>
      </c>
      <c r="I5" s="535"/>
      <c r="J5" s="535" t="s">
        <v>6</v>
      </c>
      <c r="K5" s="535" t="s">
        <v>113</v>
      </c>
      <c r="L5" s="535"/>
      <c r="M5" s="538"/>
    </row>
    <row r="6" spans="2:13" ht="14.25" thickBot="1" x14ac:dyDescent="0.2">
      <c r="B6" s="579"/>
      <c r="C6" s="536"/>
      <c r="D6" s="582"/>
      <c r="E6" s="582"/>
      <c r="F6" s="582"/>
      <c r="G6" s="536"/>
      <c r="H6" s="233" t="s">
        <v>7</v>
      </c>
      <c r="I6" s="233" t="s">
        <v>8</v>
      </c>
      <c r="J6" s="536"/>
      <c r="K6" s="233" t="s">
        <v>7</v>
      </c>
      <c r="L6" s="233" t="s">
        <v>8</v>
      </c>
      <c r="M6" s="539"/>
    </row>
    <row r="7" spans="2:13" ht="20.100000000000001" customHeight="1" x14ac:dyDescent="0.15">
      <c r="B7" s="657">
        <v>1</v>
      </c>
      <c r="C7" s="659">
        <v>1</v>
      </c>
      <c r="D7" s="661" t="s">
        <v>30</v>
      </c>
      <c r="E7" s="663" t="s">
        <v>10</v>
      </c>
      <c r="F7" s="665"/>
      <c r="G7" s="477" t="s">
        <v>312</v>
      </c>
      <c r="H7" s="609"/>
      <c r="I7" s="571"/>
      <c r="J7" s="610"/>
      <c r="K7" s="609"/>
      <c r="L7" s="571"/>
      <c r="M7" s="655" t="s">
        <v>313</v>
      </c>
    </row>
    <row r="8" spans="2:13" ht="20.100000000000001" customHeight="1" x14ac:dyDescent="0.15">
      <c r="B8" s="658"/>
      <c r="C8" s="589"/>
      <c r="D8" s="662"/>
      <c r="E8" s="664"/>
      <c r="F8" s="666"/>
      <c r="G8" s="231">
        <v>1</v>
      </c>
      <c r="H8" s="231">
        <v>1</v>
      </c>
      <c r="I8" s="230">
        <v>0</v>
      </c>
      <c r="J8" s="231"/>
      <c r="K8" s="231"/>
      <c r="L8" s="231"/>
      <c r="M8" s="656"/>
    </row>
    <row r="9" spans="2:13" ht="20.100000000000001" customHeight="1" x14ac:dyDescent="0.15">
      <c r="B9" s="658"/>
      <c r="C9" s="589"/>
      <c r="D9" s="662"/>
      <c r="E9" s="664"/>
      <c r="F9" s="550"/>
      <c r="G9" s="610"/>
      <c r="H9" s="609"/>
      <c r="I9" s="571"/>
      <c r="J9" s="610" t="s">
        <v>314</v>
      </c>
      <c r="K9" s="609"/>
      <c r="L9" s="571"/>
      <c r="M9" s="528" t="s">
        <v>315</v>
      </c>
    </row>
    <row r="10" spans="2:13" ht="20.100000000000001" customHeight="1" x14ac:dyDescent="0.15">
      <c r="B10" s="658"/>
      <c r="C10" s="589"/>
      <c r="D10" s="662"/>
      <c r="E10" s="664"/>
      <c r="F10" s="533"/>
      <c r="G10" s="231"/>
      <c r="H10" s="231"/>
      <c r="I10" s="231"/>
      <c r="J10" s="231">
        <v>1</v>
      </c>
      <c r="K10" s="231">
        <v>1</v>
      </c>
      <c r="L10" s="230">
        <v>0</v>
      </c>
      <c r="M10" s="529"/>
    </row>
    <row r="11" spans="2:13" ht="20.100000000000001" customHeight="1" x14ac:dyDescent="0.15">
      <c r="B11" s="658"/>
      <c r="C11" s="589"/>
      <c r="D11" s="662"/>
      <c r="E11" s="664"/>
      <c r="F11" s="550"/>
      <c r="G11" s="477"/>
      <c r="H11" s="609"/>
      <c r="I11" s="571"/>
      <c r="J11" s="564" t="s">
        <v>316</v>
      </c>
      <c r="K11" s="638"/>
      <c r="L11" s="629"/>
      <c r="M11" s="528" t="s">
        <v>315</v>
      </c>
    </row>
    <row r="12" spans="2:13" ht="20.100000000000001" customHeight="1" x14ac:dyDescent="0.15">
      <c r="B12" s="658"/>
      <c r="C12" s="589"/>
      <c r="D12" s="662"/>
      <c r="E12" s="665"/>
      <c r="F12" s="533"/>
      <c r="G12" s="231"/>
      <c r="H12" s="231"/>
      <c r="I12" s="230"/>
      <c r="J12" s="231">
        <v>2</v>
      </c>
      <c r="K12" s="231">
        <v>2</v>
      </c>
      <c r="L12" s="231">
        <v>0</v>
      </c>
      <c r="M12" s="490"/>
    </row>
    <row r="13" spans="2:13" ht="20.100000000000001" customHeight="1" x14ac:dyDescent="0.15">
      <c r="B13" s="658"/>
      <c r="C13" s="589"/>
      <c r="D13" s="669" t="s">
        <v>317</v>
      </c>
      <c r="E13" s="512"/>
      <c r="F13" s="670"/>
      <c r="G13" s="251">
        <v>1</v>
      </c>
      <c r="H13" s="251">
        <v>1</v>
      </c>
      <c r="I13" s="251">
        <v>0</v>
      </c>
      <c r="J13" s="251">
        <v>3</v>
      </c>
      <c r="K13" s="251">
        <v>3</v>
      </c>
      <c r="L13" s="251">
        <v>0</v>
      </c>
      <c r="M13" s="252"/>
    </row>
    <row r="14" spans="2:13" ht="20.100000000000001" customHeight="1" x14ac:dyDescent="0.15">
      <c r="B14" s="658"/>
      <c r="C14" s="589"/>
      <c r="D14" s="671" t="s">
        <v>60</v>
      </c>
      <c r="E14" s="629" t="s">
        <v>10</v>
      </c>
      <c r="F14" s="552"/>
      <c r="G14" s="673"/>
      <c r="H14" s="674"/>
      <c r="I14" s="675"/>
      <c r="J14" s="676" t="s">
        <v>318</v>
      </c>
      <c r="K14" s="677"/>
      <c r="L14" s="677"/>
      <c r="M14" s="528" t="s">
        <v>319</v>
      </c>
    </row>
    <row r="15" spans="2:13" ht="20.100000000000001" customHeight="1" x14ac:dyDescent="0.15">
      <c r="B15" s="658"/>
      <c r="C15" s="589"/>
      <c r="D15" s="671"/>
      <c r="E15" s="629"/>
      <c r="F15" s="533"/>
      <c r="G15" s="232"/>
      <c r="H15" s="232"/>
      <c r="I15" s="232"/>
      <c r="J15" s="232">
        <v>3</v>
      </c>
      <c r="K15" s="232">
        <v>1</v>
      </c>
      <c r="L15" s="232">
        <v>2</v>
      </c>
      <c r="M15" s="586"/>
    </row>
    <row r="16" spans="2:13" ht="20.100000000000001" customHeight="1" x14ac:dyDescent="0.15">
      <c r="B16" s="658"/>
      <c r="C16" s="589"/>
      <c r="D16" s="671"/>
      <c r="E16" s="629"/>
      <c r="F16" s="550"/>
      <c r="G16" s="515"/>
      <c r="H16" s="515"/>
      <c r="I16" s="515"/>
      <c r="J16" s="668" t="s">
        <v>320</v>
      </c>
      <c r="K16" s="642"/>
      <c r="L16" s="642"/>
      <c r="M16" s="528" t="s">
        <v>321</v>
      </c>
    </row>
    <row r="17" spans="2:13" ht="20.100000000000001" customHeight="1" x14ac:dyDescent="0.15">
      <c r="B17" s="658"/>
      <c r="C17" s="589"/>
      <c r="D17" s="671"/>
      <c r="E17" s="629"/>
      <c r="F17" s="533"/>
      <c r="G17" s="232"/>
      <c r="H17" s="232"/>
      <c r="I17" s="232"/>
      <c r="J17" s="232">
        <v>3</v>
      </c>
      <c r="K17" s="232">
        <v>1</v>
      </c>
      <c r="L17" s="232">
        <v>2</v>
      </c>
      <c r="M17" s="529"/>
    </row>
    <row r="18" spans="2:13" ht="20.100000000000001" customHeight="1" x14ac:dyDescent="0.15">
      <c r="B18" s="658"/>
      <c r="C18" s="589"/>
      <c r="D18" s="671"/>
      <c r="E18" s="629"/>
      <c r="F18" s="550"/>
      <c r="G18" s="477" t="s">
        <v>322</v>
      </c>
      <c r="H18" s="609"/>
      <c r="I18" s="571"/>
      <c r="J18" s="477"/>
      <c r="K18" s="609"/>
      <c r="L18" s="571"/>
      <c r="M18" s="489" t="s">
        <v>313</v>
      </c>
    </row>
    <row r="19" spans="2:13" ht="20.100000000000001" customHeight="1" x14ac:dyDescent="0.15">
      <c r="B19" s="658"/>
      <c r="C19" s="589"/>
      <c r="D19" s="671"/>
      <c r="E19" s="629"/>
      <c r="F19" s="533"/>
      <c r="G19" s="231">
        <v>3</v>
      </c>
      <c r="H19" s="231">
        <v>1</v>
      </c>
      <c r="I19" s="231">
        <v>2</v>
      </c>
      <c r="J19" s="231"/>
      <c r="K19" s="231"/>
      <c r="L19" s="231"/>
      <c r="M19" s="490"/>
    </row>
    <row r="20" spans="2:13" ht="20.100000000000001" customHeight="1" x14ac:dyDescent="0.15">
      <c r="B20" s="658"/>
      <c r="C20" s="589"/>
      <c r="D20" s="671"/>
      <c r="E20" s="629"/>
      <c r="F20" s="667"/>
      <c r="G20" s="516" t="s">
        <v>323</v>
      </c>
      <c r="H20" s="515"/>
      <c r="I20" s="515"/>
      <c r="J20" s="516"/>
      <c r="K20" s="515"/>
      <c r="L20" s="515"/>
      <c r="M20" s="528" t="s">
        <v>324</v>
      </c>
    </row>
    <row r="21" spans="2:13" ht="20.100000000000001" customHeight="1" x14ac:dyDescent="0.15">
      <c r="B21" s="658"/>
      <c r="C21" s="589"/>
      <c r="D21" s="672"/>
      <c r="E21" s="591"/>
      <c r="F21" s="665"/>
      <c r="G21" s="232">
        <v>3</v>
      </c>
      <c r="H21" s="232">
        <v>0</v>
      </c>
      <c r="I21" s="232">
        <v>0</v>
      </c>
      <c r="J21" s="232"/>
      <c r="K21" s="232"/>
      <c r="L21" s="232"/>
      <c r="M21" s="490"/>
    </row>
    <row r="22" spans="2:13" ht="20.100000000000001" customHeight="1" x14ac:dyDescent="0.15">
      <c r="B22" s="658"/>
      <c r="C22" s="589"/>
      <c r="D22" s="601" t="s">
        <v>55</v>
      </c>
      <c r="E22" s="685"/>
      <c r="F22" s="686"/>
      <c r="G22" s="251">
        <v>6</v>
      </c>
      <c r="H22" s="251">
        <v>1</v>
      </c>
      <c r="I22" s="251">
        <v>2</v>
      </c>
      <c r="J22" s="251">
        <v>6</v>
      </c>
      <c r="K22" s="251">
        <v>2</v>
      </c>
      <c r="L22" s="251">
        <v>4</v>
      </c>
      <c r="M22" s="252"/>
    </row>
    <row r="23" spans="2:13" ht="20.100000000000001" customHeight="1" x14ac:dyDescent="0.15">
      <c r="B23" s="658"/>
      <c r="C23" s="589"/>
      <c r="D23" s="666" t="s">
        <v>325</v>
      </c>
      <c r="E23" s="687" t="s">
        <v>50</v>
      </c>
      <c r="F23" s="678"/>
      <c r="G23" s="681"/>
      <c r="H23" s="681"/>
      <c r="I23" s="681"/>
      <c r="J23" s="680" t="s">
        <v>326</v>
      </c>
      <c r="K23" s="681"/>
      <c r="L23" s="681"/>
      <c r="M23" s="529" t="s">
        <v>327</v>
      </c>
    </row>
    <row r="24" spans="2:13" ht="20.100000000000001" customHeight="1" x14ac:dyDescent="0.15">
      <c r="B24" s="658"/>
      <c r="C24" s="589"/>
      <c r="D24" s="666"/>
      <c r="E24" s="688"/>
      <c r="F24" s="679"/>
      <c r="G24" s="232"/>
      <c r="H24" s="232"/>
      <c r="I24" s="232"/>
      <c r="J24" s="232">
        <v>3</v>
      </c>
      <c r="K24" s="232">
        <v>0</v>
      </c>
      <c r="L24" s="232">
        <v>0</v>
      </c>
      <c r="M24" s="561"/>
    </row>
    <row r="25" spans="2:13" ht="20.100000000000001" customHeight="1" x14ac:dyDescent="0.15">
      <c r="B25" s="658"/>
      <c r="C25" s="589"/>
      <c r="D25" s="666"/>
      <c r="E25" s="688"/>
      <c r="F25" s="678"/>
      <c r="G25" s="680" t="s">
        <v>328</v>
      </c>
      <c r="H25" s="681"/>
      <c r="I25" s="681"/>
      <c r="J25" s="680" t="s">
        <v>328</v>
      </c>
      <c r="K25" s="681"/>
      <c r="L25" s="681"/>
      <c r="M25" s="529"/>
    </row>
    <row r="26" spans="2:13" ht="20.100000000000001" customHeight="1" x14ac:dyDescent="0.15">
      <c r="B26" s="658"/>
      <c r="C26" s="589"/>
      <c r="D26" s="666"/>
      <c r="E26" s="688"/>
      <c r="F26" s="679"/>
      <c r="G26" s="232">
        <v>3</v>
      </c>
      <c r="H26" s="232">
        <v>1</v>
      </c>
      <c r="I26" s="232">
        <v>2</v>
      </c>
      <c r="J26" s="232">
        <v>3</v>
      </c>
      <c r="K26" s="232">
        <v>1</v>
      </c>
      <c r="L26" s="232">
        <v>2</v>
      </c>
      <c r="M26" s="561"/>
    </row>
    <row r="27" spans="2:13" ht="20.100000000000001" customHeight="1" x14ac:dyDescent="0.15">
      <c r="B27" s="658"/>
      <c r="C27" s="589"/>
      <c r="D27" s="666"/>
      <c r="E27" s="688"/>
      <c r="F27" s="682"/>
      <c r="G27" s="683" t="s">
        <v>329</v>
      </c>
      <c r="H27" s="684"/>
      <c r="I27" s="684"/>
      <c r="J27" s="683"/>
      <c r="K27" s="684"/>
      <c r="L27" s="684"/>
      <c r="M27" s="562" t="s">
        <v>330</v>
      </c>
    </row>
    <row r="28" spans="2:13" ht="20.100000000000001" customHeight="1" x14ac:dyDescent="0.15">
      <c r="B28" s="658"/>
      <c r="C28" s="589"/>
      <c r="D28" s="666"/>
      <c r="E28" s="688"/>
      <c r="F28" s="679"/>
      <c r="G28" s="232">
        <v>3</v>
      </c>
      <c r="H28" s="232">
        <v>1</v>
      </c>
      <c r="I28" s="232">
        <v>2</v>
      </c>
      <c r="J28" s="232"/>
      <c r="K28" s="232"/>
      <c r="L28" s="232"/>
      <c r="M28" s="561"/>
    </row>
    <row r="29" spans="2:13" ht="20.100000000000001" customHeight="1" x14ac:dyDescent="0.15">
      <c r="B29" s="658"/>
      <c r="C29" s="589"/>
      <c r="D29" s="666"/>
      <c r="E29" s="688"/>
      <c r="F29" s="682"/>
      <c r="G29" s="683" t="s">
        <v>331</v>
      </c>
      <c r="H29" s="684"/>
      <c r="I29" s="684"/>
      <c r="J29" s="683" t="s">
        <v>331</v>
      </c>
      <c r="K29" s="684"/>
      <c r="L29" s="684"/>
      <c r="M29" s="528"/>
    </row>
    <row r="30" spans="2:13" ht="20.100000000000001" customHeight="1" x14ac:dyDescent="0.15">
      <c r="B30" s="658"/>
      <c r="C30" s="589"/>
      <c r="D30" s="666"/>
      <c r="E30" s="688"/>
      <c r="F30" s="679"/>
      <c r="G30" s="232">
        <v>3</v>
      </c>
      <c r="H30" s="232">
        <v>0</v>
      </c>
      <c r="I30" s="232">
        <v>0</v>
      </c>
      <c r="J30" s="232">
        <v>3</v>
      </c>
      <c r="K30" s="232">
        <v>0</v>
      </c>
      <c r="L30" s="232">
        <v>0</v>
      </c>
      <c r="M30" s="490"/>
    </row>
    <row r="31" spans="2:13" ht="20.100000000000001" customHeight="1" x14ac:dyDescent="0.15">
      <c r="B31" s="658"/>
      <c r="C31" s="589"/>
      <c r="D31" s="666"/>
      <c r="E31" s="688"/>
      <c r="F31" s="550"/>
      <c r="G31" s="683" t="s">
        <v>332</v>
      </c>
      <c r="H31" s="684"/>
      <c r="I31" s="684"/>
      <c r="J31" s="683"/>
      <c r="K31" s="684"/>
      <c r="L31" s="684"/>
      <c r="M31" s="562" t="s">
        <v>333</v>
      </c>
    </row>
    <row r="32" spans="2:13" ht="20.100000000000001" customHeight="1" x14ac:dyDescent="0.15">
      <c r="B32" s="658"/>
      <c r="C32" s="589"/>
      <c r="D32" s="666"/>
      <c r="E32" s="688"/>
      <c r="F32" s="533"/>
      <c r="G32" s="232">
        <v>3</v>
      </c>
      <c r="H32" s="232">
        <v>1</v>
      </c>
      <c r="I32" s="232">
        <v>2</v>
      </c>
      <c r="J32" s="232"/>
      <c r="K32" s="232"/>
      <c r="L32" s="232"/>
      <c r="M32" s="561"/>
    </row>
    <row r="33" spans="2:13" ht="20.100000000000001" customHeight="1" x14ac:dyDescent="0.15">
      <c r="B33" s="658"/>
      <c r="C33" s="589"/>
      <c r="D33" s="666"/>
      <c r="E33" s="688"/>
      <c r="F33" s="550"/>
      <c r="G33" s="683" t="s">
        <v>334</v>
      </c>
      <c r="H33" s="684"/>
      <c r="I33" s="684"/>
      <c r="J33" s="683" t="s">
        <v>334</v>
      </c>
      <c r="K33" s="684"/>
      <c r="L33" s="684"/>
      <c r="M33" s="528" t="s">
        <v>335</v>
      </c>
    </row>
    <row r="34" spans="2:13" ht="20.100000000000001" customHeight="1" x14ac:dyDescent="0.15">
      <c r="B34" s="658"/>
      <c r="C34" s="589"/>
      <c r="D34" s="666"/>
      <c r="E34" s="689"/>
      <c r="F34" s="533"/>
      <c r="G34" s="232">
        <v>3</v>
      </c>
      <c r="H34" s="232">
        <v>3</v>
      </c>
      <c r="I34" s="232">
        <v>0</v>
      </c>
      <c r="J34" s="232">
        <v>3</v>
      </c>
      <c r="K34" s="232">
        <v>1</v>
      </c>
      <c r="L34" s="232">
        <v>1</v>
      </c>
      <c r="M34" s="490"/>
    </row>
    <row r="35" spans="2:13" ht="20.100000000000001" customHeight="1" x14ac:dyDescent="0.15">
      <c r="B35" s="658"/>
      <c r="C35" s="660"/>
      <c r="D35" s="531" t="s">
        <v>39</v>
      </c>
      <c r="E35" s="530"/>
      <c r="F35" s="530"/>
      <c r="G35" s="253">
        <v>15</v>
      </c>
      <c r="H35" s="253">
        <f>SUM(H26,H28,H32,H34)</f>
        <v>6</v>
      </c>
      <c r="I35" s="253">
        <v>6</v>
      </c>
      <c r="J35" s="253">
        <v>12</v>
      </c>
      <c r="K35" s="253">
        <v>2</v>
      </c>
      <c r="L35" s="253">
        <v>3</v>
      </c>
      <c r="M35" s="76"/>
    </row>
    <row r="36" spans="2:13" ht="20.100000000000001" customHeight="1" thickBot="1" x14ac:dyDescent="0.2">
      <c r="B36" s="658"/>
      <c r="C36" s="690" t="s">
        <v>38</v>
      </c>
      <c r="D36" s="690"/>
      <c r="E36" s="690"/>
      <c r="F36" s="690"/>
      <c r="G36" s="254">
        <v>22</v>
      </c>
      <c r="H36" s="254">
        <v>8</v>
      </c>
      <c r="I36" s="254">
        <v>8</v>
      </c>
      <c r="J36" s="254">
        <v>21</v>
      </c>
      <c r="K36" s="254">
        <v>7</v>
      </c>
      <c r="L36" s="254">
        <v>7</v>
      </c>
      <c r="M36" s="255"/>
    </row>
    <row r="37" spans="2:13" ht="20.100000000000001" customHeight="1" x14ac:dyDescent="0.15">
      <c r="B37" s="658"/>
      <c r="C37" s="256"/>
      <c r="D37" s="664" t="s">
        <v>336</v>
      </c>
      <c r="E37" s="663" t="s">
        <v>53</v>
      </c>
      <c r="F37" s="665"/>
      <c r="G37" s="565"/>
      <c r="H37" s="641"/>
      <c r="I37" s="591"/>
      <c r="J37" s="668" t="s">
        <v>337</v>
      </c>
      <c r="K37" s="642"/>
      <c r="L37" s="642"/>
      <c r="M37" s="562" t="s">
        <v>338</v>
      </c>
    </row>
    <row r="38" spans="2:13" ht="20.100000000000001" customHeight="1" x14ac:dyDescent="0.15">
      <c r="B38" s="658"/>
      <c r="C38" s="256"/>
      <c r="D38" s="664"/>
      <c r="E38" s="664"/>
      <c r="F38" s="666"/>
      <c r="G38" s="232"/>
      <c r="H38" s="232"/>
      <c r="I38" s="232"/>
      <c r="J38" s="257">
        <v>2</v>
      </c>
      <c r="K38" s="232">
        <v>2</v>
      </c>
      <c r="L38" s="232">
        <v>0</v>
      </c>
      <c r="M38" s="561"/>
    </row>
    <row r="39" spans="2:13" ht="20.100000000000001" customHeight="1" x14ac:dyDescent="0.15">
      <c r="B39" s="658"/>
      <c r="C39" s="256"/>
      <c r="D39" s="664"/>
      <c r="E39" s="664" t="s">
        <v>339</v>
      </c>
      <c r="F39" s="550"/>
      <c r="G39" s="565" t="s">
        <v>340</v>
      </c>
      <c r="H39" s="641"/>
      <c r="I39" s="591"/>
      <c r="J39" s="668"/>
      <c r="K39" s="642"/>
      <c r="L39" s="642"/>
      <c r="M39" s="562" t="s">
        <v>341</v>
      </c>
    </row>
    <row r="40" spans="2:13" ht="20.100000000000001" customHeight="1" x14ac:dyDescent="0.15">
      <c r="B40" s="658"/>
      <c r="C40" s="256"/>
      <c r="D40" s="664"/>
      <c r="E40" s="664"/>
      <c r="F40" s="533"/>
      <c r="G40" s="232">
        <v>1</v>
      </c>
      <c r="H40" s="232">
        <v>1</v>
      </c>
      <c r="I40" s="232">
        <v>0</v>
      </c>
      <c r="J40" s="257"/>
      <c r="K40" s="232"/>
      <c r="L40" s="232"/>
      <c r="M40" s="561"/>
    </row>
    <row r="41" spans="2:13" ht="20.100000000000001" customHeight="1" x14ac:dyDescent="0.15">
      <c r="B41" s="658"/>
      <c r="C41" s="256"/>
      <c r="D41" s="664"/>
      <c r="E41" s="664"/>
      <c r="F41" s="550"/>
      <c r="G41" s="668"/>
      <c r="H41" s="642"/>
      <c r="I41" s="642"/>
      <c r="J41" s="668" t="s">
        <v>342</v>
      </c>
      <c r="K41" s="642"/>
      <c r="L41" s="642"/>
      <c r="M41" s="562" t="s">
        <v>338</v>
      </c>
    </row>
    <row r="42" spans="2:13" ht="20.100000000000001" customHeight="1" x14ac:dyDescent="0.15">
      <c r="B42" s="658"/>
      <c r="C42" s="256"/>
      <c r="D42" s="664"/>
      <c r="E42" s="664"/>
      <c r="F42" s="533"/>
      <c r="G42" s="232"/>
      <c r="H42" s="232"/>
      <c r="I42" s="232"/>
      <c r="J42" s="232">
        <v>2</v>
      </c>
      <c r="K42" s="232">
        <v>0</v>
      </c>
      <c r="L42" s="232">
        <v>2</v>
      </c>
      <c r="M42" s="561"/>
    </row>
    <row r="43" spans="2:13" ht="20.100000000000001" customHeight="1" x14ac:dyDescent="0.15">
      <c r="B43" s="658"/>
      <c r="C43" s="256"/>
      <c r="D43" s="669" t="s">
        <v>317</v>
      </c>
      <c r="E43" s="685"/>
      <c r="F43" s="686"/>
      <c r="G43" s="251">
        <v>1</v>
      </c>
      <c r="H43" s="251">
        <v>1</v>
      </c>
      <c r="I43" s="251">
        <v>0</v>
      </c>
      <c r="J43" s="251">
        <v>4</v>
      </c>
      <c r="K43" s="251">
        <v>2</v>
      </c>
      <c r="L43" s="251">
        <v>2</v>
      </c>
      <c r="M43" s="252"/>
    </row>
    <row r="44" spans="2:13" ht="20.100000000000001" customHeight="1" x14ac:dyDescent="0.15">
      <c r="B44" s="658"/>
      <c r="C44" s="552">
        <v>2</v>
      </c>
      <c r="D44" s="548" t="s">
        <v>343</v>
      </c>
      <c r="E44" s="552" t="s">
        <v>50</v>
      </c>
      <c r="F44" s="552"/>
      <c r="G44" s="676" t="s">
        <v>318</v>
      </c>
      <c r="H44" s="677"/>
      <c r="I44" s="677"/>
      <c r="J44" s="668"/>
      <c r="K44" s="642"/>
      <c r="L44" s="642"/>
      <c r="M44" s="528" t="s">
        <v>319</v>
      </c>
    </row>
    <row r="45" spans="2:13" ht="20.100000000000001" customHeight="1" x14ac:dyDescent="0.15">
      <c r="B45" s="658"/>
      <c r="C45" s="552"/>
      <c r="D45" s="548"/>
      <c r="E45" s="552"/>
      <c r="F45" s="533"/>
      <c r="G45" s="232">
        <v>3</v>
      </c>
      <c r="H45" s="232">
        <v>1</v>
      </c>
      <c r="I45" s="232">
        <v>2</v>
      </c>
      <c r="J45" s="232"/>
      <c r="K45" s="232"/>
      <c r="L45" s="232"/>
      <c r="M45" s="586"/>
    </row>
    <row r="46" spans="2:13" ht="20.100000000000001" customHeight="1" x14ac:dyDescent="0.15">
      <c r="B46" s="658"/>
      <c r="C46" s="552"/>
      <c r="D46" s="548"/>
      <c r="E46" s="552"/>
      <c r="F46" s="550"/>
      <c r="G46" s="516" t="s">
        <v>344</v>
      </c>
      <c r="H46" s="515"/>
      <c r="I46" s="515"/>
      <c r="J46" s="516"/>
      <c r="K46" s="515"/>
      <c r="L46" s="515"/>
      <c r="M46" s="528" t="s">
        <v>345</v>
      </c>
    </row>
    <row r="47" spans="2:13" ht="20.100000000000001" customHeight="1" x14ac:dyDescent="0.15">
      <c r="B47" s="658"/>
      <c r="C47" s="552"/>
      <c r="D47" s="548"/>
      <c r="E47" s="552"/>
      <c r="F47" s="533"/>
      <c r="G47" s="232">
        <v>3</v>
      </c>
      <c r="H47" s="232">
        <v>1</v>
      </c>
      <c r="I47" s="232">
        <v>2</v>
      </c>
      <c r="J47" s="232"/>
      <c r="K47" s="232"/>
      <c r="L47" s="232"/>
      <c r="M47" s="490"/>
    </row>
    <row r="48" spans="2:13" ht="20.100000000000001" customHeight="1" x14ac:dyDescent="0.15">
      <c r="B48" s="658"/>
      <c r="C48" s="552"/>
      <c r="D48" s="548"/>
      <c r="E48" s="552"/>
      <c r="F48" s="550"/>
      <c r="G48" s="477" t="s">
        <v>346</v>
      </c>
      <c r="H48" s="609"/>
      <c r="I48" s="571"/>
      <c r="J48" s="477"/>
      <c r="K48" s="609"/>
      <c r="L48" s="571"/>
      <c r="M48" s="472" t="s">
        <v>347</v>
      </c>
    </row>
    <row r="49" spans="2:13" ht="20.100000000000001" customHeight="1" x14ac:dyDescent="0.15">
      <c r="B49" s="658"/>
      <c r="C49" s="552"/>
      <c r="D49" s="548"/>
      <c r="E49" s="552"/>
      <c r="F49" s="533"/>
      <c r="G49" s="232">
        <v>3</v>
      </c>
      <c r="H49" s="232">
        <v>1</v>
      </c>
      <c r="I49" s="232">
        <v>2</v>
      </c>
      <c r="J49" s="232"/>
      <c r="K49" s="232"/>
      <c r="L49" s="232"/>
      <c r="M49" s="473"/>
    </row>
    <row r="50" spans="2:13" ht="20.100000000000001" customHeight="1" x14ac:dyDescent="0.15">
      <c r="B50" s="658"/>
      <c r="C50" s="552"/>
      <c r="D50" s="548"/>
      <c r="E50" s="552"/>
      <c r="F50" s="550"/>
      <c r="G50" s="477" t="s">
        <v>348</v>
      </c>
      <c r="H50" s="609"/>
      <c r="I50" s="571"/>
      <c r="J50" s="477"/>
      <c r="K50" s="609"/>
      <c r="L50" s="571"/>
      <c r="M50" s="528" t="s">
        <v>349</v>
      </c>
    </row>
    <row r="51" spans="2:13" ht="20.100000000000001" customHeight="1" x14ac:dyDescent="0.15">
      <c r="B51" s="658"/>
      <c r="C51" s="552"/>
      <c r="D51" s="548"/>
      <c r="E51" s="552"/>
      <c r="F51" s="552"/>
      <c r="G51" s="232">
        <v>3</v>
      </c>
      <c r="H51" s="232">
        <v>0</v>
      </c>
      <c r="I51" s="232">
        <v>0</v>
      </c>
      <c r="J51" s="232"/>
      <c r="K51" s="232"/>
      <c r="L51" s="232"/>
      <c r="M51" s="691"/>
    </row>
    <row r="52" spans="2:13" ht="20.100000000000001" customHeight="1" x14ac:dyDescent="0.15">
      <c r="B52" s="658"/>
      <c r="C52" s="552"/>
      <c r="D52" s="548"/>
      <c r="E52" s="552"/>
      <c r="F52" s="552"/>
      <c r="G52" s="477"/>
      <c r="H52" s="609"/>
      <c r="I52" s="571"/>
      <c r="J52" s="692" t="s">
        <v>350</v>
      </c>
      <c r="K52" s="534"/>
      <c r="L52" s="534"/>
      <c r="M52" s="586" t="s">
        <v>351</v>
      </c>
    </row>
    <row r="53" spans="2:13" ht="20.100000000000001" customHeight="1" x14ac:dyDescent="0.15">
      <c r="B53" s="658"/>
      <c r="C53" s="552"/>
      <c r="D53" s="548"/>
      <c r="E53" s="552"/>
      <c r="F53" s="552"/>
      <c r="G53" s="232"/>
      <c r="H53" s="232"/>
      <c r="I53" s="232"/>
      <c r="J53" s="232">
        <v>3</v>
      </c>
      <c r="K53" s="232">
        <v>1</v>
      </c>
      <c r="L53" s="232">
        <v>2</v>
      </c>
      <c r="M53" s="529"/>
    </row>
    <row r="54" spans="2:13" ht="20.100000000000001" customHeight="1" x14ac:dyDescent="0.15">
      <c r="B54" s="658"/>
      <c r="C54" s="552"/>
      <c r="D54" s="548"/>
      <c r="E54" s="552"/>
      <c r="F54" s="552"/>
      <c r="G54" s="477"/>
      <c r="H54" s="609"/>
      <c r="I54" s="571"/>
      <c r="J54" s="516" t="s">
        <v>352</v>
      </c>
      <c r="K54" s="515"/>
      <c r="L54" s="515"/>
      <c r="M54" s="528" t="s">
        <v>324</v>
      </c>
    </row>
    <row r="55" spans="2:13" ht="20.100000000000001" customHeight="1" x14ac:dyDescent="0.15">
      <c r="B55" s="658"/>
      <c r="C55" s="552"/>
      <c r="D55" s="548"/>
      <c r="E55" s="552"/>
      <c r="F55" s="552"/>
      <c r="G55" s="232"/>
      <c r="H55" s="232"/>
      <c r="I55" s="232"/>
      <c r="J55" s="232">
        <v>3</v>
      </c>
      <c r="K55" s="232">
        <v>1</v>
      </c>
      <c r="L55" s="232">
        <v>2</v>
      </c>
      <c r="M55" s="490"/>
    </row>
    <row r="56" spans="2:13" ht="20.100000000000001" customHeight="1" x14ac:dyDescent="0.15">
      <c r="B56" s="658"/>
      <c r="C56" s="552"/>
      <c r="D56" s="548"/>
      <c r="E56" s="552"/>
      <c r="F56" s="552"/>
      <c r="G56" s="477"/>
      <c r="H56" s="609"/>
      <c r="I56" s="571"/>
      <c r="J56" s="692" t="s">
        <v>353</v>
      </c>
      <c r="K56" s="534"/>
      <c r="L56" s="534"/>
      <c r="M56" s="528" t="s">
        <v>354</v>
      </c>
    </row>
    <row r="57" spans="2:13" ht="20.100000000000001" customHeight="1" x14ac:dyDescent="0.15">
      <c r="B57" s="658"/>
      <c r="C57" s="552"/>
      <c r="D57" s="549"/>
      <c r="E57" s="533"/>
      <c r="F57" s="533"/>
      <c r="G57" s="232"/>
      <c r="H57" s="232"/>
      <c r="I57" s="232"/>
      <c r="J57" s="232">
        <v>3</v>
      </c>
      <c r="K57" s="232">
        <v>0</v>
      </c>
      <c r="L57" s="232">
        <v>0</v>
      </c>
      <c r="M57" s="586"/>
    </row>
    <row r="58" spans="2:13" ht="20.100000000000001" customHeight="1" x14ac:dyDescent="0.15">
      <c r="B58" s="658"/>
      <c r="C58" s="552"/>
      <c r="D58" s="530" t="s">
        <v>55</v>
      </c>
      <c r="E58" s="530"/>
      <c r="F58" s="530"/>
      <c r="G58" s="258">
        <v>12</v>
      </c>
      <c r="H58" s="258">
        <v>3</v>
      </c>
      <c r="I58" s="258">
        <v>6</v>
      </c>
      <c r="J58" s="258">
        <v>9</v>
      </c>
      <c r="K58" s="258">
        <v>2</v>
      </c>
      <c r="L58" s="258">
        <v>4</v>
      </c>
      <c r="M58" s="70"/>
    </row>
    <row r="59" spans="2:13" ht="20.100000000000001" customHeight="1" x14ac:dyDescent="0.15">
      <c r="B59" s="658"/>
      <c r="C59" s="552"/>
      <c r="D59" s="666" t="s">
        <v>325</v>
      </c>
      <c r="E59" s="552" t="s">
        <v>355</v>
      </c>
      <c r="F59" s="682"/>
      <c r="G59" s="259"/>
      <c r="H59" s="259"/>
      <c r="I59" s="259"/>
      <c r="J59" s="683" t="s">
        <v>332</v>
      </c>
      <c r="K59" s="684"/>
      <c r="L59" s="684"/>
      <c r="M59" s="562" t="s">
        <v>333</v>
      </c>
    </row>
    <row r="60" spans="2:13" ht="20.100000000000001" customHeight="1" x14ac:dyDescent="0.15">
      <c r="B60" s="658"/>
      <c r="C60" s="552"/>
      <c r="D60" s="666"/>
      <c r="E60" s="552"/>
      <c r="F60" s="679"/>
      <c r="G60" s="259"/>
      <c r="H60" s="259"/>
      <c r="I60" s="259"/>
      <c r="J60" s="232">
        <v>3</v>
      </c>
      <c r="K60" s="232">
        <v>1</v>
      </c>
      <c r="L60" s="232">
        <v>2</v>
      </c>
      <c r="M60" s="561"/>
    </row>
    <row r="61" spans="2:13" ht="20.100000000000001" customHeight="1" x14ac:dyDescent="0.15">
      <c r="B61" s="658"/>
      <c r="C61" s="552"/>
      <c r="D61" s="666"/>
      <c r="E61" s="552"/>
      <c r="F61" s="682"/>
      <c r="G61" s="668" t="s">
        <v>356</v>
      </c>
      <c r="H61" s="642"/>
      <c r="I61" s="642"/>
      <c r="J61" s="668"/>
      <c r="K61" s="642"/>
      <c r="L61" s="642"/>
      <c r="M61" s="528" t="s">
        <v>357</v>
      </c>
    </row>
    <row r="62" spans="2:13" ht="20.100000000000001" customHeight="1" x14ac:dyDescent="0.15">
      <c r="B62" s="658"/>
      <c r="C62" s="552"/>
      <c r="D62" s="666"/>
      <c r="E62" s="552"/>
      <c r="F62" s="679"/>
      <c r="G62" s="260">
        <v>3</v>
      </c>
      <c r="H62" s="260">
        <v>3</v>
      </c>
      <c r="I62" s="260">
        <v>0</v>
      </c>
      <c r="J62" s="260"/>
      <c r="K62" s="260"/>
      <c r="L62" s="260"/>
      <c r="M62" s="490"/>
    </row>
    <row r="63" spans="2:13" ht="20.100000000000001" customHeight="1" x14ac:dyDescent="0.15">
      <c r="B63" s="658"/>
      <c r="C63" s="552"/>
      <c r="D63" s="666"/>
      <c r="E63" s="552"/>
      <c r="F63" s="682"/>
      <c r="G63" s="477" t="s">
        <v>358</v>
      </c>
      <c r="H63" s="609"/>
      <c r="I63" s="571"/>
      <c r="J63" s="477" t="s">
        <v>358</v>
      </c>
      <c r="K63" s="609"/>
      <c r="L63" s="571"/>
      <c r="M63" s="528"/>
    </row>
    <row r="64" spans="2:13" ht="20.100000000000001" customHeight="1" x14ac:dyDescent="0.15">
      <c r="B64" s="658"/>
      <c r="C64" s="552"/>
      <c r="D64" s="666"/>
      <c r="E64" s="552"/>
      <c r="F64" s="679"/>
      <c r="G64" s="232">
        <v>3</v>
      </c>
      <c r="H64" s="232">
        <v>0</v>
      </c>
      <c r="I64" s="232">
        <v>0</v>
      </c>
      <c r="J64" s="232">
        <v>3</v>
      </c>
      <c r="K64" s="232">
        <v>0</v>
      </c>
      <c r="L64" s="232">
        <v>0</v>
      </c>
      <c r="M64" s="490"/>
    </row>
    <row r="65" spans="2:13" ht="20.100000000000001" customHeight="1" x14ac:dyDescent="0.15">
      <c r="B65" s="658"/>
      <c r="C65" s="552"/>
      <c r="D65" s="666"/>
      <c r="E65" s="552"/>
      <c r="F65" s="682"/>
      <c r="G65" s="668" t="s">
        <v>359</v>
      </c>
      <c r="H65" s="642"/>
      <c r="I65" s="642"/>
      <c r="J65" s="668"/>
      <c r="K65" s="642"/>
      <c r="L65" s="642"/>
      <c r="M65" s="528" t="s">
        <v>360</v>
      </c>
    </row>
    <row r="66" spans="2:13" ht="20.100000000000001" customHeight="1" x14ac:dyDescent="0.15">
      <c r="B66" s="658"/>
      <c r="C66" s="552"/>
      <c r="D66" s="666"/>
      <c r="E66" s="552"/>
      <c r="F66" s="679"/>
      <c r="G66" s="232">
        <v>3</v>
      </c>
      <c r="H66" s="232">
        <v>1</v>
      </c>
      <c r="I66" s="232">
        <v>2</v>
      </c>
      <c r="J66" s="232"/>
      <c r="K66" s="232"/>
      <c r="L66" s="232"/>
      <c r="M66" s="490"/>
    </row>
    <row r="67" spans="2:13" ht="20.100000000000001" customHeight="1" x14ac:dyDescent="0.15">
      <c r="B67" s="658"/>
      <c r="C67" s="533"/>
      <c r="D67" s="530" t="s">
        <v>361</v>
      </c>
      <c r="E67" s="530"/>
      <c r="F67" s="530"/>
      <c r="G67" s="234">
        <v>9</v>
      </c>
      <c r="H67" s="234">
        <v>4</v>
      </c>
      <c r="I67" s="234">
        <v>2</v>
      </c>
      <c r="J67" s="234">
        <v>6</v>
      </c>
      <c r="K67" s="234">
        <v>1</v>
      </c>
      <c r="L67" s="234">
        <v>2</v>
      </c>
      <c r="M67" s="70"/>
    </row>
    <row r="68" spans="2:13" ht="20.100000000000001" customHeight="1" thickBot="1" x14ac:dyDescent="0.2">
      <c r="B68" s="587"/>
      <c r="C68" s="690" t="s">
        <v>362</v>
      </c>
      <c r="D68" s="690"/>
      <c r="E68" s="690"/>
      <c r="F68" s="690"/>
      <c r="G68" s="254">
        <f>G43+G58+G67</f>
        <v>22</v>
      </c>
      <c r="H68" s="254">
        <f>SUM(H43,H58,H67)</f>
        <v>8</v>
      </c>
      <c r="I68" s="254">
        <f>SUM(I58+I67)</f>
        <v>8</v>
      </c>
      <c r="J68" s="254">
        <v>19</v>
      </c>
      <c r="K68" s="254">
        <v>5</v>
      </c>
      <c r="L68" s="254">
        <v>8</v>
      </c>
      <c r="M68" s="255"/>
    </row>
    <row r="69" spans="2:13" ht="20.100000000000001" customHeight="1" x14ac:dyDescent="0.15">
      <c r="B69" s="658">
        <v>2</v>
      </c>
      <c r="C69" s="678"/>
      <c r="D69" s="664" t="s">
        <v>363</v>
      </c>
      <c r="E69" s="552" t="s">
        <v>355</v>
      </c>
      <c r="F69" s="534"/>
      <c r="G69" s="693" t="s">
        <v>364</v>
      </c>
      <c r="H69" s="694"/>
      <c r="I69" s="695"/>
      <c r="J69" s="693" t="s">
        <v>364</v>
      </c>
      <c r="K69" s="694"/>
      <c r="L69" s="695"/>
      <c r="M69" s="528"/>
    </row>
    <row r="70" spans="2:13" ht="20.100000000000001" customHeight="1" x14ac:dyDescent="0.15">
      <c r="B70" s="658"/>
      <c r="C70" s="678"/>
      <c r="D70" s="678"/>
      <c r="E70" s="552"/>
      <c r="F70" s="534"/>
      <c r="G70" s="232">
        <v>3</v>
      </c>
      <c r="H70" s="232">
        <v>1</v>
      </c>
      <c r="I70" s="232">
        <v>2</v>
      </c>
      <c r="J70" s="232">
        <v>3</v>
      </c>
      <c r="K70" s="232">
        <v>1</v>
      </c>
      <c r="L70" s="232">
        <v>2</v>
      </c>
      <c r="M70" s="529"/>
    </row>
    <row r="71" spans="2:13" ht="20.100000000000001" customHeight="1" x14ac:dyDescent="0.15">
      <c r="B71" s="658"/>
      <c r="C71" s="678"/>
      <c r="D71" s="678"/>
      <c r="E71" s="552"/>
      <c r="F71" s="534"/>
      <c r="G71" s="585"/>
      <c r="H71" s="481"/>
      <c r="I71" s="482"/>
      <c r="J71" s="477" t="s">
        <v>365</v>
      </c>
      <c r="K71" s="609"/>
      <c r="L71" s="571"/>
      <c r="M71" s="528" t="s">
        <v>366</v>
      </c>
    </row>
    <row r="72" spans="2:13" ht="20.100000000000001" customHeight="1" x14ac:dyDescent="0.15">
      <c r="B72" s="658"/>
      <c r="C72" s="678"/>
      <c r="D72" s="678"/>
      <c r="E72" s="552"/>
      <c r="F72" s="534"/>
      <c r="G72" s="232"/>
      <c r="H72" s="232"/>
      <c r="I72" s="232"/>
      <c r="J72" s="232">
        <v>3</v>
      </c>
      <c r="K72" s="232">
        <v>0</v>
      </c>
      <c r="L72" s="232">
        <v>0</v>
      </c>
      <c r="M72" s="490"/>
    </row>
    <row r="73" spans="2:13" ht="20.100000000000001" customHeight="1" x14ac:dyDescent="0.15">
      <c r="B73" s="658"/>
      <c r="C73" s="678"/>
      <c r="D73" s="678"/>
      <c r="E73" s="552"/>
      <c r="F73" s="231"/>
      <c r="G73" s="232"/>
      <c r="H73" s="232"/>
      <c r="I73" s="232"/>
      <c r="J73" s="668" t="s">
        <v>367</v>
      </c>
      <c r="K73" s="642"/>
      <c r="L73" s="642"/>
      <c r="M73" s="528" t="s">
        <v>360</v>
      </c>
    </row>
    <row r="74" spans="2:13" ht="20.100000000000001" customHeight="1" x14ac:dyDescent="0.15">
      <c r="B74" s="658"/>
      <c r="C74" s="678"/>
      <c r="D74" s="678"/>
      <c r="E74" s="552"/>
      <c r="F74" s="231"/>
      <c r="G74" s="232"/>
      <c r="H74" s="232"/>
      <c r="I74" s="232"/>
      <c r="J74" s="232">
        <v>3</v>
      </c>
      <c r="K74" s="232">
        <v>1</v>
      </c>
      <c r="L74" s="232">
        <v>2</v>
      </c>
      <c r="M74" s="490"/>
    </row>
    <row r="75" spans="2:13" ht="20.100000000000001" customHeight="1" x14ac:dyDescent="0.15">
      <c r="B75" s="658"/>
      <c r="C75" s="678"/>
      <c r="D75" s="678"/>
      <c r="E75" s="552"/>
      <c r="F75" s="534"/>
      <c r="G75" s="668" t="s">
        <v>368</v>
      </c>
      <c r="H75" s="642"/>
      <c r="I75" s="642"/>
      <c r="J75" s="668"/>
      <c r="K75" s="642"/>
      <c r="L75" s="642"/>
      <c r="M75" s="528" t="s">
        <v>369</v>
      </c>
    </row>
    <row r="76" spans="2:13" ht="20.100000000000001" customHeight="1" x14ac:dyDescent="0.15">
      <c r="B76" s="658"/>
      <c r="C76" s="678"/>
      <c r="D76" s="678"/>
      <c r="E76" s="552"/>
      <c r="F76" s="534"/>
      <c r="G76" s="232">
        <v>3</v>
      </c>
      <c r="H76" s="232">
        <v>1</v>
      </c>
      <c r="I76" s="232">
        <v>2</v>
      </c>
      <c r="J76" s="232"/>
      <c r="K76" s="232"/>
      <c r="L76" s="232"/>
      <c r="M76" s="529"/>
    </row>
    <row r="77" spans="2:13" ht="20.100000000000001" customHeight="1" x14ac:dyDescent="0.15">
      <c r="B77" s="658"/>
      <c r="C77" s="678"/>
      <c r="D77" s="678"/>
      <c r="E77" s="552"/>
      <c r="F77" s="534"/>
      <c r="G77" s="668" t="s">
        <v>370</v>
      </c>
      <c r="H77" s="642"/>
      <c r="I77" s="642"/>
      <c r="J77" s="668"/>
      <c r="K77" s="642"/>
      <c r="L77" s="642"/>
      <c r="M77" s="561"/>
    </row>
    <row r="78" spans="2:13" ht="20.100000000000001" customHeight="1" x14ac:dyDescent="0.15">
      <c r="B78" s="658"/>
      <c r="C78" s="678"/>
      <c r="D78" s="679"/>
      <c r="E78" s="533"/>
      <c r="F78" s="534"/>
      <c r="G78" s="232">
        <v>3</v>
      </c>
      <c r="H78" s="232">
        <v>1</v>
      </c>
      <c r="I78" s="232">
        <v>2</v>
      </c>
      <c r="J78" s="232"/>
      <c r="K78" s="232"/>
      <c r="L78" s="232"/>
      <c r="M78" s="561"/>
    </row>
    <row r="79" spans="2:13" ht="20.100000000000001" customHeight="1" x14ac:dyDescent="0.15">
      <c r="B79" s="658"/>
      <c r="C79" s="678"/>
      <c r="D79" s="530" t="s">
        <v>371</v>
      </c>
      <c r="E79" s="530"/>
      <c r="F79" s="530"/>
      <c r="G79" s="234">
        <v>9</v>
      </c>
      <c r="H79" s="234">
        <v>3</v>
      </c>
      <c r="I79" s="234">
        <v>6</v>
      </c>
      <c r="J79" s="234">
        <v>9</v>
      </c>
      <c r="K79" s="234">
        <v>2</v>
      </c>
      <c r="L79" s="234">
        <v>4</v>
      </c>
      <c r="M79" s="76"/>
    </row>
    <row r="80" spans="2:13" ht="20.100000000000001" customHeight="1" x14ac:dyDescent="0.15">
      <c r="B80" s="658"/>
      <c r="C80" s="678"/>
      <c r="D80" s="667" t="s">
        <v>372</v>
      </c>
      <c r="E80" s="550" t="s">
        <v>373</v>
      </c>
      <c r="F80" s="682"/>
      <c r="G80" s="700" t="s">
        <v>374</v>
      </c>
      <c r="H80" s="701"/>
      <c r="I80" s="701"/>
      <c r="J80" s="668"/>
      <c r="K80" s="642"/>
      <c r="L80" s="642"/>
      <c r="M80" s="702"/>
    </row>
    <row r="81" spans="2:13" ht="20.100000000000001" customHeight="1" x14ac:dyDescent="0.15">
      <c r="B81" s="658"/>
      <c r="C81" s="678"/>
      <c r="D81" s="664"/>
      <c r="E81" s="552"/>
      <c r="F81" s="679"/>
      <c r="G81" s="261">
        <v>1</v>
      </c>
      <c r="H81" s="261">
        <v>1</v>
      </c>
      <c r="I81" s="261">
        <v>0</v>
      </c>
      <c r="J81" s="260"/>
      <c r="K81" s="260"/>
      <c r="L81" s="260"/>
      <c r="M81" s="703"/>
    </row>
    <row r="82" spans="2:13" ht="20.100000000000001" customHeight="1" x14ac:dyDescent="0.15">
      <c r="B82" s="658"/>
      <c r="C82" s="678"/>
      <c r="D82" s="664"/>
      <c r="E82" s="552"/>
      <c r="F82" s="682"/>
      <c r="G82" s="696" t="s">
        <v>375</v>
      </c>
      <c r="H82" s="697"/>
      <c r="I82" s="697"/>
      <c r="J82" s="696"/>
      <c r="K82" s="697"/>
      <c r="L82" s="697"/>
      <c r="M82" s="698"/>
    </row>
    <row r="83" spans="2:13" ht="20.100000000000001" customHeight="1" x14ac:dyDescent="0.15">
      <c r="B83" s="658"/>
      <c r="C83" s="678"/>
      <c r="D83" s="664"/>
      <c r="E83" s="552"/>
      <c r="F83" s="679"/>
      <c r="G83" s="261">
        <v>3</v>
      </c>
      <c r="H83" s="261">
        <v>1</v>
      </c>
      <c r="I83" s="261">
        <v>2</v>
      </c>
      <c r="J83" s="261"/>
      <c r="K83" s="261"/>
      <c r="L83" s="261"/>
      <c r="M83" s="699"/>
    </row>
    <row r="84" spans="2:13" ht="20.100000000000001" customHeight="1" x14ac:dyDescent="0.15">
      <c r="B84" s="658"/>
      <c r="C84" s="678"/>
      <c r="D84" s="664"/>
      <c r="E84" s="552"/>
      <c r="F84" s="682"/>
      <c r="G84" s="696"/>
      <c r="H84" s="697"/>
      <c r="I84" s="697"/>
      <c r="J84" s="668" t="s">
        <v>376</v>
      </c>
      <c r="K84" s="642"/>
      <c r="L84" s="642"/>
      <c r="M84" s="528" t="s">
        <v>377</v>
      </c>
    </row>
    <row r="85" spans="2:13" ht="20.100000000000001" customHeight="1" x14ac:dyDescent="0.15">
      <c r="B85" s="658"/>
      <c r="C85" s="678"/>
      <c r="D85" s="664"/>
      <c r="E85" s="552"/>
      <c r="F85" s="679"/>
      <c r="G85" s="261"/>
      <c r="H85" s="261"/>
      <c r="I85" s="261"/>
      <c r="J85" s="260">
        <v>3</v>
      </c>
      <c r="K85" s="260">
        <v>1</v>
      </c>
      <c r="L85" s="260">
        <v>2</v>
      </c>
      <c r="M85" s="490"/>
    </row>
    <row r="86" spans="2:13" ht="20.100000000000001" customHeight="1" x14ac:dyDescent="0.15">
      <c r="B86" s="658"/>
      <c r="C86" s="678"/>
      <c r="D86" s="664"/>
      <c r="E86" s="552"/>
      <c r="F86" s="534"/>
      <c r="G86" s="534"/>
      <c r="H86" s="534"/>
      <c r="I86" s="534"/>
      <c r="J86" s="683" t="s">
        <v>378</v>
      </c>
      <c r="K86" s="684"/>
      <c r="L86" s="684"/>
      <c r="M86" s="562" t="s">
        <v>379</v>
      </c>
    </row>
    <row r="87" spans="2:13" ht="20.100000000000001" customHeight="1" x14ac:dyDescent="0.15">
      <c r="B87" s="658"/>
      <c r="C87" s="678"/>
      <c r="D87" s="664"/>
      <c r="E87" s="552"/>
      <c r="F87" s="534"/>
      <c r="G87" s="232"/>
      <c r="H87" s="232"/>
      <c r="I87" s="232"/>
      <c r="J87" s="232">
        <v>3</v>
      </c>
      <c r="K87" s="232">
        <v>1</v>
      </c>
      <c r="L87" s="232">
        <v>2</v>
      </c>
      <c r="M87" s="561"/>
    </row>
    <row r="88" spans="2:13" ht="20.100000000000001" customHeight="1" x14ac:dyDescent="0.15">
      <c r="B88" s="658"/>
      <c r="C88" s="678"/>
      <c r="D88" s="664"/>
      <c r="E88" s="552"/>
      <c r="F88" s="534"/>
      <c r="G88" s="692" t="s">
        <v>380</v>
      </c>
      <c r="H88" s="534"/>
      <c r="I88" s="534"/>
      <c r="J88" s="692"/>
      <c r="K88" s="534"/>
      <c r="L88" s="534"/>
      <c r="M88" s="586" t="s">
        <v>381</v>
      </c>
    </row>
    <row r="89" spans="2:13" ht="20.100000000000001" customHeight="1" x14ac:dyDescent="0.15">
      <c r="B89" s="658"/>
      <c r="C89" s="678"/>
      <c r="D89" s="664"/>
      <c r="E89" s="552"/>
      <c r="F89" s="534"/>
      <c r="G89" s="232">
        <v>3</v>
      </c>
      <c r="H89" s="232">
        <v>1</v>
      </c>
      <c r="I89" s="232">
        <v>2</v>
      </c>
      <c r="J89" s="232"/>
      <c r="K89" s="232"/>
      <c r="L89" s="232"/>
      <c r="M89" s="529"/>
    </row>
    <row r="90" spans="2:13" ht="20.100000000000001" customHeight="1" x14ac:dyDescent="0.15">
      <c r="B90" s="658"/>
      <c r="C90" s="678"/>
      <c r="D90" s="664"/>
      <c r="E90" s="552"/>
      <c r="F90" s="534"/>
      <c r="G90" s="692" t="s">
        <v>382</v>
      </c>
      <c r="H90" s="534"/>
      <c r="I90" s="534"/>
      <c r="J90" s="692"/>
      <c r="K90" s="534"/>
      <c r="L90" s="534"/>
      <c r="M90" s="561" t="s">
        <v>383</v>
      </c>
    </row>
    <row r="91" spans="2:13" ht="20.100000000000001" customHeight="1" x14ac:dyDescent="0.15">
      <c r="B91" s="658"/>
      <c r="C91" s="678"/>
      <c r="D91" s="664"/>
      <c r="E91" s="552"/>
      <c r="F91" s="534"/>
      <c r="G91" s="232">
        <v>2</v>
      </c>
      <c r="H91" s="232">
        <v>1</v>
      </c>
      <c r="I91" s="232">
        <v>1</v>
      </c>
      <c r="J91" s="232"/>
      <c r="K91" s="232"/>
      <c r="L91" s="232"/>
      <c r="M91" s="561"/>
    </row>
    <row r="92" spans="2:13" ht="20.100000000000001" customHeight="1" x14ac:dyDescent="0.15">
      <c r="B92" s="658"/>
      <c r="C92" s="678"/>
      <c r="D92" s="664"/>
      <c r="E92" s="552"/>
      <c r="F92" s="534"/>
      <c r="G92" s="692" t="s">
        <v>384</v>
      </c>
      <c r="H92" s="534"/>
      <c r="I92" s="534"/>
      <c r="J92" s="692" t="s">
        <v>384</v>
      </c>
      <c r="K92" s="534"/>
      <c r="L92" s="534"/>
      <c r="M92" s="562"/>
    </row>
    <row r="93" spans="2:13" ht="20.100000000000001" customHeight="1" x14ac:dyDescent="0.15">
      <c r="B93" s="658"/>
      <c r="C93" s="678"/>
      <c r="D93" s="665"/>
      <c r="E93" s="533"/>
      <c r="F93" s="534"/>
      <c r="G93" s="232">
        <v>3</v>
      </c>
      <c r="H93" s="232">
        <v>0</v>
      </c>
      <c r="I93" s="232">
        <v>0</v>
      </c>
      <c r="J93" s="232">
        <v>3</v>
      </c>
      <c r="K93" s="232">
        <v>0</v>
      </c>
      <c r="L93" s="232">
        <v>0</v>
      </c>
      <c r="M93" s="561"/>
    </row>
    <row r="94" spans="2:13" ht="20.100000000000001" customHeight="1" x14ac:dyDescent="0.15">
      <c r="B94" s="658"/>
      <c r="C94" s="679"/>
      <c r="D94" s="530" t="s">
        <v>361</v>
      </c>
      <c r="E94" s="530"/>
      <c r="F94" s="530"/>
      <c r="G94" s="234">
        <f>SUM(G93,G91,G89,G83,G81)</f>
        <v>12</v>
      </c>
      <c r="H94" s="234">
        <v>4</v>
      </c>
      <c r="I94" s="234">
        <v>5</v>
      </c>
      <c r="J94" s="234">
        <v>9</v>
      </c>
      <c r="K94" s="234">
        <v>2</v>
      </c>
      <c r="L94" s="234">
        <v>4</v>
      </c>
      <c r="M94" s="76"/>
    </row>
    <row r="95" spans="2:13" ht="20.100000000000001" customHeight="1" thickBot="1" x14ac:dyDescent="0.2">
      <c r="B95" s="658"/>
      <c r="C95" s="690" t="s">
        <v>362</v>
      </c>
      <c r="D95" s="690"/>
      <c r="E95" s="690"/>
      <c r="F95" s="690"/>
      <c r="G95" s="254">
        <f>G79+G94</f>
        <v>21</v>
      </c>
      <c r="H95" s="254">
        <f>SUM(H79,H94)</f>
        <v>7</v>
      </c>
      <c r="I95" s="254">
        <f>I79+I94</f>
        <v>11</v>
      </c>
      <c r="J95" s="254">
        <v>21</v>
      </c>
      <c r="K95" s="254">
        <v>5</v>
      </c>
      <c r="L95" s="254">
        <v>10</v>
      </c>
      <c r="M95" s="255"/>
    </row>
    <row r="96" spans="2:13" ht="20.100000000000001" customHeight="1" x14ac:dyDescent="0.15">
      <c r="B96" s="658"/>
      <c r="C96" s="533">
        <v>2</v>
      </c>
      <c r="D96" s="547" t="s">
        <v>385</v>
      </c>
      <c r="E96" s="551" t="s">
        <v>339</v>
      </c>
      <c r="F96" s="551"/>
      <c r="G96" s="516"/>
      <c r="H96" s="515"/>
      <c r="I96" s="515"/>
      <c r="J96" s="516" t="s">
        <v>386</v>
      </c>
      <c r="K96" s="515"/>
      <c r="L96" s="515"/>
      <c r="M96" s="528" t="s">
        <v>387</v>
      </c>
    </row>
    <row r="97" spans="2:13" ht="20.100000000000001" customHeight="1" x14ac:dyDescent="0.15">
      <c r="B97" s="658"/>
      <c r="C97" s="533"/>
      <c r="D97" s="704"/>
      <c r="E97" s="552"/>
      <c r="F97" s="533"/>
      <c r="G97" s="232"/>
      <c r="H97" s="232"/>
      <c r="I97" s="232"/>
      <c r="J97" s="232">
        <v>3</v>
      </c>
      <c r="K97" s="232">
        <v>1</v>
      </c>
      <c r="L97" s="232">
        <v>2</v>
      </c>
      <c r="M97" s="691"/>
    </row>
    <row r="98" spans="2:13" ht="20.100000000000001" customHeight="1" x14ac:dyDescent="0.15">
      <c r="B98" s="658"/>
      <c r="C98" s="533"/>
      <c r="D98" s="530" t="s">
        <v>388</v>
      </c>
      <c r="E98" s="530"/>
      <c r="F98" s="530"/>
      <c r="G98" s="234">
        <v>0</v>
      </c>
      <c r="H98" s="234">
        <v>0</v>
      </c>
      <c r="I98" s="234">
        <v>0</v>
      </c>
      <c r="J98" s="234">
        <v>3</v>
      </c>
      <c r="K98" s="234">
        <v>1</v>
      </c>
      <c r="L98" s="234">
        <v>2</v>
      </c>
      <c r="M98" s="76"/>
    </row>
    <row r="99" spans="2:13" ht="20.100000000000001" customHeight="1" x14ac:dyDescent="0.15">
      <c r="B99" s="658"/>
      <c r="C99" s="533"/>
      <c r="D99" s="707" t="s">
        <v>389</v>
      </c>
      <c r="E99" s="708" t="s">
        <v>10</v>
      </c>
      <c r="F99" s="550"/>
      <c r="G99" s="516"/>
      <c r="H99" s="515"/>
      <c r="I99" s="515"/>
      <c r="J99" s="692" t="s">
        <v>390</v>
      </c>
      <c r="K99" s="534"/>
      <c r="L99" s="534"/>
      <c r="M99" s="586" t="s">
        <v>391</v>
      </c>
    </row>
    <row r="100" spans="2:13" ht="20.100000000000001" customHeight="1" x14ac:dyDescent="0.15">
      <c r="B100" s="658"/>
      <c r="C100" s="533"/>
      <c r="D100" s="548"/>
      <c r="E100" s="552"/>
      <c r="F100" s="533"/>
      <c r="G100" s="232"/>
      <c r="H100" s="232"/>
      <c r="I100" s="232"/>
      <c r="J100" s="232">
        <v>3</v>
      </c>
      <c r="K100" s="232">
        <v>1</v>
      </c>
      <c r="L100" s="232">
        <v>2</v>
      </c>
      <c r="M100" s="709"/>
    </row>
    <row r="101" spans="2:13" ht="20.100000000000001" customHeight="1" x14ac:dyDescent="0.15">
      <c r="B101" s="658"/>
      <c r="C101" s="533"/>
      <c r="D101" s="548"/>
      <c r="E101" s="552"/>
      <c r="F101" s="550"/>
      <c r="G101" s="516"/>
      <c r="H101" s="515"/>
      <c r="I101" s="515"/>
      <c r="J101" s="477" t="s">
        <v>346</v>
      </c>
      <c r="K101" s="609"/>
      <c r="L101" s="571"/>
      <c r="M101" s="472" t="s">
        <v>347</v>
      </c>
    </row>
    <row r="102" spans="2:13" ht="20.100000000000001" customHeight="1" x14ac:dyDescent="0.15">
      <c r="B102" s="658"/>
      <c r="C102" s="534"/>
      <c r="D102" s="548"/>
      <c r="E102" s="552"/>
      <c r="F102" s="533"/>
      <c r="G102" s="232"/>
      <c r="H102" s="232"/>
      <c r="I102" s="232"/>
      <c r="J102" s="232">
        <v>3</v>
      </c>
      <c r="K102" s="232">
        <v>1</v>
      </c>
      <c r="L102" s="232">
        <v>2</v>
      </c>
      <c r="M102" s="473"/>
    </row>
    <row r="103" spans="2:13" ht="20.100000000000001" customHeight="1" x14ac:dyDescent="0.15">
      <c r="B103" s="658"/>
      <c r="C103" s="534"/>
      <c r="D103" s="548"/>
      <c r="E103" s="552"/>
      <c r="F103" s="550"/>
      <c r="G103" s="516"/>
      <c r="H103" s="515"/>
      <c r="I103" s="515"/>
      <c r="J103" s="516" t="s">
        <v>344</v>
      </c>
      <c r="K103" s="515"/>
      <c r="L103" s="515"/>
      <c r="M103" s="528" t="s">
        <v>345</v>
      </c>
    </row>
    <row r="104" spans="2:13" ht="20.100000000000001" customHeight="1" x14ac:dyDescent="0.15">
      <c r="B104" s="658"/>
      <c r="C104" s="534"/>
      <c r="D104" s="548"/>
      <c r="E104" s="552"/>
      <c r="F104" s="533"/>
      <c r="G104" s="232"/>
      <c r="H104" s="232"/>
      <c r="I104" s="232"/>
      <c r="J104" s="232">
        <v>3</v>
      </c>
      <c r="K104" s="232">
        <v>1</v>
      </c>
      <c r="L104" s="232">
        <v>2</v>
      </c>
      <c r="M104" s="490"/>
    </row>
    <row r="105" spans="2:13" ht="20.100000000000001" customHeight="1" x14ac:dyDescent="0.15">
      <c r="B105" s="658"/>
      <c r="C105" s="534"/>
      <c r="D105" s="548"/>
      <c r="E105" s="552"/>
      <c r="F105" s="550"/>
      <c r="G105" s="516" t="s">
        <v>57</v>
      </c>
      <c r="H105" s="515"/>
      <c r="I105" s="515"/>
      <c r="J105" s="516" t="s">
        <v>57</v>
      </c>
      <c r="K105" s="515"/>
      <c r="L105" s="515"/>
      <c r="M105" s="528"/>
    </row>
    <row r="106" spans="2:13" ht="20.100000000000001" customHeight="1" x14ac:dyDescent="0.15">
      <c r="B106" s="658"/>
      <c r="C106" s="534"/>
      <c r="D106" s="548"/>
      <c r="E106" s="552"/>
      <c r="F106" s="533"/>
      <c r="G106" s="232">
        <v>3</v>
      </c>
      <c r="H106" s="232">
        <v>1</v>
      </c>
      <c r="I106" s="232">
        <v>2</v>
      </c>
      <c r="J106" s="232">
        <v>3</v>
      </c>
      <c r="K106" s="232">
        <v>1</v>
      </c>
      <c r="L106" s="232">
        <v>2</v>
      </c>
      <c r="M106" s="529"/>
    </row>
    <row r="107" spans="2:13" ht="20.100000000000001" customHeight="1" x14ac:dyDescent="0.15">
      <c r="B107" s="658"/>
      <c r="C107" s="534"/>
      <c r="D107" s="530" t="s">
        <v>55</v>
      </c>
      <c r="E107" s="530"/>
      <c r="F107" s="530"/>
      <c r="G107" s="258">
        <v>3</v>
      </c>
      <c r="H107" s="258">
        <v>1</v>
      </c>
      <c r="I107" s="258">
        <v>2</v>
      </c>
      <c r="J107" s="258">
        <v>12</v>
      </c>
      <c r="K107" s="258">
        <v>4</v>
      </c>
      <c r="L107" s="258">
        <v>8</v>
      </c>
      <c r="M107" s="70"/>
    </row>
    <row r="108" spans="2:13" ht="20.100000000000001" customHeight="1" x14ac:dyDescent="0.15">
      <c r="B108" s="658"/>
      <c r="C108" s="534"/>
      <c r="D108" s="559" t="s">
        <v>392</v>
      </c>
      <c r="E108" s="550" t="s">
        <v>50</v>
      </c>
      <c r="F108" s="705"/>
      <c r="G108" s="700" t="s">
        <v>393</v>
      </c>
      <c r="H108" s="701"/>
      <c r="I108" s="701"/>
      <c r="J108" s="700"/>
      <c r="K108" s="701"/>
      <c r="L108" s="701"/>
      <c r="M108" s="702" t="s">
        <v>313</v>
      </c>
    </row>
    <row r="109" spans="2:13" ht="20.100000000000001" customHeight="1" x14ac:dyDescent="0.15">
      <c r="B109" s="658"/>
      <c r="C109" s="534"/>
      <c r="D109" s="548"/>
      <c r="E109" s="552"/>
      <c r="F109" s="706"/>
      <c r="G109" s="262">
        <v>1</v>
      </c>
      <c r="H109" s="262">
        <v>1</v>
      </c>
      <c r="I109" s="262">
        <v>0</v>
      </c>
      <c r="J109" s="262"/>
      <c r="K109" s="262"/>
      <c r="L109" s="262"/>
      <c r="M109" s="703"/>
    </row>
    <row r="110" spans="2:13" ht="20.100000000000001" customHeight="1" x14ac:dyDescent="0.15">
      <c r="B110" s="658"/>
      <c r="C110" s="534"/>
      <c r="D110" s="548"/>
      <c r="E110" s="552"/>
      <c r="F110" s="705"/>
      <c r="G110" s="721" t="s">
        <v>394</v>
      </c>
      <c r="H110" s="722"/>
      <c r="I110" s="722"/>
      <c r="J110" s="721"/>
      <c r="K110" s="722"/>
      <c r="L110" s="722"/>
      <c r="M110" s="723" t="s">
        <v>313</v>
      </c>
    </row>
    <row r="111" spans="2:13" ht="20.100000000000001" customHeight="1" x14ac:dyDescent="0.15">
      <c r="B111" s="658"/>
      <c r="C111" s="534"/>
      <c r="D111" s="548"/>
      <c r="E111" s="552"/>
      <c r="F111" s="706"/>
      <c r="G111" s="263">
        <v>3</v>
      </c>
      <c r="H111" s="263">
        <v>1</v>
      </c>
      <c r="I111" s="263">
        <v>2</v>
      </c>
      <c r="J111" s="263"/>
      <c r="K111" s="263"/>
      <c r="L111" s="263"/>
      <c r="M111" s="703"/>
    </row>
    <row r="112" spans="2:13" ht="20.100000000000001" customHeight="1" x14ac:dyDescent="0.15">
      <c r="B112" s="658"/>
      <c r="C112" s="534"/>
      <c r="D112" s="548"/>
      <c r="E112" s="552"/>
      <c r="F112" s="534"/>
      <c r="G112" s="692" t="s">
        <v>395</v>
      </c>
      <c r="H112" s="534"/>
      <c r="I112" s="534"/>
      <c r="J112" s="692" t="s">
        <v>395</v>
      </c>
      <c r="K112" s="534"/>
      <c r="L112" s="534"/>
      <c r="M112" s="545" t="s">
        <v>396</v>
      </c>
    </row>
    <row r="113" spans="2:13" ht="20.100000000000001" customHeight="1" x14ac:dyDescent="0.15">
      <c r="B113" s="658"/>
      <c r="C113" s="534"/>
      <c r="D113" s="548"/>
      <c r="E113" s="552"/>
      <c r="F113" s="534"/>
      <c r="G113" s="232">
        <v>3</v>
      </c>
      <c r="H113" s="232">
        <v>3</v>
      </c>
      <c r="I113" s="232">
        <v>0</v>
      </c>
      <c r="J113" s="232">
        <v>3</v>
      </c>
      <c r="K113" s="232">
        <v>1</v>
      </c>
      <c r="L113" s="232">
        <v>2</v>
      </c>
      <c r="M113" s="546"/>
    </row>
    <row r="114" spans="2:13" ht="20.100000000000001" customHeight="1" x14ac:dyDescent="0.15">
      <c r="B114" s="658"/>
      <c r="C114" s="534"/>
      <c r="D114" s="548"/>
      <c r="E114" s="552"/>
      <c r="F114" s="534"/>
      <c r="G114" s="692" t="s">
        <v>390</v>
      </c>
      <c r="H114" s="534"/>
      <c r="I114" s="534"/>
      <c r="J114" s="692"/>
      <c r="K114" s="534"/>
      <c r="L114" s="534"/>
      <c r="M114" s="528" t="s">
        <v>397</v>
      </c>
    </row>
    <row r="115" spans="2:13" ht="20.100000000000001" customHeight="1" x14ac:dyDescent="0.15">
      <c r="B115" s="658"/>
      <c r="C115" s="534"/>
      <c r="D115" s="548"/>
      <c r="E115" s="552"/>
      <c r="F115" s="534"/>
      <c r="G115" s="232">
        <v>3</v>
      </c>
      <c r="H115" s="232">
        <v>1</v>
      </c>
      <c r="I115" s="232">
        <v>2</v>
      </c>
      <c r="J115" s="232"/>
      <c r="K115" s="232"/>
      <c r="L115" s="232"/>
      <c r="M115" s="709"/>
    </row>
    <row r="116" spans="2:13" ht="20.100000000000001" customHeight="1" x14ac:dyDescent="0.15">
      <c r="B116" s="658"/>
      <c r="C116" s="534"/>
      <c r="D116" s="548"/>
      <c r="E116" s="552"/>
      <c r="F116" s="550"/>
      <c r="G116" s="715" t="s">
        <v>326</v>
      </c>
      <c r="H116" s="716"/>
      <c r="I116" s="717"/>
      <c r="J116" s="718"/>
      <c r="K116" s="719"/>
      <c r="L116" s="720"/>
      <c r="M116" s="528" t="s">
        <v>327</v>
      </c>
    </row>
    <row r="117" spans="2:13" ht="20.100000000000001" customHeight="1" x14ac:dyDescent="0.15">
      <c r="B117" s="658"/>
      <c r="C117" s="534"/>
      <c r="D117" s="548"/>
      <c r="E117" s="552"/>
      <c r="F117" s="533"/>
      <c r="G117" s="232">
        <v>3</v>
      </c>
      <c r="H117" s="232">
        <v>0</v>
      </c>
      <c r="I117" s="232">
        <v>0</v>
      </c>
      <c r="J117" s="232"/>
      <c r="K117" s="232"/>
      <c r="L117" s="232"/>
      <c r="M117" s="529"/>
    </row>
    <row r="118" spans="2:13" ht="20.100000000000001" customHeight="1" x14ac:dyDescent="0.15">
      <c r="B118" s="658"/>
      <c r="C118" s="534"/>
      <c r="D118" s="548"/>
      <c r="E118" s="552"/>
      <c r="F118" s="534"/>
      <c r="G118" s="692" t="s">
        <v>353</v>
      </c>
      <c r="H118" s="534"/>
      <c r="I118" s="534"/>
      <c r="J118" s="692"/>
      <c r="K118" s="534"/>
      <c r="L118" s="534"/>
      <c r="M118" s="528" t="s">
        <v>354</v>
      </c>
    </row>
    <row r="119" spans="2:13" ht="20.100000000000001" customHeight="1" x14ac:dyDescent="0.15">
      <c r="B119" s="658"/>
      <c r="C119" s="534"/>
      <c r="D119" s="548"/>
      <c r="E119" s="552"/>
      <c r="F119" s="534"/>
      <c r="G119" s="232">
        <v>3</v>
      </c>
      <c r="H119" s="232">
        <v>0</v>
      </c>
      <c r="I119" s="232">
        <v>0</v>
      </c>
      <c r="J119" s="232"/>
      <c r="K119" s="232"/>
      <c r="L119" s="232"/>
      <c r="M119" s="586"/>
    </row>
    <row r="120" spans="2:13" ht="20.100000000000001" customHeight="1" x14ac:dyDescent="0.15">
      <c r="B120" s="658"/>
      <c r="C120" s="534"/>
      <c r="D120" s="548"/>
      <c r="E120" s="552"/>
      <c r="F120" s="534"/>
      <c r="G120" s="692" t="s">
        <v>398</v>
      </c>
      <c r="H120" s="534"/>
      <c r="I120" s="534"/>
      <c r="J120" s="692" t="s">
        <v>398</v>
      </c>
      <c r="K120" s="534"/>
      <c r="L120" s="534"/>
      <c r="M120" s="528" t="s">
        <v>399</v>
      </c>
    </row>
    <row r="121" spans="2:13" ht="20.100000000000001" customHeight="1" x14ac:dyDescent="0.15">
      <c r="B121" s="658"/>
      <c r="C121" s="534"/>
      <c r="D121" s="548"/>
      <c r="E121" s="552"/>
      <c r="F121" s="534"/>
      <c r="G121" s="232">
        <v>3</v>
      </c>
      <c r="H121" s="232">
        <v>0</v>
      </c>
      <c r="I121" s="232">
        <v>3</v>
      </c>
      <c r="J121" s="232">
        <v>3</v>
      </c>
      <c r="K121" s="232">
        <v>1</v>
      </c>
      <c r="L121" s="232">
        <v>2</v>
      </c>
      <c r="M121" s="490"/>
    </row>
    <row r="122" spans="2:13" ht="20.100000000000001" customHeight="1" x14ac:dyDescent="0.15">
      <c r="B122" s="658"/>
      <c r="C122" s="534"/>
      <c r="D122" s="530" t="s">
        <v>39</v>
      </c>
      <c r="E122" s="530"/>
      <c r="F122" s="530"/>
      <c r="G122" s="258">
        <v>19</v>
      </c>
      <c r="H122" s="258">
        <v>6</v>
      </c>
      <c r="I122" s="258">
        <v>7</v>
      </c>
      <c r="J122" s="258">
        <v>6</v>
      </c>
      <c r="K122" s="258">
        <v>2</v>
      </c>
      <c r="L122" s="258">
        <v>4</v>
      </c>
      <c r="M122" s="70"/>
    </row>
    <row r="123" spans="2:13" ht="20.100000000000001" customHeight="1" thickBot="1" x14ac:dyDescent="0.2">
      <c r="B123" s="587"/>
      <c r="C123" s="690" t="s">
        <v>38</v>
      </c>
      <c r="D123" s="690"/>
      <c r="E123" s="690"/>
      <c r="F123" s="690"/>
      <c r="G123" s="254">
        <v>22</v>
      </c>
      <c r="H123" s="254">
        <v>7</v>
      </c>
      <c r="I123" s="254">
        <v>9</v>
      </c>
      <c r="J123" s="254">
        <v>21</v>
      </c>
      <c r="K123" s="254">
        <v>7</v>
      </c>
      <c r="L123" s="254">
        <v>14</v>
      </c>
      <c r="M123" s="255"/>
    </row>
    <row r="124" spans="2:13" ht="20.100000000000001" customHeight="1" thickBot="1" x14ac:dyDescent="0.2">
      <c r="B124" s="710" t="s">
        <v>37</v>
      </c>
      <c r="C124" s="711"/>
      <c r="D124" s="711"/>
      <c r="E124" s="711"/>
      <c r="F124" s="711"/>
      <c r="G124" s="264">
        <v>87</v>
      </c>
      <c r="H124" s="264">
        <v>30</v>
      </c>
      <c r="I124" s="264">
        <v>36</v>
      </c>
      <c r="J124" s="264">
        <v>79</v>
      </c>
      <c r="K124" s="264">
        <v>23</v>
      </c>
      <c r="L124" s="264">
        <v>37</v>
      </c>
      <c r="M124" s="265"/>
    </row>
    <row r="125" spans="2:13" ht="20.100000000000001" customHeight="1" x14ac:dyDescent="0.15">
      <c r="B125" s="712" t="s">
        <v>400</v>
      </c>
      <c r="C125" s="713"/>
      <c r="D125" s="713"/>
      <c r="E125" s="713"/>
      <c r="F125" s="713"/>
      <c r="G125" s="713"/>
      <c r="H125" s="713"/>
      <c r="I125" s="713"/>
      <c r="J125" s="713"/>
      <c r="K125" s="713"/>
      <c r="L125" s="713"/>
      <c r="M125" s="714"/>
    </row>
    <row r="126" spans="2:13" ht="20.100000000000001" customHeight="1" x14ac:dyDescent="0.15">
      <c r="B126" s="461" t="s">
        <v>35</v>
      </c>
      <c r="C126" s="462"/>
      <c r="D126" s="462" t="s">
        <v>34</v>
      </c>
      <c r="E126" s="462"/>
      <c r="F126" s="462"/>
      <c r="G126" s="462"/>
      <c r="H126" s="462"/>
      <c r="I126" s="462" t="s">
        <v>33</v>
      </c>
      <c r="J126" s="462"/>
      <c r="K126" s="462"/>
      <c r="L126" s="462"/>
      <c r="M126" s="66" t="s">
        <v>32</v>
      </c>
    </row>
    <row r="127" spans="2:13" ht="20.100000000000001" customHeight="1" x14ac:dyDescent="0.15">
      <c r="B127" s="461"/>
      <c r="C127" s="462"/>
      <c r="D127" s="462">
        <v>0</v>
      </c>
      <c r="E127" s="462"/>
      <c r="F127" s="462"/>
      <c r="G127" s="462"/>
      <c r="H127" s="462"/>
      <c r="I127" s="462">
        <v>69</v>
      </c>
      <c r="J127" s="462"/>
      <c r="K127" s="462"/>
      <c r="L127" s="462"/>
      <c r="M127" s="67">
        <v>69</v>
      </c>
    </row>
    <row r="128" spans="2:13" ht="20.100000000000001" customHeight="1" x14ac:dyDescent="0.15">
      <c r="B128" s="494" t="s">
        <v>401</v>
      </c>
      <c r="C128" s="462"/>
      <c r="D128" s="462" t="s">
        <v>30</v>
      </c>
      <c r="E128" s="462"/>
      <c r="F128" s="462"/>
      <c r="G128" s="462"/>
      <c r="H128" s="462"/>
      <c r="I128" s="462"/>
      <c r="J128" s="462"/>
      <c r="K128" s="462"/>
      <c r="L128" s="462"/>
      <c r="M128" s="66" t="s">
        <v>29</v>
      </c>
    </row>
    <row r="129" spans="2:13" ht="20.100000000000001" customHeight="1" x14ac:dyDescent="0.15">
      <c r="B129" s="461"/>
      <c r="C129" s="462"/>
      <c r="D129" s="462">
        <v>10</v>
      </c>
      <c r="E129" s="462"/>
      <c r="F129" s="462"/>
      <c r="G129" s="462"/>
      <c r="H129" s="462"/>
      <c r="I129" s="462"/>
      <c r="J129" s="462"/>
      <c r="K129" s="462"/>
      <c r="L129" s="462"/>
      <c r="M129" s="66">
        <v>79</v>
      </c>
    </row>
    <row r="130" spans="2:13" ht="20.100000000000001" customHeight="1" x14ac:dyDescent="0.15">
      <c r="B130" s="495" t="s">
        <v>28</v>
      </c>
      <c r="C130" s="496"/>
      <c r="D130" s="496" t="s">
        <v>27</v>
      </c>
      <c r="E130" s="496"/>
      <c r="F130" s="496"/>
      <c r="G130" s="502" t="s">
        <v>26</v>
      </c>
      <c r="H130" s="502"/>
      <c r="I130" s="502" t="s">
        <v>25</v>
      </c>
      <c r="J130" s="502"/>
      <c r="K130" s="502" t="s">
        <v>24</v>
      </c>
      <c r="L130" s="502"/>
      <c r="M130" s="65" t="s">
        <v>402</v>
      </c>
    </row>
    <row r="131" spans="2:13" ht="20.100000000000001" customHeight="1" thickBot="1" x14ac:dyDescent="0.2">
      <c r="B131" s="497"/>
      <c r="C131" s="498"/>
      <c r="D131" s="498">
        <v>79</v>
      </c>
      <c r="E131" s="498"/>
      <c r="F131" s="498"/>
      <c r="G131" s="498">
        <v>5</v>
      </c>
      <c r="H131" s="498"/>
      <c r="I131" s="498">
        <v>12</v>
      </c>
      <c r="J131" s="498"/>
      <c r="K131" s="498">
        <v>11</v>
      </c>
      <c r="L131" s="498"/>
      <c r="M131" s="64">
        <v>28</v>
      </c>
    </row>
  </sheetData>
  <mergeCells count="278">
    <mergeCell ref="D131:F131"/>
    <mergeCell ref="G131:H131"/>
    <mergeCell ref="I131:J131"/>
    <mergeCell ref="K131:L131"/>
    <mergeCell ref="B128:C129"/>
    <mergeCell ref="D128:H128"/>
    <mergeCell ref="I128:L128"/>
    <mergeCell ref="D129:H129"/>
    <mergeCell ref="I129:L129"/>
    <mergeCell ref="B130:C131"/>
    <mergeCell ref="D130:F130"/>
    <mergeCell ref="G130:H130"/>
    <mergeCell ref="I130:J130"/>
    <mergeCell ref="K130:L130"/>
    <mergeCell ref="C123:F123"/>
    <mergeCell ref="B124:F124"/>
    <mergeCell ref="B125:M125"/>
    <mergeCell ref="B126:C127"/>
    <mergeCell ref="D126:H126"/>
    <mergeCell ref="I126:L126"/>
    <mergeCell ref="D127:H127"/>
    <mergeCell ref="I127:L127"/>
    <mergeCell ref="B69:B123"/>
    <mergeCell ref="M120:M121"/>
    <mergeCell ref="G114:I114"/>
    <mergeCell ref="J114:L114"/>
    <mergeCell ref="M114:M115"/>
    <mergeCell ref="F116:F117"/>
    <mergeCell ref="G116:I116"/>
    <mergeCell ref="J116:L116"/>
    <mergeCell ref="M116:M117"/>
    <mergeCell ref="D122:F122"/>
    <mergeCell ref="G110:I110"/>
    <mergeCell ref="J110:L110"/>
    <mergeCell ref="M110:M111"/>
    <mergeCell ref="F112:F113"/>
    <mergeCell ref="G112:I112"/>
    <mergeCell ref="J112:L112"/>
    <mergeCell ref="M112:M113"/>
    <mergeCell ref="G105:I105"/>
    <mergeCell ref="J105:L105"/>
    <mergeCell ref="M105:M106"/>
    <mergeCell ref="D107:F107"/>
    <mergeCell ref="D108:D121"/>
    <mergeCell ref="E108:E121"/>
    <mergeCell ref="F108:F109"/>
    <mergeCell ref="G108:I108"/>
    <mergeCell ref="J108:L108"/>
    <mergeCell ref="M108:M109"/>
    <mergeCell ref="F118:F119"/>
    <mergeCell ref="G118:I118"/>
    <mergeCell ref="J118:L118"/>
    <mergeCell ref="M118:M119"/>
    <mergeCell ref="F120:F121"/>
    <mergeCell ref="G120:I120"/>
    <mergeCell ref="J120:L120"/>
    <mergeCell ref="G101:I101"/>
    <mergeCell ref="J101:L101"/>
    <mergeCell ref="M101:M102"/>
    <mergeCell ref="F103:F104"/>
    <mergeCell ref="G103:I103"/>
    <mergeCell ref="J103:L103"/>
    <mergeCell ref="M103:M104"/>
    <mergeCell ref="G96:I96"/>
    <mergeCell ref="J96:L96"/>
    <mergeCell ref="M96:M97"/>
    <mergeCell ref="D98:F98"/>
    <mergeCell ref="D99:D106"/>
    <mergeCell ref="E99:E106"/>
    <mergeCell ref="F99:F100"/>
    <mergeCell ref="G99:I99"/>
    <mergeCell ref="J99:L99"/>
    <mergeCell ref="M99:M100"/>
    <mergeCell ref="D94:F94"/>
    <mergeCell ref="C95:F95"/>
    <mergeCell ref="C96:C122"/>
    <mergeCell ref="D96:D97"/>
    <mergeCell ref="E96:E97"/>
    <mergeCell ref="F96:F97"/>
    <mergeCell ref="F101:F102"/>
    <mergeCell ref="F105:F106"/>
    <mergeCell ref="F110:F111"/>
    <mergeCell ref="F114:F115"/>
    <mergeCell ref="C69:C94"/>
    <mergeCell ref="J90:L90"/>
    <mergeCell ref="M90:M91"/>
    <mergeCell ref="F92:F93"/>
    <mergeCell ref="G92:I92"/>
    <mergeCell ref="J92:L92"/>
    <mergeCell ref="M92:M93"/>
    <mergeCell ref="G86:I86"/>
    <mergeCell ref="J86:L86"/>
    <mergeCell ref="M86:M87"/>
    <mergeCell ref="F88:F89"/>
    <mergeCell ref="G88:I88"/>
    <mergeCell ref="J88:L88"/>
    <mergeCell ref="M88:M89"/>
    <mergeCell ref="J82:L82"/>
    <mergeCell ref="M82:M83"/>
    <mergeCell ref="F84:F85"/>
    <mergeCell ref="G84:I84"/>
    <mergeCell ref="J84:L84"/>
    <mergeCell ref="M84:M85"/>
    <mergeCell ref="J77:L77"/>
    <mergeCell ref="M77:M78"/>
    <mergeCell ref="D79:F79"/>
    <mergeCell ref="D80:D93"/>
    <mergeCell ref="E80:E93"/>
    <mergeCell ref="F80:F81"/>
    <mergeCell ref="G80:I80"/>
    <mergeCell ref="J80:L80"/>
    <mergeCell ref="M80:M81"/>
    <mergeCell ref="F82:F83"/>
    <mergeCell ref="D69:D78"/>
    <mergeCell ref="E69:E78"/>
    <mergeCell ref="F77:F78"/>
    <mergeCell ref="G77:I77"/>
    <mergeCell ref="G82:I82"/>
    <mergeCell ref="F86:F87"/>
    <mergeCell ref="F90:F91"/>
    <mergeCell ref="G90:I90"/>
    <mergeCell ref="J73:L73"/>
    <mergeCell ref="M73:M74"/>
    <mergeCell ref="F75:F76"/>
    <mergeCell ref="G75:I75"/>
    <mergeCell ref="J75:L75"/>
    <mergeCell ref="M75:M76"/>
    <mergeCell ref="J69:L69"/>
    <mergeCell ref="M69:M70"/>
    <mergeCell ref="F71:F72"/>
    <mergeCell ref="G71:I71"/>
    <mergeCell ref="J71:L71"/>
    <mergeCell ref="M71:M72"/>
    <mergeCell ref="F69:F70"/>
    <mergeCell ref="G69:I69"/>
    <mergeCell ref="D67:F67"/>
    <mergeCell ref="C68:F68"/>
    <mergeCell ref="J61:L61"/>
    <mergeCell ref="M61:M62"/>
    <mergeCell ref="F63:F64"/>
    <mergeCell ref="G63:I63"/>
    <mergeCell ref="J63:L63"/>
    <mergeCell ref="M63:M64"/>
    <mergeCell ref="C44:C67"/>
    <mergeCell ref="M56:M57"/>
    <mergeCell ref="D58:F58"/>
    <mergeCell ref="D59:D66"/>
    <mergeCell ref="E59:E66"/>
    <mergeCell ref="F59:F60"/>
    <mergeCell ref="J59:L59"/>
    <mergeCell ref="M59:M60"/>
    <mergeCell ref="F61:F62"/>
    <mergeCell ref="G61:I61"/>
    <mergeCell ref="D44:D57"/>
    <mergeCell ref="E44:E57"/>
    <mergeCell ref="F65:F66"/>
    <mergeCell ref="G65:I65"/>
    <mergeCell ref="J65:L65"/>
    <mergeCell ref="M65:M66"/>
    <mergeCell ref="M50:M51"/>
    <mergeCell ref="G52:I52"/>
    <mergeCell ref="J52:L52"/>
    <mergeCell ref="M52:M53"/>
    <mergeCell ref="G54:I54"/>
    <mergeCell ref="J54:L54"/>
    <mergeCell ref="M54:M55"/>
    <mergeCell ref="M44:M45"/>
    <mergeCell ref="F46:F47"/>
    <mergeCell ref="G46:I46"/>
    <mergeCell ref="J46:L46"/>
    <mergeCell ref="M46:M47"/>
    <mergeCell ref="F48:F49"/>
    <mergeCell ref="G48:I48"/>
    <mergeCell ref="J48:L48"/>
    <mergeCell ref="M48:M49"/>
    <mergeCell ref="F44:F45"/>
    <mergeCell ref="G44:I44"/>
    <mergeCell ref="J44:L44"/>
    <mergeCell ref="F50:F57"/>
    <mergeCell ref="G50:I50"/>
    <mergeCell ref="J50:L50"/>
    <mergeCell ref="G56:I56"/>
    <mergeCell ref="J56:L56"/>
    <mergeCell ref="M39:M40"/>
    <mergeCell ref="F41:F42"/>
    <mergeCell ref="G41:I41"/>
    <mergeCell ref="J41:L41"/>
    <mergeCell ref="M41:M42"/>
    <mergeCell ref="D43:F43"/>
    <mergeCell ref="D37:D42"/>
    <mergeCell ref="E37:E38"/>
    <mergeCell ref="F37:F38"/>
    <mergeCell ref="G37:I37"/>
    <mergeCell ref="J37:L37"/>
    <mergeCell ref="M37:M38"/>
    <mergeCell ref="E39:E42"/>
    <mergeCell ref="F39:F40"/>
    <mergeCell ref="G39:I39"/>
    <mergeCell ref="J39:L39"/>
    <mergeCell ref="D35:F35"/>
    <mergeCell ref="C36:F36"/>
    <mergeCell ref="F29:F30"/>
    <mergeCell ref="G29:I29"/>
    <mergeCell ref="J29:L29"/>
    <mergeCell ref="M29:M30"/>
    <mergeCell ref="F31:F32"/>
    <mergeCell ref="G31:I31"/>
    <mergeCell ref="J31:L31"/>
    <mergeCell ref="M31:M32"/>
    <mergeCell ref="F27:F28"/>
    <mergeCell ref="G27:I27"/>
    <mergeCell ref="J27:L27"/>
    <mergeCell ref="M27:M28"/>
    <mergeCell ref="G20:I20"/>
    <mergeCell ref="J20:L20"/>
    <mergeCell ref="M20:M21"/>
    <mergeCell ref="D22:F22"/>
    <mergeCell ref="D23:D34"/>
    <mergeCell ref="E23:E34"/>
    <mergeCell ref="F23:F24"/>
    <mergeCell ref="G23:I23"/>
    <mergeCell ref="J23:L23"/>
    <mergeCell ref="M23:M24"/>
    <mergeCell ref="F33:F34"/>
    <mergeCell ref="G33:I33"/>
    <mergeCell ref="J33:L33"/>
    <mergeCell ref="M33:M34"/>
    <mergeCell ref="D13:F13"/>
    <mergeCell ref="D14:D21"/>
    <mergeCell ref="E14:E21"/>
    <mergeCell ref="F14:F15"/>
    <mergeCell ref="G14:I14"/>
    <mergeCell ref="J14:L14"/>
    <mergeCell ref="M14:M15"/>
    <mergeCell ref="F16:F17"/>
    <mergeCell ref="F25:F26"/>
    <mergeCell ref="G25:I25"/>
    <mergeCell ref="J25:L25"/>
    <mergeCell ref="M25:M26"/>
    <mergeCell ref="J7:L7"/>
    <mergeCell ref="M7:M8"/>
    <mergeCell ref="F9:F10"/>
    <mergeCell ref="G9:I9"/>
    <mergeCell ref="J9:L9"/>
    <mergeCell ref="M9:M10"/>
    <mergeCell ref="B7:B68"/>
    <mergeCell ref="C7:C35"/>
    <mergeCell ref="D7:D12"/>
    <mergeCell ref="E7:E12"/>
    <mergeCell ref="F7:F8"/>
    <mergeCell ref="G7:I7"/>
    <mergeCell ref="F11:F12"/>
    <mergeCell ref="G11:I11"/>
    <mergeCell ref="G16:I16"/>
    <mergeCell ref="F20:F21"/>
    <mergeCell ref="J16:L16"/>
    <mergeCell ref="M16:M17"/>
    <mergeCell ref="F18:F19"/>
    <mergeCell ref="G18:I18"/>
    <mergeCell ref="J18:L18"/>
    <mergeCell ref="M18:M19"/>
    <mergeCell ref="J11:L11"/>
    <mergeCell ref="M11:M12"/>
    <mergeCell ref="M3:M6"/>
    <mergeCell ref="G4:I4"/>
    <mergeCell ref="J4:L4"/>
    <mergeCell ref="G5:G6"/>
    <mergeCell ref="H5:I5"/>
    <mergeCell ref="J5:J6"/>
    <mergeCell ref="K5:L5"/>
    <mergeCell ref="I2:L2"/>
    <mergeCell ref="B3:B6"/>
    <mergeCell ref="C3:C6"/>
    <mergeCell ref="D3:D6"/>
    <mergeCell ref="E3:E6"/>
    <mergeCell ref="F3:F6"/>
    <mergeCell ref="G3:I3"/>
    <mergeCell ref="J3:L3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2"/>
  <sheetViews>
    <sheetView topLeftCell="A7" zoomScaleNormal="100" workbookViewId="0">
      <selection activeCell="D18" sqref="D18"/>
    </sheetView>
  </sheetViews>
  <sheetFormatPr defaultRowHeight="13.5" x14ac:dyDescent="0.15"/>
  <cols>
    <col min="2" max="3" width="7.77734375" customWidth="1"/>
    <col min="4" max="4" width="23.77734375" customWidth="1"/>
    <col min="5" max="22" width="7.77734375" customWidth="1"/>
  </cols>
  <sheetData>
    <row r="1" spans="2:22" ht="20.100000000000001" customHeight="1" thickBot="1" x14ac:dyDescent="0.2"/>
    <row r="2" spans="2:22" ht="20.100000000000001" customHeight="1" thickBot="1" x14ac:dyDescent="0.2">
      <c r="B2" s="383" t="s">
        <v>466</v>
      </c>
      <c r="C2" s="382"/>
      <c r="D2" s="382"/>
      <c r="E2" s="381" t="s">
        <v>465</v>
      </c>
      <c r="F2" s="380"/>
      <c r="G2" s="380"/>
      <c r="H2" s="380"/>
      <c r="I2" s="380"/>
      <c r="J2" s="380"/>
      <c r="K2" s="750"/>
      <c r="L2" s="750"/>
      <c r="M2" s="750"/>
      <c r="N2" s="750"/>
      <c r="O2" s="750" t="s">
        <v>464</v>
      </c>
      <c r="P2" s="750"/>
      <c r="Q2" s="750"/>
      <c r="R2" s="750"/>
      <c r="S2" s="750"/>
      <c r="T2" s="750"/>
      <c r="U2" s="379"/>
      <c r="V2" s="378"/>
    </row>
    <row r="3" spans="2:22" ht="20.100000000000001" customHeight="1" x14ac:dyDescent="0.15">
      <c r="B3" s="739" t="s">
        <v>0</v>
      </c>
      <c r="C3" s="740"/>
      <c r="D3" s="740" t="s">
        <v>463</v>
      </c>
      <c r="E3" s="743" t="s">
        <v>462</v>
      </c>
      <c r="F3" s="740" t="s">
        <v>461</v>
      </c>
      <c r="G3" s="747" t="s">
        <v>460</v>
      </c>
      <c r="H3" s="739" t="s">
        <v>1</v>
      </c>
      <c r="I3" s="740"/>
      <c r="J3" s="740"/>
      <c r="K3" s="740"/>
      <c r="L3" s="740"/>
      <c r="M3" s="751"/>
      <c r="N3" s="739" t="s">
        <v>2</v>
      </c>
      <c r="O3" s="443"/>
      <c r="P3" s="740"/>
      <c r="Q3" s="740"/>
      <c r="R3" s="740"/>
      <c r="S3" s="751"/>
      <c r="T3" s="739" t="s">
        <v>3</v>
      </c>
      <c r="U3" s="740"/>
      <c r="V3" s="751"/>
    </row>
    <row r="4" spans="2:22" ht="20.100000000000001" customHeight="1" x14ac:dyDescent="0.15">
      <c r="B4" s="741"/>
      <c r="C4" s="742"/>
      <c r="D4" s="742"/>
      <c r="E4" s="744"/>
      <c r="F4" s="742"/>
      <c r="G4" s="748"/>
      <c r="H4" s="741" t="s">
        <v>4</v>
      </c>
      <c r="I4" s="742"/>
      <c r="J4" s="742"/>
      <c r="K4" s="742" t="s">
        <v>5</v>
      </c>
      <c r="L4" s="742"/>
      <c r="M4" s="749"/>
      <c r="N4" s="741" t="s">
        <v>4</v>
      </c>
      <c r="O4" s="445"/>
      <c r="P4" s="742"/>
      <c r="Q4" s="742" t="s">
        <v>5</v>
      </c>
      <c r="R4" s="742"/>
      <c r="S4" s="749"/>
      <c r="T4" s="741"/>
      <c r="U4" s="742"/>
      <c r="V4" s="749"/>
    </row>
    <row r="5" spans="2:22" ht="20.100000000000001" customHeight="1" x14ac:dyDescent="0.15">
      <c r="B5" s="741"/>
      <c r="C5" s="742"/>
      <c r="D5" s="742"/>
      <c r="E5" s="745"/>
      <c r="F5" s="746"/>
      <c r="G5" s="748"/>
      <c r="H5" s="376" t="s">
        <v>6</v>
      </c>
      <c r="I5" s="375" t="s">
        <v>7</v>
      </c>
      <c r="J5" s="375" t="s">
        <v>8</v>
      </c>
      <c r="K5" s="375" t="s">
        <v>6</v>
      </c>
      <c r="L5" s="375" t="s">
        <v>7</v>
      </c>
      <c r="M5" s="377" t="s">
        <v>8</v>
      </c>
      <c r="N5" s="376" t="s">
        <v>6</v>
      </c>
      <c r="O5" s="375" t="s">
        <v>7</v>
      </c>
      <c r="P5" s="375" t="s">
        <v>8</v>
      </c>
      <c r="Q5" s="375" t="s">
        <v>6</v>
      </c>
      <c r="R5" s="375" t="s">
        <v>7</v>
      </c>
      <c r="S5" s="377" t="s">
        <v>8</v>
      </c>
      <c r="T5" s="376" t="s">
        <v>6</v>
      </c>
      <c r="U5" s="375" t="s">
        <v>7</v>
      </c>
      <c r="V5" s="377" t="s">
        <v>8</v>
      </c>
    </row>
    <row r="6" spans="2:22" ht="35.1" customHeight="1" thickBot="1" x14ac:dyDescent="0.2">
      <c r="B6" s="418" t="s">
        <v>459</v>
      </c>
      <c r="C6" s="374"/>
      <c r="D6" s="373" t="s">
        <v>458</v>
      </c>
      <c r="E6" s="371" t="s">
        <v>457</v>
      </c>
      <c r="F6" s="323" t="s">
        <v>432</v>
      </c>
      <c r="G6" s="298" t="s">
        <v>432</v>
      </c>
      <c r="H6" s="372"/>
      <c r="I6" s="371"/>
      <c r="J6" s="371"/>
      <c r="K6" s="371">
        <v>3</v>
      </c>
      <c r="L6" s="371">
        <v>2</v>
      </c>
      <c r="M6" s="370">
        <v>1</v>
      </c>
      <c r="N6" s="369"/>
      <c r="O6" s="368"/>
      <c r="P6" s="368"/>
      <c r="Q6" s="368"/>
      <c r="R6" s="367"/>
      <c r="S6" s="366"/>
      <c r="T6" s="365">
        <v>3</v>
      </c>
      <c r="U6" s="364">
        <v>2</v>
      </c>
      <c r="V6" s="363">
        <v>1</v>
      </c>
    </row>
    <row r="7" spans="2:22" ht="35.1" customHeight="1" thickBot="1" x14ac:dyDescent="0.2">
      <c r="B7" s="724"/>
      <c r="C7" s="362" t="s">
        <v>454</v>
      </c>
      <c r="D7" s="361"/>
      <c r="E7" s="360"/>
      <c r="F7" s="267"/>
      <c r="G7" s="359"/>
      <c r="H7" s="356"/>
      <c r="I7" s="358"/>
      <c r="J7" s="358"/>
      <c r="K7" s="358">
        <v>3</v>
      </c>
      <c r="L7" s="358">
        <v>2</v>
      </c>
      <c r="M7" s="357">
        <v>1</v>
      </c>
      <c r="N7" s="356"/>
      <c r="O7" s="344"/>
      <c r="P7" s="344"/>
      <c r="Q7" s="344"/>
      <c r="R7" s="344"/>
      <c r="S7" s="355"/>
      <c r="T7" s="356">
        <v>3</v>
      </c>
      <c r="U7" s="344">
        <v>2</v>
      </c>
      <c r="V7" s="355">
        <v>1</v>
      </c>
    </row>
    <row r="8" spans="2:22" ht="35.1" customHeight="1" x14ac:dyDescent="0.15">
      <c r="B8" s="725" t="s">
        <v>456</v>
      </c>
      <c r="C8" s="727" t="s">
        <v>455</v>
      </c>
      <c r="D8" s="337"/>
      <c r="E8" s="337" t="s">
        <v>430</v>
      </c>
      <c r="F8" s="354" t="s">
        <v>430</v>
      </c>
      <c r="G8" s="353" t="s">
        <v>430</v>
      </c>
      <c r="H8" s="332"/>
      <c r="I8" s="331"/>
      <c r="J8" s="331"/>
      <c r="K8" s="334"/>
      <c r="L8" s="334"/>
      <c r="M8" s="333"/>
      <c r="N8" s="332"/>
      <c r="O8" s="331"/>
      <c r="P8" s="331"/>
      <c r="Q8" s="331"/>
      <c r="R8" s="331"/>
      <c r="S8" s="330"/>
      <c r="T8" s="332"/>
      <c r="U8" s="331"/>
      <c r="V8" s="330"/>
    </row>
    <row r="9" spans="2:22" ht="35.1" customHeight="1" thickBot="1" x14ac:dyDescent="0.2">
      <c r="B9" s="726"/>
      <c r="C9" s="728"/>
      <c r="D9" s="352"/>
      <c r="E9" s="352" t="s">
        <v>430</v>
      </c>
      <c r="F9" s="351" t="s">
        <v>430</v>
      </c>
      <c r="G9" s="287" t="s">
        <v>430</v>
      </c>
      <c r="H9" s="350"/>
      <c r="I9" s="349"/>
      <c r="J9" s="349"/>
      <c r="K9" s="349"/>
      <c r="L9" s="349"/>
      <c r="M9" s="348"/>
      <c r="N9" s="350"/>
      <c r="O9" s="349"/>
      <c r="P9" s="349"/>
      <c r="Q9" s="349"/>
      <c r="R9" s="349"/>
      <c r="S9" s="348"/>
      <c r="T9" s="350"/>
      <c r="U9" s="349"/>
      <c r="V9" s="348"/>
    </row>
    <row r="10" spans="2:22" ht="35.1" customHeight="1" thickBot="1" x14ac:dyDescent="0.2">
      <c r="B10" s="726"/>
      <c r="C10" s="347" t="s">
        <v>454</v>
      </c>
      <c r="D10" s="346"/>
      <c r="E10" s="345"/>
      <c r="F10" s="344"/>
      <c r="G10" s="343"/>
      <c r="H10" s="340"/>
      <c r="I10" s="342"/>
      <c r="J10" s="342"/>
      <c r="K10" s="342"/>
      <c r="L10" s="342"/>
      <c r="M10" s="341"/>
      <c r="N10" s="340"/>
      <c r="O10" s="266"/>
      <c r="P10" s="266"/>
      <c r="Q10" s="266"/>
      <c r="R10" s="266"/>
      <c r="S10" s="339"/>
      <c r="T10" s="340"/>
      <c r="U10" s="266"/>
      <c r="V10" s="339"/>
    </row>
    <row r="11" spans="2:22" ht="35.1" customHeight="1" x14ac:dyDescent="0.15">
      <c r="B11" s="729" t="s">
        <v>453</v>
      </c>
      <c r="C11" s="736" t="s">
        <v>452</v>
      </c>
      <c r="D11" s="338" t="s">
        <v>451</v>
      </c>
      <c r="E11" s="337" t="s">
        <v>430</v>
      </c>
      <c r="F11" s="337" t="s">
        <v>432</v>
      </c>
      <c r="G11" s="336" t="s">
        <v>432</v>
      </c>
      <c r="H11" s="335">
        <v>3</v>
      </c>
      <c r="I11" s="328">
        <v>2</v>
      </c>
      <c r="J11" s="328">
        <v>1</v>
      </c>
      <c r="K11" s="334"/>
      <c r="L11" s="334"/>
      <c r="M11" s="333"/>
      <c r="N11" s="332"/>
      <c r="O11" s="331"/>
      <c r="P11" s="331"/>
      <c r="Q11" s="331"/>
      <c r="R11" s="331"/>
      <c r="S11" s="330"/>
      <c r="T11" s="329">
        <v>3</v>
      </c>
      <c r="U11" s="328">
        <v>2</v>
      </c>
      <c r="V11" s="327">
        <v>1</v>
      </c>
    </row>
    <row r="12" spans="2:22" ht="35.1" customHeight="1" x14ac:dyDescent="0.15">
      <c r="B12" s="730"/>
      <c r="C12" s="737"/>
      <c r="D12" s="299" t="s">
        <v>450</v>
      </c>
      <c r="E12" s="298" t="s">
        <v>437</v>
      </c>
      <c r="F12" s="289" t="s">
        <v>432</v>
      </c>
      <c r="G12" s="297" t="s">
        <v>432</v>
      </c>
      <c r="H12" s="306">
        <v>3</v>
      </c>
      <c r="I12" s="292">
        <v>2</v>
      </c>
      <c r="J12" s="292">
        <v>1</v>
      </c>
      <c r="K12" s="326"/>
      <c r="L12" s="326"/>
      <c r="M12" s="325"/>
      <c r="N12" s="303"/>
      <c r="O12" s="301"/>
      <c r="P12" s="301"/>
      <c r="Q12" s="301"/>
      <c r="R12" s="301"/>
      <c r="S12" s="300"/>
      <c r="T12" s="293">
        <v>3</v>
      </c>
      <c r="U12" s="292">
        <v>2</v>
      </c>
      <c r="V12" s="291">
        <v>1</v>
      </c>
    </row>
    <row r="13" spans="2:22" ht="35.1" customHeight="1" thickBot="1" x14ac:dyDescent="0.2">
      <c r="B13" s="730"/>
      <c r="C13" s="737"/>
      <c r="D13" s="324" t="s">
        <v>449</v>
      </c>
      <c r="E13" s="323" t="s">
        <v>430</v>
      </c>
      <c r="F13" s="323" t="s">
        <v>432</v>
      </c>
      <c r="G13" s="287" t="s">
        <v>432</v>
      </c>
      <c r="H13" s="322">
        <v>3</v>
      </c>
      <c r="I13" s="317">
        <v>2</v>
      </c>
      <c r="J13" s="317">
        <v>1</v>
      </c>
      <c r="K13" s="320"/>
      <c r="L13" s="320"/>
      <c r="M13" s="319"/>
      <c r="N13" s="321"/>
      <c r="O13" s="320"/>
      <c r="P13" s="320"/>
      <c r="Q13" s="320"/>
      <c r="R13" s="320"/>
      <c r="S13" s="319"/>
      <c r="T13" s="318">
        <v>3</v>
      </c>
      <c r="U13" s="317">
        <v>2</v>
      </c>
      <c r="V13" s="316">
        <v>1</v>
      </c>
    </row>
    <row r="14" spans="2:22" ht="35.1" customHeight="1" x14ac:dyDescent="0.15">
      <c r="B14" s="730"/>
      <c r="C14" s="737"/>
      <c r="D14" s="315" t="s">
        <v>448</v>
      </c>
      <c r="E14" s="289" t="s">
        <v>430</v>
      </c>
      <c r="F14" s="289" t="s">
        <v>432</v>
      </c>
      <c r="G14" s="314" t="s">
        <v>427</v>
      </c>
      <c r="H14" s="313">
        <v>3</v>
      </c>
      <c r="I14" s="308">
        <v>2</v>
      </c>
      <c r="J14" s="308">
        <v>1</v>
      </c>
      <c r="K14" s="311"/>
      <c r="L14" s="311"/>
      <c r="M14" s="310"/>
      <c r="N14" s="312"/>
      <c r="O14" s="311"/>
      <c r="P14" s="311"/>
      <c r="Q14" s="311"/>
      <c r="R14" s="311"/>
      <c r="S14" s="310"/>
      <c r="T14" s="309">
        <v>3</v>
      </c>
      <c r="U14" s="308">
        <v>2</v>
      </c>
      <c r="V14" s="307">
        <v>1</v>
      </c>
    </row>
    <row r="15" spans="2:22" ht="35.1" customHeight="1" x14ac:dyDescent="0.15">
      <c r="B15" s="730"/>
      <c r="C15" s="737"/>
      <c r="D15" s="299" t="s">
        <v>529</v>
      </c>
      <c r="E15" s="298" t="s">
        <v>428</v>
      </c>
      <c r="F15" s="289" t="s">
        <v>427</v>
      </c>
      <c r="G15" s="297" t="s">
        <v>432</v>
      </c>
      <c r="H15" s="306">
        <v>3</v>
      </c>
      <c r="I15" s="292">
        <v>2</v>
      </c>
      <c r="J15" s="292">
        <v>1</v>
      </c>
      <c r="K15" s="301"/>
      <c r="L15" s="301"/>
      <c r="M15" s="300"/>
      <c r="N15" s="303"/>
      <c r="O15" s="301"/>
      <c r="P15" s="301"/>
      <c r="Q15" s="301"/>
      <c r="R15" s="301"/>
      <c r="S15" s="300"/>
      <c r="T15" s="293">
        <v>3</v>
      </c>
      <c r="U15" s="292">
        <v>2</v>
      </c>
      <c r="V15" s="291">
        <v>1</v>
      </c>
    </row>
    <row r="16" spans="2:22" ht="35.1" customHeight="1" x14ac:dyDescent="0.15">
      <c r="B16" s="730"/>
      <c r="C16" s="737"/>
      <c r="D16" s="299" t="s">
        <v>530</v>
      </c>
      <c r="E16" s="298" t="s">
        <v>428</v>
      </c>
      <c r="F16" s="289" t="s">
        <v>427</v>
      </c>
      <c r="G16" s="297" t="s">
        <v>432</v>
      </c>
      <c r="H16" s="302"/>
      <c r="I16" s="301"/>
      <c r="J16" s="301"/>
      <c r="K16" s="292">
        <v>3</v>
      </c>
      <c r="L16" s="292">
        <v>2</v>
      </c>
      <c r="M16" s="291">
        <v>1</v>
      </c>
      <c r="N16" s="303"/>
      <c r="O16" s="301"/>
      <c r="P16" s="301"/>
      <c r="Q16" s="301"/>
      <c r="R16" s="301"/>
      <c r="S16" s="300"/>
      <c r="T16" s="293">
        <v>3</v>
      </c>
      <c r="U16" s="292">
        <v>2</v>
      </c>
      <c r="V16" s="291">
        <v>1</v>
      </c>
    </row>
    <row r="17" spans="2:22" ht="35.1" customHeight="1" x14ac:dyDescent="0.15">
      <c r="B17" s="730"/>
      <c r="C17" s="737"/>
      <c r="D17" s="299" t="s">
        <v>531</v>
      </c>
      <c r="E17" s="298" t="s">
        <v>430</v>
      </c>
      <c r="F17" s="289" t="s">
        <v>432</v>
      </c>
      <c r="G17" s="297" t="s">
        <v>432</v>
      </c>
      <c r="H17" s="305"/>
      <c r="I17" s="304"/>
      <c r="J17" s="304"/>
      <c r="K17" s="292">
        <v>3</v>
      </c>
      <c r="L17" s="292">
        <v>2</v>
      </c>
      <c r="M17" s="291">
        <v>1</v>
      </c>
      <c r="N17" s="303"/>
      <c r="O17" s="301"/>
      <c r="P17" s="301"/>
      <c r="Q17" s="301"/>
      <c r="R17" s="301"/>
      <c r="S17" s="300"/>
      <c r="T17" s="293">
        <v>3</v>
      </c>
      <c r="U17" s="292">
        <v>2</v>
      </c>
      <c r="V17" s="291">
        <v>1</v>
      </c>
    </row>
    <row r="18" spans="2:22" ht="35.1" customHeight="1" x14ac:dyDescent="0.15">
      <c r="B18" s="730"/>
      <c r="C18" s="737"/>
      <c r="D18" s="299" t="s">
        <v>446</v>
      </c>
      <c r="E18" s="298" t="s">
        <v>430</v>
      </c>
      <c r="F18" s="289" t="s">
        <v>432</v>
      </c>
      <c r="G18" s="297" t="s">
        <v>427</v>
      </c>
      <c r="H18" s="302"/>
      <c r="I18" s="301"/>
      <c r="J18" s="301"/>
      <c r="K18" s="292">
        <v>3</v>
      </c>
      <c r="L18" s="292">
        <v>2</v>
      </c>
      <c r="M18" s="291">
        <v>1</v>
      </c>
      <c r="N18" s="303"/>
      <c r="O18" s="301"/>
      <c r="P18" s="301"/>
      <c r="Q18" s="301"/>
      <c r="R18" s="301"/>
      <c r="S18" s="300"/>
      <c r="T18" s="293">
        <v>3</v>
      </c>
      <c r="U18" s="292">
        <v>2</v>
      </c>
      <c r="V18" s="291">
        <v>1</v>
      </c>
    </row>
    <row r="19" spans="2:22" ht="35.1" customHeight="1" x14ac:dyDescent="0.15">
      <c r="B19" s="730"/>
      <c r="C19" s="737"/>
      <c r="D19" s="299" t="s">
        <v>445</v>
      </c>
      <c r="E19" s="298" t="s">
        <v>430</v>
      </c>
      <c r="F19" s="289" t="s">
        <v>432</v>
      </c>
      <c r="G19" s="297" t="s">
        <v>427</v>
      </c>
      <c r="H19" s="302"/>
      <c r="I19" s="301"/>
      <c r="J19" s="301"/>
      <c r="K19" s="292">
        <v>3</v>
      </c>
      <c r="L19" s="292">
        <v>2</v>
      </c>
      <c r="M19" s="291">
        <v>1</v>
      </c>
      <c r="N19" s="303"/>
      <c r="O19" s="301"/>
      <c r="P19" s="301"/>
      <c r="Q19" s="301"/>
      <c r="R19" s="301"/>
      <c r="S19" s="300"/>
      <c r="T19" s="293">
        <v>3</v>
      </c>
      <c r="U19" s="292">
        <v>2</v>
      </c>
      <c r="V19" s="291">
        <v>1</v>
      </c>
    </row>
    <row r="20" spans="2:22" ht="35.1" customHeight="1" x14ac:dyDescent="0.15">
      <c r="B20" s="730"/>
      <c r="C20" s="737"/>
      <c r="D20" s="299" t="s">
        <v>444</v>
      </c>
      <c r="E20" s="298" t="s">
        <v>430</v>
      </c>
      <c r="F20" s="289" t="s">
        <v>427</v>
      </c>
      <c r="G20" s="297" t="s">
        <v>432</v>
      </c>
      <c r="H20" s="302"/>
      <c r="I20" s="301"/>
      <c r="J20" s="301"/>
      <c r="K20" s="301"/>
      <c r="L20" s="301"/>
      <c r="M20" s="300"/>
      <c r="N20" s="293">
        <v>3</v>
      </c>
      <c r="O20" s="292">
        <v>2</v>
      </c>
      <c r="P20" s="292">
        <v>1</v>
      </c>
      <c r="Q20" s="292"/>
      <c r="R20" s="292"/>
      <c r="S20" s="291"/>
      <c r="T20" s="293">
        <v>3</v>
      </c>
      <c r="U20" s="292">
        <v>2</v>
      </c>
      <c r="V20" s="291">
        <v>1</v>
      </c>
    </row>
    <row r="21" spans="2:22" ht="35.1" customHeight="1" x14ac:dyDescent="0.15">
      <c r="B21" s="730"/>
      <c r="C21" s="737"/>
      <c r="D21" s="299" t="s">
        <v>443</v>
      </c>
      <c r="E21" s="298" t="s">
        <v>428</v>
      </c>
      <c r="F21" s="289" t="s">
        <v>427</v>
      </c>
      <c r="G21" s="297" t="s">
        <v>432</v>
      </c>
      <c r="H21" s="302"/>
      <c r="I21" s="301"/>
      <c r="J21" s="301"/>
      <c r="K21" s="301"/>
      <c r="L21" s="301"/>
      <c r="M21" s="300"/>
      <c r="N21" s="293">
        <v>3</v>
      </c>
      <c r="O21" s="292">
        <v>2</v>
      </c>
      <c r="P21" s="292">
        <v>1</v>
      </c>
      <c r="Q21" s="292"/>
      <c r="R21" s="292"/>
      <c r="S21" s="291"/>
      <c r="T21" s="293">
        <v>3</v>
      </c>
      <c r="U21" s="292">
        <v>2</v>
      </c>
      <c r="V21" s="291">
        <v>1</v>
      </c>
    </row>
    <row r="22" spans="2:22" ht="35.1" customHeight="1" x14ac:dyDescent="0.15">
      <c r="B22" s="730"/>
      <c r="C22" s="737"/>
      <c r="D22" s="299" t="s">
        <v>442</v>
      </c>
      <c r="E22" s="298" t="s">
        <v>430</v>
      </c>
      <c r="F22" s="289" t="s">
        <v>432</v>
      </c>
      <c r="G22" s="297" t="s">
        <v>427</v>
      </c>
      <c r="H22" s="302"/>
      <c r="I22" s="301"/>
      <c r="J22" s="301"/>
      <c r="K22" s="301"/>
      <c r="L22" s="301"/>
      <c r="M22" s="300"/>
      <c r="N22" s="293">
        <v>3</v>
      </c>
      <c r="O22" s="292">
        <v>2</v>
      </c>
      <c r="P22" s="292">
        <v>1</v>
      </c>
      <c r="Q22" s="292"/>
      <c r="R22" s="292"/>
      <c r="S22" s="291"/>
      <c r="T22" s="293">
        <v>3</v>
      </c>
      <c r="U22" s="292">
        <v>2</v>
      </c>
      <c r="V22" s="291">
        <v>1</v>
      </c>
    </row>
    <row r="23" spans="2:22" ht="35.1" customHeight="1" x14ac:dyDescent="0.15">
      <c r="B23" s="730"/>
      <c r="C23" s="737"/>
      <c r="D23" s="299" t="s">
        <v>441</v>
      </c>
      <c r="E23" s="298" t="s">
        <v>428</v>
      </c>
      <c r="F23" s="289" t="s">
        <v>432</v>
      </c>
      <c r="G23" s="297" t="s">
        <v>432</v>
      </c>
      <c r="H23" s="302"/>
      <c r="I23" s="301"/>
      <c r="J23" s="301"/>
      <c r="K23" s="301"/>
      <c r="L23" s="301"/>
      <c r="M23" s="300"/>
      <c r="N23" s="293">
        <v>3</v>
      </c>
      <c r="O23" s="292">
        <v>2</v>
      </c>
      <c r="P23" s="292">
        <v>1</v>
      </c>
      <c r="Q23" s="292"/>
      <c r="R23" s="292"/>
      <c r="S23" s="291"/>
      <c r="T23" s="293">
        <v>3</v>
      </c>
      <c r="U23" s="292">
        <v>2</v>
      </c>
      <c r="V23" s="291">
        <v>1</v>
      </c>
    </row>
    <row r="24" spans="2:22" ht="35.1" customHeight="1" x14ac:dyDescent="0.15">
      <c r="B24" s="730"/>
      <c r="C24" s="737"/>
      <c r="D24" s="299" t="s">
        <v>440</v>
      </c>
      <c r="E24" s="298" t="s">
        <v>428</v>
      </c>
      <c r="F24" s="289" t="s">
        <v>432</v>
      </c>
      <c r="G24" s="297" t="s">
        <v>432</v>
      </c>
      <c r="H24" s="302"/>
      <c r="I24" s="301"/>
      <c r="J24" s="301"/>
      <c r="K24" s="301"/>
      <c r="L24" s="301"/>
      <c r="M24" s="300"/>
      <c r="N24" s="293">
        <v>3</v>
      </c>
      <c r="O24" s="292">
        <v>2</v>
      </c>
      <c r="P24" s="292">
        <v>1</v>
      </c>
      <c r="Q24" s="292"/>
      <c r="R24" s="292"/>
      <c r="S24" s="291"/>
      <c r="T24" s="293">
        <v>3</v>
      </c>
      <c r="U24" s="292">
        <v>2</v>
      </c>
      <c r="V24" s="291">
        <v>1</v>
      </c>
    </row>
    <row r="25" spans="2:22" ht="35.1" customHeight="1" x14ac:dyDescent="0.15">
      <c r="B25" s="730"/>
      <c r="C25" s="737"/>
      <c r="D25" s="299" t="s">
        <v>439</v>
      </c>
      <c r="E25" s="298" t="s">
        <v>428</v>
      </c>
      <c r="F25" s="289" t="s">
        <v>432</v>
      </c>
      <c r="G25" s="297" t="s">
        <v>427</v>
      </c>
      <c r="H25" s="302"/>
      <c r="I25" s="301"/>
      <c r="J25" s="301"/>
      <c r="K25" s="301"/>
      <c r="L25" s="301"/>
      <c r="M25" s="300"/>
      <c r="N25" s="293"/>
      <c r="O25" s="292"/>
      <c r="P25" s="292"/>
      <c r="Q25" s="292">
        <v>3</v>
      </c>
      <c r="R25" s="292">
        <v>2</v>
      </c>
      <c r="S25" s="291">
        <v>1</v>
      </c>
      <c r="T25" s="293">
        <v>3</v>
      </c>
      <c r="U25" s="292">
        <v>2</v>
      </c>
      <c r="V25" s="291">
        <v>1</v>
      </c>
    </row>
    <row r="26" spans="2:22" ht="35.1" customHeight="1" x14ac:dyDescent="0.15">
      <c r="B26" s="730"/>
      <c r="C26" s="737"/>
      <c r="D26" s="299" t="s">
        <v>438</v>
      </c>
      <c r="E26" s="298" t="s">
        <v>437</v>
      </c>
      <c r="F26" s="289" t="s">
        <v>432</v>
      </c>
      <c r="G26" s="297" t="s">
        <v>427</v>
      </c>
      <c r="H26" s="302"/>
      <c r="I26" s="301"/>
      <c r="J26" s="301"/>
      <c r="K26" s="301"/>
      <c r="L26" s="301"/>
      <c r="M26" s="300"/>
      <c r="N26" s="293"/>
      <c r="O26" s="292"/>
      <c r="P26" s="292"/>
      <c r="Q26" s="292">
        <v>3</v>
      </c>
      <c r="R26" s="292">
        <v>2</v>
      </c>
      <c r="S26" s="291">
        <v>1</v>
      </c>
      <c r="T26" s="293">
        <v>3</v>
      </c>
      <c r="U26" s="292">
        <v>2</v>
      </c>
      <c r="V26" s="291">
        <v>1</v>
      </c>
    </row>
    <row r="27" spans="2:22" ht="35.1" customHeight="1" x14ac:dyDescent="0.15">
      <c r="B27" s="730"/>
      <c r="C27" s="737"/>
      <c r="D27" s="299" t="s">
        <v>436</v>
      </c>
      <c r="E27" s="298" t="s">
        <v>433</v>
      </c>
      <c r="F27" s="289" t="s">
        <v>435</v>
      </c>
      <c r="G27" s="297" t="s">
        <v>11</v>
      </c>
      <c r="H27" s="296"/>
      <c r="I27" s="295"/>
      <c r="J27" s="295"/>
      <c r="K27" s="295"/>
      <c r="L27" s="295"/>
      <c r="M27" s="294"/>
      <c r="N27" s="293"/>
      <c r="O27" s="292"/>
      <c r="P27" s="292"/>
      <c r="Q27" s="292">
        <v>3</v>
      </c>
      <c r="R27" s="292">
        <v>1</v>
      </c>
      <c r="S27" s="291">
        <v>2</v>
      </c>
      <c r="T27" s="293">
        <v>3</v>
      </c>
      <c r="U27" s="292">
        <v>1</v>
      </c>
      <c r="V27" s="291">
        <v>2</v>
      </c>
    </row>
    <row r="28" spans="2:22" ht="35.1" customHeight="1" x14ac:dyDescent="0.15">
      <c r="B28" s="730"/>
      <c r="C28" s="737"/>
      <c r="D28" s="299" t="s">
        <v>434</v>
      </c>
      <c r="E28" s="298" t="s">
        <v>433</v>
      </c>
      <c r="F28" s="289" t="s">
        <v>11</v>
      </c>
      <c r="G28" s="297" t="s">
        <v>432</v>
      </c>
      <c r="H28" s="296"/>
      <c r="I28" s="295"/>
      <c r="J28" s="295"/>
      <c r="K28" s="295"/>
      <c r="L28" s="295"/>
      <c r="M28" s="294"/>
      <c r="N28" s="293"/>
      <c r="O28" s="292"/>
      <c r="P28" s="292"/>
      <c r="Q28" s="292">
        <v>2</v>
      </c>
      <c r="R28" s="292">
        <v>1</v>
      </c>
      <c r="S28" s="291">
        <v>1</v>
      </c>
      <c r="T28" s="293">
        <v>2</v>
      </c>
      <c r="U28" s="292">
        <v>1</v>
      </c>
      <c r="V28" s="291">
        <v>1</v>
      </c>
    </row>
    <row r="29" spans="2:22" ht="35.1" customHeight="1" x14ac:dyDescent="0.15">
      <c r="B29" s="730"/>
      <c r="C29" s="737"/>
      <c r="D29" s="299" t="s">
        <v>431</v>
      </c>
      <c r="E29" s="298" t="s">
        <v>430</v>
      </c>
      <c r="F29" s="289" t="s">
        <v>427</v>
      </c>
      <c r="G29" s="297" t="s">
        <v>427</v>
      </c>
      <c r="H29" s="296"/>
      <c r="I29" s="295"/>
      <c r="J29" s="295"/>
      <c r="K29" s="295"/>
      <c r="L29" s="295"/>
      <c r="M29" s="294"/>
      <c r="N29" s="293"/>
      <c r="O29" s="292"/>
      <c r="P29" s="292"/>
      <c r="Q29" s="292">
        <v>2</v>
      </c>
      <c r="R29" s="292">
        <v>1</v>
      </c>
      <c r="S29" s="291">
        <v>1</v>
      </c>
      <c r="T29" s="293">
        <v>2</v>
      </c>
      <c r="U29" s="292">
        <v>1</v>
      </c>
      <c r="V29" s="291">
        <v>1</v>
      </c>
    </row>
    <row r="30" spans="2:22" ht="35.1" customHeight="1" thickBot="1" x14ac:dyDescent="0.2">
      <c r="B30" s="730"/>
      <c r="C30" s="738"/>
      <c r="D30" s="290" t="s">
        <v>429</v>
      </c>
      <c r="E30" s="289" t="s">
        <v>428</v>
      </c>
      <c r="F30" s="288" t="s">
        <v>427</v>
      </c>
      <c r="G30" s="287" t="s">
        <v>11</v>
      </c>
      <c r="H30" s="286"/>
      <c r="I30" s="285"/>
      <c r="J30" s="285"/>
      <c r="K30" s="285"/>
      <c r="L30" s="285"/>
      <c r="M30" s="284"/>
      <c r="N30" s="283"/>
      <c r="O30" s="282"/>
      <c r="P30" s="282"/>
      <c r="Q30" s="282">
        <v>2</v>
      </c>
      <c r="R30" s="282">
        <v>1</v>
      </c>
      <c r="S30" s="281">
        <v>1</v>
      </c>
      <c r="T30" s="283">
        <v>2</v>
      </c>
      <c r="U30" s="282">
        <v>1</v>
      </c>
      <c r="V30" s="281">
        <v>1</v>
      </c>
    </row>
    <row r="31" spans="2:22" ht="20.100000000000001" customHeight="1" thickBot="1" x14ac:dyDescent="0.2">
      <c r="B31" s="731"/>
      <c r="C31" s="280" t="s">
        <v>13</v>
      </c>
      <c r="D31" s="279"/>
      <c r="E31" s="278"/>
      <c r="F31" s="277"/>
      <c r="G31" s="276"/>
      <c r="H31" s="275">
        <f>H15+H13+H14+H12+H11</f>
        <v>15</v>
      </c>
      <c r="I31" s="273">
        <f>SUM(I11:I15)</f>
        <v>10</v>
      </c>
      <c r="J31" s="273">
        <f>SUM(J11:J15)</f>
        <v>5</v>
      </c>
      <c r="K31" s="273">
        <f>SUM(K16:K19)</f>
        <v>12</v>
      </c>
      <c r="L31" s="273">
        <v>8</v>
      </c>
      <c r="M31" s="272">
        <v>4</v>
      </c>
      <c r="N31" s="274">
        <f>SUM(N20:N24)</f>
        <v>15</v>
      </c>
      <c r="O31" s="273">
        <f>SUM(O20:O24)</f>
        <v>10</v>
      </c>
      <c r="P31" s="273">
        <f>SUM(P20:P24)</f>
        <v>5</v>
      </c>
      <c r="Q31" s="273">
        <f>SUM(Q25:Q30)</f>
        <v>15</v>
      </c>
      <c r="R31" s="273">
        <f>SUM(R25:R30)</f>
        <v>8</v>
      </c>
      <c r="S31" s="272">
        <f>SUM(S25:S30)</f>
        <v>7</v>
      </c>
      <c r="T31" s="274">
        <f>SUM(H31,K31,N31,Q31)</f>
        <v>57</v>
      </c>
      <c r="U31" s="273">
        <f>SUM(U11:U30)</f>
        <v>36</v>
      </c>
      <c r="V31" s="272">
        <f>SUM(V11:V30)</f>
        <v>21</v>
      </c>
    </row>
    <row r="32" spans="2:22" ht="20.100000000000001" customHeight="1" thickBot="1" x14ac:dyDescent="0.2">
      <c r="B32" s="732" t="s">
        <v>16</v>
      </c>
      <c r="C32" s="733"/>
      <c r="D32" s="734"/>
      <c r="E32" s="734"/>
      <c r="F32" s="734"/>
      <c r="G32" s="735"/>
      <c r="H32" s="269">
        <v>15</v>
      </c>
      <c r="I32" s="271">
        <v>10</v>
      </c>
      <c r="J32" s="271">
        <v>5</v>
      </c>
      <c r="K32" s="271">
        <v>15</v>
      </c>
      <c r="L32" s="271">
        <v>10</v>
      </c>
      <c r="M32" s="270">
        <v>5</v>
      </c>
      <c r="N32" s="268">
        <v>15</v>
      </c>
      <c r="O32" s="271">
        <v>10</v>
      </c>
      <c r="P32" s="271">
        <v>5</v>
      </c>
      <c r="Q32" s="271">
        <v>15</v>
      </c>
      <c r="R32" s="271">
        <v>8</v>
      </c>
      <c r="S32" s="270">
        <v>7</v>
      </c>
      <c r="T32" s="268">
        <f>SUM(H32,K32,N32,Q32)</f>
        <v>60</v>
      </c>
      <c r="U32" s="271">
        <v>38</v>
      </c>
      <c r="V32" s="270">
        <v>22</v>
      </c>
    </row>
  </sheetData>
  <mergeCells count="20">
    <mergeCell ref="H4:J4"/>
    <mergeCell ref="K4:M4"/>
    <mergeCell ref="N4:P4"/>
    <mergeCell ref="Q4:S4"/>
    <mergeCell ref="K2:N2"/>
    <mergeCell ref="O2:T2"/>
    <mergeCell ref="H3:M3"/>
    <mergeCell ref="N3:S3"/>
    <mergeCell ref="T3:V4"/>
    <mergeCell ref="B3:C5"/>
    <mergeCell ref="D3:D5"/>
    <mergeCell ref="E3:E5"/>
    <mergeCell ref="F3:F5"/>
    <mergeCell ref="G3:G5"/>
    <mergeCell ref="B6:B7"/>
    <mergeCell ref="B8:B10"/>
    <mergeCell ref="C8:C9"/>
    <mergeCell ref="B11:B31"/>
    <mergeCell ref="B32:G32"/>
    <mergeCell ref="C11:C30"/>
  </mergeCells>
  <phoneticPr fontId="4" type="noConversion"/>
  <pageMargins left="0.7" right="0.7" top="0.75" bottom="0.75" header="0.3" footer="0.3"/>
  <pageSetup paperSize="9" scale="4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>
      <selection activeCell="R12" sqref="R12"/>
    </sheetView>
  </sheetViews>
  <sheetFormatPr defaultRowHeight="13.5" x14ac:dyDescent="0.15"/>
  <cols>
    <col min="12" max="12" width="20.33203125" customWidth="1"/>
  </cols>
  <sheetData>
    <row r="1" spans="1:12" ht="14.25" thickBot="1" x14ac:dyDescent="0.2">
      <c r="A1" s="832" t="s">
        <v>528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413" t="s">
        <v>527</v>
      </c>
    </row>
    <row r="2" spans="1:12" x14ac:dyDescent="0.15">
      <c r="A2" s="833" t="s">
        <v>121</v>
      </c>
      <c r="B2" s="836" t="s">
        <v>120</v>
      </c>
      <c r="C2" s="837" t="s">
        <v>119</v>
      </c>
      <c r="D2" s="837" t="s">
        <v>118</v>
      </c>
      <c r="E2" s="837" t="s">
        <v>307</v>
      </c>
      <c r="F2" s="839" t="s">
        <v>526</v>
      </c>
      <c r="G2" s="839"/>
      <c r="H2" s="839"/>
      <c r="I2" s="839" t="s">
        <v>525</v>
      </c>
      <c r="J2" s="839"/>
      <c r="K2" s="839"/>
      <c r="L2" s="829" t="s">
        <v>524</v>
      </c>
    </row>
    <row r="3" spans="1:12" x14ac:dyDescent="0.15">
      <c r="A3" s="834"/>
      <c r="B3" s="755"/>
      <c r="C3" s="754"/>
      <c r="D3" s="754"/>
      <c r="E3" s="754"/>
      <c r="F3" s="755" t="s">
        <v>426</v>
      </c>
      <c r="G3" s="755"/>
      <c r="H3" s="755"/>
      <c r="I3" s="755" t="s">
        <v>426</v>
      </c>
      <c r="J3" s="755"/>
      <c r="K3" s="755"/>
      <c r="L3" s="824"/>
    </row>
    <row r="4" spans="1:12" x14ac:dyDescent="0.15">
      <c r="A4" s="834"/>
      <c r="B4" s="755"/>
      <c r="C4" s="754"/>
      <c r="D4" s="754"/>
      <c r="E4" s="754"/>
      <c r="F4" s="755" t="s">
        <v>6</v>
      </c>
      <c r="G4" s="755" t="s">
        <v>113</v>
      </c>
      <c r="H4" s="755"/>
      <c r="I4" s="755" t="s">
        <v>6</v>
      </c>
      <c r="J4" s="755" t="s">
        <v>113</v>
      </c>
      <c r="K4" s="755"/>
      <c r="L4" s="824"/>
    </row>
    <row r="5" spans="1:12" ht="13.5" customHeight="1" thickBot="1" x14ac:dyDescent="0.2">
      <c r="A5" s="835"/>
      <c r="B5" s="831"/>
      <c r="C5" s="838"/>
      <c r="D5" s="838"/>
      <c r="E5" s="838"/>
      <c r="F5" s="831"/>
      <c r="G5" s="412" t="s">
        <v>7</v>
      </c>
      <c r="H5" s="412" t="s">
        <v>8</v>
      </c>
      <c r="I5" s="831"/>
      <c r="J5" s="412" t="s">
        <v>7</v>
      </c>
      <c r="K5" s="412" t="s">
        <v>8</v>
      </c>
      <c r="L5" s="830"/>
    </row>
    <row r="6" spans="1:12" ht="24.95" customHeight="1" x14ac:dyDescent="0.15">
      <c r="A6" s="806"/>
      <c r="B6" s="761"/>
      <c r="C6" s="808" t="s">
        <v>417</v>
      </c>
      <c r="D6" s="759" t="s">
        <v>59</v>
      </c>
      <c r="E6" s="759"/>
      <c r="F6" s="762" t="s">
        <v>523</v>
      </c>
      <c r="G6" s="763"/>
      <c r="H6" s="764"/>
      <c r="I6" s="762"/>
      <c r="J6" s="763"/>
      <c r="K6" s="764"/>
      <c r="L6" s="824" t="s">
        <v>522</v>
      </c>
    </row>
    <row r="7" spans="1:12" ht="24.95" customHeight="1" x14ac:dyDescent="0.15">
      <c r="A7" s="806"/>
      <c r="B7" s="761"/>
      <c r="C7" s="809"/>
      <c r="D7" s="760"/>
      <c r="E7" s="760"/>
      <c r="F7" s="399">
        <v>3</v>
      </c>
      <c r="G7" s="399">
        <v>2</v>
      </c>
      <c r="H7" s="399">
        <v>1</v>
      </c>
      <c r="I7" s="399"/>
      <c r="J7" s="399"/>
      <c r="K7" s="399"/>
      <c r="L7" s="824"/>
    </row>
    <row r="8" spans="1:12" ht="24.95" customHeight="1" x14ac:dyDescent="0.15">
      <c r="A8" s="806"/>
      <c r="B8" s="761"/>
      <c r="C8" s="809"/>
      <c r="D8" s="759" t="s">
        <v>521</v>
      </c>
      <c r="E8" s="759"/>
      <c r="F8" s="762" t="s">
        <v>520</v>
      </c>
      <c r="G8" s="763"/>
      <c r="H8" s="764"/>
      <c r="I8" s="762"/>
      <c r="J8" s="763"/>
      <c r="K8" s="764"/>
      <c r="L8" s="824" t="s">
        <v>496</v>
      </c>
    </row>
    <row r="9" spans="1:12" ht="24.95" customHeight="1" x14ac:dyDescent="0.15">
      <c r="A9" s="806"/>
      <c r="B9" s="761"/>
      <c r="C9" s="809"/>
      <c r="D9" s="760"/>
      <c r="E9" s="760"/>
      <c r="F9" s="399">
        <v>3</v>
      </c>
      <c r="G9" s="399">
        <v>2</v>
      </c>
      <c r="H9" s="399">
        <v>1</v>
      </c>
      <c r="I9" s="399"/>
      <c r="J9" s="399"/>
      <c r="K9" s="399"/>
      <c r="L9" s="824"/>
    </row>
    <row r="10" spans="1:12" ht="24.95" customHeight="1" x14ac:dyDescent="0.15">
      <c r="A10" s="806"/>
      <c r="B10" s="761"/>
      <c r="C10" s="809"/>
      <c r="D10" s="759" t="s">
        <v>519</v>
      </c>
      <c r="E10" s="759"/>
      <c r="F10" s="762" t="s">
        <v>518</v>
      </c>
      <c r="G10" s="763"/>
      <c r="H10" s="764"/>
      <c r="I10" s="762"/>
      <c r="J10" s="763"/>
      <c r="K10" s="764"/>
      <c r="L10" s="824" t="s">
        <v>489</v>
      </c>
    </row>
    <row r="11" spans="1:12" ht="24.95" customHeight="1" x14ac:dyDescent="0.15">
      <c r="A11" s="806"/>
      <c r="B11" s="761"/>
      <c r="C11" s="809"/>
      <c r="D11" s="760"/>
      <c r="E11" s="760"/>
      <c r="F11" s="399">
        <v>3</v>
      </c>
      <c r="G11" s="399">
        <v>2</v>
      </c>
      <c r="H11" s="399">
        <v>1</v>
      </c>
      <c r="I11" s="399"/>
      <c r="J11" s="399"/>
      <c r="K11" s="399"/>
      <c r="L11" s="824"/>
    </row>
    <row r="12" spans="1:12" ht="24.95" customHeight="1" x14ac:dyDescent="0.15">
      <c r="A12" s="806"/>
      <c r="B12" s="761"/>
      <c r="C12" s="809"/>
      <c r="D12" s="759" t="s">
        <v>481</v>
      </c>
      <c r="E12" s="759"/>
      <c r="F12" s="762" t="s">
        <v>517</v>
      </c>
      <c r="G12" s="763"/>
      <c r="H12" s="764"/>
      <c r="I12" s="762"/>
      <c r="J12" s="763"/>
      <c r="K12" s="764"/>
      <c r="L12" s="824" t="s">
        <v>313</v>
      </c>
    </row>
    <row r="13" spans="1:12" ht="24.95" customHeight="1" x14ac:dyDescent="0.15">
      <c r="A13" s="806"/>
      <c r="B13" s="761"/>
      <c r="C13" s="809"/>
      <c r="D13" s="760"/>
      <c r="E13" s="760"/>
      <c r="F13" s="399">
        <v>3</v>
      </c>
      <c r="G13" s="399">
        <v>2</v>
      </c>
      <c r="H13" s="399">
        <v>1</v>
      </c>
      <c r="I13" s="399"/>
      <c r="J13" s="399"/>
      <c r="K13" s="399"/>
      <c r="L13" s="824"/>
    </row>
    <row r="14" spans="1:12" ht="24.95" customHeight="1" x14ac:dyDescent="0.15">
      <c r="A14" s="806"/>
      <c r="B14" s="761"/>
      <c r="C14" s="809"/>
      <c r="D14" s="759" t="s">
        <v>50</v>
      </c>
      <c r="E14" s="759"/>
      <c r="F14" s="762" t="s">
        <v>516</v>
      </c>
      <c r="G14" s="763"/>
      <c r="H14" s="764"/>
      <c r="I14" s="762" t="s">
        <v>515</v>
      </c>
      <c r="J14" s="763"/>
      <c r="K14" s="764"/>
      <c r="L14" s="824" t="s">
        <v>514</v>
      </c>
    </row>
    <row r="15" spans="1:12" ht="24.95" customHeight="1" x14ac:dyDescent="0.15">
      <c r="A15" s="806"/>
      <c r="B15" s="761"/>
      <c r="C15" s="809"/>
      <c r="D15" s="761"/>
      <c r="E15" s="761"/>
      <c r="F15" s="399">
        <v>3</v>
      </c>
      <c r="G15" s="399">
        <v>2</v>
      </c>
      <c r="H15" s="399">
        <v>1</v>
      </c>
      <c r="I15" s="399">
        <v>3</v>
      </c>
      <c r="J15" s="399">
        <v>2</v>
      </c>
      <c r="K15" s="399">
        <v>1</v>
      </c>
      <c r="L15" s="824"/>
    </row>
    <row r="16" spans="1:12" ht="24.95" customHeight="1" x14ac:dyDescent="0.15">
      <c r="A16" s="806"/>
      <c r="B16" s="761"/>
      <c r="C16" s="809"/>
      <c r="D16" s="761"/>
      <c r="E16" s="761"/>
      <c r="F16" s="762"/>
      <c r="G16" s="763"/>
      <c r="H16" s="764"/>
      <c r="I16" s="762" t="s">
        <v>513</v>
      </c>
      <c r="J16" s="763"/>
      <c r="K16" s="764"/>
      <c r="L16" s="824" t="s">
        <v>422</v>
      </c>
    </row>
    <row r="17" spans="1:12" ht="24.95" customHeight="1" x14ac:dyDescent="0.15">
      <c r="A17" s="806"/>
      <c r="B17" s="761"/>
      <c r="C17" s="809"/>
      <c r="D17" s="761"/>
      <c r="E17" s="761"/>
      <c r="F17" s="399"/>
      <c r="G17" s="399"/>
      <c r="H17" s="399"/>
      <c r="I17" s="399">
        <v>3</v>
      </c>
      <c r="J17" s="399">
        <v>2</v>
      </c>
      <c r="K17" s="399">
        <v>1</v>
      </c>
      <c r="L17" s="824"/>
    </row>
    <row r="18" spans="1:12" ht="24.95" customHeight="1" x14ac:dyDescent="0.15">
      <c r="A18" s="806"/>
      <c r="B18" s="761"/>
      <c r="C18" s="809"/>
      <c r="D18" s="761"/>
      <c r="E18" s="761"/>
      <c r="F18" s="762"/>
      <c r="G18" s="763"/>
      <c r="H18" s="764"/>
      <c r="I18" s="762" t="s">
        <v>425</v>
      </c>
      <c r="J18" s="763"/>
      <c r="K18" s="764"/>
      <c r="L18" s="824" t="s">
        <v>512</v>
      </c>
    </row>
    <row r="19" spans="1:12" ht="24.95" customHeight="1" x14ac:dyDescent="0.15">
      <c r="A19" s="806"/>
      <c r="B19" s="761"/>
      <c r="C19" s="809"/>
      <c r="D19" s="761"/>
      <c r="E19" s="761"/>
      <c r="F19" s="399"/>
      <c r="G19" s="399"/>
      <c r="H19" s="399"/>
      <c r="I19" s="399">
        <v>3</v>
      </c>
      <c r="J19" s="399">
        <v>2</v>
      </c>
      <c r="K19" s="399">
        <v>1</v>
      </c>
      <c r="L19" s="824"/>
    </row>
    <row r="20" spans="1:12" ht="24.95" customHeight="1" x14ac:dyDescent="0.15">
      <c r="A20" s="806"/>
      <c r="B20" s="761"/>
      <c r="C20" s="809"/>
      <c r="D20" s="761"/>
      <c r="E20" s="761"/>
      <c r="F20" s="762"/>
      <c r="G20" s="763"/>
      <c r="H20" s="764"/>
      <c r="I20" s="762" t="s">
        <v>424</v>
      </c>
      <c r="J20" s="763"/>
      <c r="K20" s="764"/>
      <c r="L20" s="824" t="s">
        <v>511</v>
      </c>
    </row>
    <row r="21" spans="1:12" ht="24.95" customHeight="1" x14ac:dyDescent="0.15">
      <c r="A21" s="806"/>
      <c r="B21" s="761"/>
      <c r="C21" s="809"/>
      <c r="D21" s="761"/>
      <c r="E21" s="761"/>
      <c r="F21" s="399"/>
      <c r="G21" s="399"/>
      <c r="H21" s="399"/>
      <c r="I21" s="399">
        <v>3</v>
      </c>
      <c r="J21" s="399">
        <v>2</v>
      </c>
      <c r="K21" s="399">
        <v>1</v>
      </c>
      <c r="L21" s="824"/>
    </row>
    <row r="22" spans="1:12" ht="24.95" customHeight="1" x14ac:dyDescent="0.15">
      <c r="A22" s="806"/>
      <c r="B22" s="761"/>
      <c r="C22" s="809"/>
      <c r="D22" s="761"/>
      <c r="E22" s="761"/>
      <c r="F22" s="762"/>
      <c r="G22" s="763"/>
      <c r="H22" s="764"/>
      <c r="I22" s="762" t="s">
        <v>423</v>
      </c>
      <c r="J22" s="763"/>
      <c r="K22" s="764"/>
      <c r="L22" s="824" t="s">
        <v>511</v>
      </c>
    </row>
    <row r="23" spans="1:12" ht="24.95" customHeight="1" x14ac:dyDescent="0.15">
      <c r="A23" s="806"/>
      <c r="B23" s="761"/>
      <c r="C23" s="818"/>
      <c r="D23" s="760"/>
      <c r="E23" s="760"/>
      <c r="F23" s="399"/>
      <c r="G23" s="399"/>
      <c r="H23" s="399"/>
      <c r="I23" s="399">
        <v>3</v>
      </c>
      <c r="J23" s="399">
        <v>2</v>
      </c>
      <c r="K23" s="399">
        <v>1</v>
      </c>
      <c r="L23" s="824"/>
    </row>
    <row r="24" spans="1:12" ht="24.95" customHeight="1" x14ac:dyDescent="0.15">
      <c r="A24" s="806"/>
      <c r="B24" s="760"/>
      <c r="C24" s="799" t="s">
        <v>510</v>
      </c>
      <c r="D24" s="800"/>
      <c r="E24" s="803"/>
      <c r="F24" s="398">
        <v>15</v>
      </c>
      <c r="G24" s="398">
        <v>10</v>
      </c>
      <c r="H24" s="398">
        <v>5</v>
      </c>
      <c r="I24" s="398">
        <v>15</v>
      </c>
      <c r="J24" s="398">
        <v>10</v>
      </c>
      <c r="K24" s="398">
        <v>5</v>
      </c>
      <c r="L24" s="411"/>
    </row>
    <row r="25" spans="1:12" ht="24.95" customHeight="1" x14ac:dyDescent="0.15">
      <c r="A25" s="806"/>
      <c r="B25" s="769" t="s">
        <v>509</v>
      </c>
      <c r="C25" s="770"/>
      <c r="D25" s="770"/>
      <c r="E25" s="771"/>
      <c r="F25" s="396">
        <v>15</v>
      </c>
      <c r="G25" s="396">
        <v>10</v>
      </c>
      <c r="H25" s="396">
        <v>5</v>
      </c>
      <c r="I25" s="396">
        <v>15</v>
      </c>
      <c r="J25" s="396">
        <v>10</v>
      </c>
      <c r="K25" s="396">
        <v>5</v>
      </c>
      <c r="L25" s="410"/>
    </row>
    <row r="26" spans="1:12" ht="24.95" customHeight="1" x14ac:dyDescent="0.15">
      <c r="A26" s="806"/>
      <c r="B26" s="801">
        <v>2</v>
      </c>
      <c r="C26" s="808" t="s">
        <v>500</v>
      </c>
      <c r="D26" s="801" t="s">
        <v>99</v>
      </c>
      <c r="E26" s="801"/>
      <c r="F26" s="825" t="s">
        <v>421</v>
      </c>
      <c r="G26" s="826"/>
      <c r="H26" s="827"/>
      <c r="I26" s="825"/>
      <c r="J26" s="826"/>
      <c r="K26" s="827"/>
      <c r="L26" s="823" t="s">
        <v>508</v>
      </c>
    </row>
    <row r="27" spans="1:12" ht="24.95" customHeight="1" x14ac:dyDescent="0.15">
      <c r="A27" s="806"/>
      <c r="B27" s="801"/>
      <c r="C27" s="809"/>
      <c r="D27" s="801"/>
      <c r="E27" s="801"/>
      <c r="F27" s="399">
        <v>2</v>
      </c>
      <c r="G27" s="399">
        <v>1</v>
      </c>
      <c r="H27" s="399">
        <v>1</v>
      </c>
      <c r="I27" s="399"/>
      <c r="J27" s="399"/>
      <c r="K27" s="399"/>
      <c r="L27" s="753"/>
    </row>
    <row r="28" spans="1:12" ht="24.95" customHeight="1" x14ac:dyDescent="0.15">
      <c r="A28" s="806"/>
      <c r="B28" s="801"/>
      <c r="C28" s="809"/>
      <c r="D28" s="801" t="s">
        <v>487</v>
      </c>
      <c r="E28" s="759"/>
      <c r="F28" s="828"/>
      <c r="G28" s="826"/>
      <c r="H28" s="827"/>
      <c r="I28" s="825" t="s">
        <v>507</v>
      </c>
      <c r="J28" s="826"/>
      <c r="K28" s="827"/>
      <c r="L28" s="823" t="s">
        <v>506</v>
      </c>
    </row>
    <row r="29" spans="1:12" ht="24.95" customHeight="1" x14ac:dyDescent="0.15">
      <c r="A29" s="806"/>
      <c r="B29" s="801"/>
      <c r="C29" s="818"/>
      <c r="D29" s="801"/>
      <c r="E29" s="760"/>
      <c r="F29" s="399"/>
      <c r="G29" s="399"/>
      <c r="H29" s="399"/>
      <c r="I29" s="399">
        <v>3</v>
      </c>
      <c r="J29" s="399">
        <v>2</v>
      </c>
      <c r="K29" s="399">
        <v>1</v>
      </c>
      <c r="L29" s="753"/>
    </row>
    <row r="30" spans="1:12" ht="24.95" customHeight="1" x14ac:dyDescent="0.15">
      <c r="A30" s="806"/>
      <c r="B30" s="801"/>
      <c r="C30" s="810" t="s">
        <v>498</v>
      </c>
      <c r="D30" s="811"/>
      <c r="E30" s="812"/>
      <c r="F30" s="408">
        <v>2</v>
      </c>
      <c r="G30" s="408">
        <v>1</v>
      </c>
      <c r="H30" s="408">
        <v>1</v>
      </c>
      <c r="I30" s="408">
        <v>3</v>
      </c>
      <c r="J30" s="408">
        <v>2</v>
      </c>
      <c r="K30" s="408">
        <v>1</v>
      </c>
      <c r="L30" s="409"/>
    </row>
    <row r="31" spans="1:12" ht="24.95" customHeight="1" x14ac:dyDescent="0.15">
      <c r="A31" s="806"/>
      <c r="B31" s="801"/>
      <c r="C31" s="809"/>
      <c r="D31" s="759" t="s">
        <v>50</v>
      </c>
      <c r="E31" s="759"/>
      <c r="F31" s="762" t="s">
        <v>420</v>
      </c>
      <c r="G31" s="763"/>
      <c r="H31" s="764"/>
      <c r="I31" s="762"/>
      <c r="J31" s="763"/>
      <c r="K31" s="764"/>
      <c r="L31" s="756" t="s">
        <v>313</v>
      </c>
    </row>
    <row r="32" spans="1:12" ht="24.95" customHeight="1" x14ac:dyDescent="0.15">
      <c r="A32" s="806"/>
      <c r="B32" s="801"/>
      <c r="C32" s="809"/>
      <c r="D32" s="760"/>
      <c r="E32" s="760"/>
      <c r="F32" s="399">
        <v>3</v>
      </c>
      <c r="G32" s="399">
        <v>2</v>
      </c>
      <c r="H32" s="399">
        <v>1</v>
      </c>
      <c r="I32" s="399"/>
      <c r="J32" s="399"/>
      <c r="K32" s="399"/>
      <c r="L32" s="756"/>
    </row>
    <row r="33" spans="1:12" ht="24.95" customHeight="1" x14ac:dyDescent="0.15">
      <c r="A33" s="806"/>
      <c r="B33" s="801"/>
      <c r="C33" s="809"/>
      <c r="D33" s="759" t="s">
        <v>487</v>
      </c>
      <c r="E33" s="759"/>
      <c r="F33" s="820" t="s">
        <v>505</v>
      </c>
      <c r="G33" s="821"/>
      <c r="H33" s="822"/>
      <c r="I33" s="820" t="s">
        <v>504</v>
      </c>
      <c r="J33" s="821"/>
      <c r="K33" s="822"/>
      <c r="L33" s="756"/>
    </row>
    <row r="34" spans="1:12" ht="24.95" customHeight="1" x14ac:dyDescent="0.15">
      <c r="A34" s="806"/>
      <c r="B34" s="801"/>
      <c r="C34" s="809"/>
      <c r="D34" s="760"/>
      <c r="E34" s="760"/>
      <c r="F34" s="399">
        <v>3</v>
      </c>
      <c r="G34" s="399">
        <v>2</v>
      </c>
      <c r="H34" s="399">
        <v>1</v>
      </c>
      <c r="I34" s="399">
        <v>3</v>
      </c>
      <c r="J34" s="399">
        <v>2</v>
      </c>
      <c r="K34" s="399">
        <v>1</v>
      </c>
      <c r="L34" s="756"/>
    </row>
    <row r="35" spans="1:12" ht="24.95" customHeight="1" x14ac:dyDescent="0.15">
      <c r="A35" s="806"/>
      <c r="B35" s="801"/>
      <c r="C35" s="809"/>
      <c r="D35" s="759" t="s">
        <v>481</v>
      </c>
      <c r="E35" s="759"/>
      <c r="F35" s="762" t="s">
        <v>503</v>
      </c>
      <c r="G35" s="763"/>
      <c r="H35" s="764"/>
      <c r="I35" s="762"/>
      <c r="J35" s="763"/>
      <c r="K35" s="764"/>
      <c r="L35" s="756" t="s">
        <v>489</v>
      </c>
    </row>
    <row r="36" spans="1:12" ht="24.95" customHeight="1" x14ac:dyDescent="0.15">
      <c r="A36" s="806"/>
      <c r="B36" s="801"/>
      <c r="C36" s="809"/>
      <c r="D36" s="760"/>
      <c r="E36" s="760"/>
      <c r="F36" s="399">
        <v>3</v>
      </c>
      <c r="G36" s="399">
        <v>2</v>
      </c>
      <c r="H36" s="399">
        <v>1</v>
      </c>
      <c r="I36" s="399"/>
      <c r="J36" s="399"/>
      <c r="K36" s="399"/>
      <c r="L36" s="756"/>
    </row>
    <row r="37" spans="1:12" ht="24.95" customHeight="1" x14ac:dyDescent="0.15">
      <c r="A37" s="806"/>
      <c r="B37" s="801"/>
      <c r="C37" s="809"/>
      <c r="D37" s="759" t="s">
        <v>50</v>
      </c>
      <c r="E37" s="759"/>
      <c r="F37" s="762" t="s">
        <v>419</v>
      </c>
      <c r="G37" s="763"/>
      <c r="H37" s="764"/>
      <c r="I37" s="762"/>
      <c r="J37" s="763"/>
      <c r="K37" s="764"/>
      <c r="L37" s="756" t="s">
        <v>313</v>
      </c>
    </row>
    <row r="38" spans="1:12" ht="24.95" customHeight="1" x14ac:dyDescent="0.15">
      <c r="A38" s="806"/>
      <c r="B38" s="801"/>
      <c r="C38" s="809"/>
      <c r="D38" s="760"/>
      <c r="E38" s="760"/>
      <c r="F38" s="399">
        <v>3</v>
      </c>
      <c r="G38" s="399">
        <v>2</v>
      </c>
      <c r="H38" s="399">
        <v>1</v>
      </c>
      <c r="I38" s="399"/>
      <c r="J38" s="399"/>
      <c r="K38" s="399"/>
      <c r="L38" s="756"/>
    </row>
    <row r="39" spans="1:12" ht="24.95" customHeight="1" x14ac:dyDescent="0.15">
      <c r="A39" s="806"/>
      <c r="B39" s="801"/>
      <c r="C39" s="809"/>
      <c r="D39" s="759" t="s">
        <v>452</v>
      </c>
      <c r="E39" s="759"/>
      <c r="F39" s="762" t="s">
        <v>418</v>
      </c>
      <c r="G39" s="763"/>
      <c r="H39" s="764"/>
      <c r="I39" s="762"/>
      <c r="J39" s="763"/>
      <c r="K39" s="764"/>
      <c r="L39" s="756" t="s">
        <v>313</v>
      </c>
    </row>
    <row r="40" spans="1:12" ht="24.95" customHeight="1" x14ac:dyDescent="0.15">
      <c r="A40" s="806"/>
      <c r="B40" s="801"/>
      <c r="C40" s="809"/>
      <c r="D40" s="760"/>
      <c r="E40" s="760"/>
      <c r="F40" s="399">
        <v>3</v>
      </c>
      <c r="G40" s="399">
        <v>2</v>
      </c>
      <c r="H40" s="399">
        <v>1</v>
      </c>
      <c r="I40" s="399"/>
      <c r="J40" s="399"/>
      <c r="K40" s="399"/>
      <c r="L40" s="756"/>
    </row>
    <row r="41" spans="1:12" ht="24.95" customHeight="1" x14ac:dyDescent="0.15">
      <c r="A41" s="806"/>
      <c r="B41" s="801"/>
      <c r="C41" s="809"/>
      <c r="D41" s="759" t="s">
        <v>50</v>
      </c>
      <c r="E41" s="759"/>
      <c r="F41" s="819"/>
      <c r="G41" s="763"/>
      <c r="H41" s="764"/>
      <c r="I41" s="762" t="s">
        <v>447</v>
      </c>
      <c r="J41" s="763"/>
      <c r="K41" s="764"/>
      <c r="L41" s="756" t="s">
        <v>493</v>
      </c>
    </row>
    <row r="42" spans="1:12" ht="24.95" customHeight="1" x14ac:dyDescent="0.15">
      <c r="A42" s="806"/>
      <c r="B42" s="801"/>
      <c r="C42" s="809"/>
      <c r="D42" s="760"/>
      <c r="E42" s="760"/>
      <c r="F42" s="399"/>
      <c r="G42" s="399"/>
      <c r="H42" s="399"/>
      <c r="I42" s="399">
        <v>3</v>
      </c>
      <c r="J42" s="399">
        <v>2</v>
      </c>
      <c r="K42" s="399">
        <v>1</v>
      </c>
      <c r="L42" s="756"/>
    </row>
    <row r="43" spans="1:12" ht="24.95" customHeight="1" x14ac:dyDescent="0.15">
      <c r="A43" s="806"/>
      <c r="B43" s="801"/>
      <c r="C43" s="809"/>
      <c r="D43" s="759" t="s">
        <v>487</v>
      </c>
      <c r="E43" s="761"/>
      <c r="F43" s="819"/>
      <c r="G43" s="763"/>
      <c r="H43" s="764"/>
      <c r="I43" s="762" t="s">
        <v>407</v>
      </c>
      <c r="J43" s="763"/>
      <c r="K43" s="764"/>
      <c r="L43" s="756" t="s">
        <v>409</v>
      </c>
    </row>
    <row r="44" spans="1:12" ht="24.95" customHeight="1" x14ac:dyDescent="0.15">
      <c r="A44" s="806"/>
      <c r="B44" s="801"/>
      <c r="C44" s="809"/>
      <c r="D44" s="760"/>
      <c r="E44" s="761"/>
      <c r="F44" s="399"/>
      <c r="G44" s="399"/>
      <c r="H44" s="399"/>
      <c r="I44" s="399">
        <v>3</v>
      </c>
      <c r="J44" s="399">
        <v>2</v>
      </c>
      <c r="K44" s="399">
        <v>1</v>
      </c>
      <c r="L44" s="756"/>
    </row>
    <row r="45" spans="1:12" ht="24.95" customHeight="1" x14ac:dyDescent="0.15">
      <c r="A45" s="806"/>
      <c r="B45" s="801"/>
      <c r="C45" s="809"/>
      <c r="D45" s="759" t="s">
        <v>50</v>
      </c>
      <c r="E45" s="761"/>
      <c r="F45" s="819"/>
      <c r="G45" s="763"/>
      <c r="H45" s="764"/>
      <c r="I45" s="762" t="s">
        <v>502</v>
      </c>
      <c r="J45" s="763"/>
      <c r="K45" s="764"/>
      <c r="L45" s="756" t="s">
        <v>477</v>
      </c>
    </row>
    <row r="46" spans="1:12" ht="24.95" customHeight="1" x14ac:dyDescent="0.15">
      <c r="A46" s="806"/>
      <c r="B46" s="801"/>
      <c r="C46" s="809"/>
      <c r="D46" s="760"/>
      <c r="E46" s="761"/>
      <c r="F46" s="399"/>
      <c r="G46" s="399"/>
      <c r="H46" s="399"/>
      <c r="I46" s="399">
        <v>3</v>
      </c>
      <c r="J46" s="399">
        <v>2</v>
      </c>
      <c r="K46" s="399">
        <v>1</v>
      </c>
      <c r="L46" s="756"/>
    </row>
    <row r="47" spans="1:12" ht="24.95" customHeight="1" x14ac:dyDescent="0.15">
      <c r="A47" s="806"/>
      <c r="B47" s="801"/>
      <c r="C47" s="799" t="s">
        <v>501</v>
      </c>
      <c r="D47" s="800"/>
      <c r="E47" s="803"/>
      <c r="F47" s="398">
        <v>15</v>
      </c>
      <c r="G47" s="398">
        <v>10</v>
      </c>
      <c r="H47" s="398">
        <v>5</v>
      </c>
      <c r="I47" s="398">
        <v>12</v>
      </c>
      <c r="J47" s="398">
        <v>8</v>
      </c>
      <c r="K47" s="398">
        <v>4</v>
      </c>
      <c r="L47" s="397"/>
    </row>
    <row r="48" spans="1:12" ht="24.95" customHeight="1" x14ac:dyDescent="0.15">
      <c r="A48" s="807"/>
      <c r="B48" s="769" t="s">
        <v>492</v>
      </c>
      <c r="C48" s="770"/>
      <c r="D48" s="770"/>
      <c r="E48" s="771"/>
      <c r="F48" s="396">
        <v>17</v>
      </c>
      <c r="G48" s="396">
        <v>11</v>
      </c>
      <c r="H48" s="396">
        <v>6</v>
      </c>
      <c r="I48" s="396">
        <v>15</v>
      </c>
      <c r="J48" s="396">
        <v>10</v>
      </c>
      <c r="K48" s="396">
        <v>5</v>
      </c>
      <c r="L48" s="395"/>
    </row>
    <row r="49" spans="1:12" ht="24.95" customHeight="1" x14ac:dyDescent="0.15">
      <c r="A49" s="805">
        <v>2</v>
      </c>
      <c r="B49" s="801">
        <v>1</v>
      </c>
      <c r="C49" s="808" t="s">
        <v>500</v>
      </c>
      <c r="D49" s="801" t="s">
        <v>99</v>
      </c>
      <c r="E49" s="801"/>
      <c r="F49" s="754" t="s">
        <v>499</v>
      </c>
      <c r="G49" s="755"/>
      <c r="H49" s="755"/>
      <c r="I49" s="754"/>
      <c r="J49" s="755"/>
      <c r="K49" s="755"/>
      <c r="L49" s="757" t="s">
        <v>496</v>
      </c>
    </row>
    <row r="50" spans="1:12" ht="24.95" customHeight="1" x14ac:dyDescent="0.15">
      <c r="A50" s="806"/>
      <c r="B50" s="801"/>
      <c r="C50" s="809"/>
      <c r="D50" s="801"/>
      <c r="E50" s="801"/>
      <c r="F50" s="399">
        <v>2</v>
      </c>
      <c r="G50" s="399">
        <v>1</v>
      </c>
      <c r="H50" s="399">
        <v>1</v>
      </c>
      <c r="I50" s="399"/>
      <c r="J50" s="399"/>
      <c r="K50" s="399"/>
      <c r="L50" s="758"/>
    </row>
    <row r="51" spans="1:12" ht="24.95" customHeight="1" x14ac:dyDescent="0.15">
      <c r="A51" s="806"/>
      <c r="B51" s="801"/>
      <c r="C51" s="810" t="s">
        <v>498</v>
      </c>
      <c r="D51" s="811"/>
      <c r="E51" s="812"/>
      <c r="F51" s="408">
        <v>2</v>
      </c>
      <c r="G51" s="408">
        <v>1</v>
      </c>
      <c r="H51" s="408">
        <v>1</v>
      </c>
      <c r="I51" s="408"/>
      <c r="J51" s="408"/>
      <c r="K51" s="408"/>
      <c r="L51" s="407"/>
    </row>
    <row r="52" spans="1:12" ht="24.95" customHeight="1" x14ac:dyDescent="0.15">
      <c r="A52" s="806"/>
      <c r="B52" s="801"/>
      <c r="C52" s="808" t="s">
        <v>491</v>
      </c>
      <c r="D52" s="801" t="s">
        <v>487</v>
      </c>
      <c r="E52" s="759"/>
      <c r="F52" s="762" t="s">
        <v>497</v>
      </c>
      <c r="G52" s="763"/>
      <c r="H52" s="764"/>
      <c r="I52" s="762"/>
      <c r="J52" s="763"/>
      <c r="K52" s="764"/>
      <c r="L52" s="756" t="s">
        <v>496</v>
      </c>
    </row>
    <row r="53" spans="1:12" ht="24.95" customHeight="1" x14ac:dyDescent="0.15">
      <c r="A53" s="806"/>
      <c r="B53" s="801"/>
      <c r="C53" s="809"/>
      <c r="D53" s="801"/>
      <c r="E53" s="760"/>
      <c r="F53" s="399">
        <v>3</v>
      </c>
      <c r="G53" s="399">
        <v>2</v>
      </c>
      <c r="H53" s="399">
        <v>1</v>
      </c>
      <c r="I53" s="399"/>
      <c r="J53" s="399"/>
      <c r="K53" s="399"/>
      <c r="L53" s="756"/>
    </row>
    <row r="54" spans="1:12" ht="24.95" customHeight="1" x14ac:dyDescent="0.15">
      <c r="A54" s="806"/>
      <c r="B54" s="801"/>
      <c r="C54" s="809"/>
      <c r="D54" s="759" t="s">
        <v>487</v>
      </c>
      <c r="E54" s="759"/>
      <c r="F54" s="762" t="s">
        <v>495</v>
      </c>
      <c r="G54" s="763"/>
      <c r="H54" s="764"/>
      <c r="I54" s="762"/>
      <c r="J54" s="763"/>
      <c r="K54" s="764"/>
      <c r="L54" s="756" t="s">
        <v>313</v>
      </c>
    </row>
    <row r="55" spans="1:12" ht="24.95" customHeight="1" x14ac:dyDescent="0.15">
      <c r="A55" s="806"/>
      <c r="B55" s="801"/>
      <c r="C55" s="809"/>
      <c r="D55" s="760"/>
      <c r="E55" s="760"/>
      <c r="F55" s="399">
        <v>3</v>
      </c>
      <c r="G55" s="399">
        <v>2</v>
      </c>
      <c r="H55" s="399">
        <v>1</v>
      </c>
      <c r="I55" s="399"/>
      <c r="J55" s="399"/>
      <c r="K55" s="399"/>
      <c r="L55" s="756"/>
    </row>
    <row r="56" spans="1:12" ht="24.95" customHeight="1" x14ac:dyDescent="0.15">
      <c r="A56" s="806"/>
      <c r="B56" s="801"/>
      <c r="C56" s="809"/>
      <c r="D56" s="759" t="s">
        <v>487</v>
      </c>
      <c r="E56" s="759"/>
      <c r="F56" s="762" t="s">
        <v>416</v>
      </c>
      <c r="G56" s="763"/>
      <c r="H56" s="764"/>
      <c r="I56" s="762"/>
      <c r="J56" s="763"/>
      <c r="K56" s="764"/>
      <c r="L56" s="756" t="s">
        <v>313</v>
      </c>
    </row>
    <row r="57" spans="1:12" ht="24.95" customHeight="1" x14ac:dyDescent="0.15">
      <c r="A57" s="806"/>
      <c r="B57" s="801"/>
      <c r="C57" s="809"/>
      <c r="D57" s="760"/>
      <c r="E57" s="760"/>
      <c r="F57" s="399">
        <v>3</v>
      </c>
      <c r="G57" s="399">
        <v>2</v>
      </c>
      <c r="H57" s="399">
        <v>1</v>
      </c>
      <c r="I57" s="399"/>
      <c r="J57" s="399"/>
      <c r="K57" s="399"/>
      <c r="L57" s="756"/>
    </row>
    <row r="58" spans="1:12" ht="24.95" customHeight="1" x14ac:dyDescent="0.15">
      <c r="A58" s="806"/>
      <c r="B58" s="801"/>
      <c r="C58" s="809"/>
      <c r="D58" s="759" t="s">
        <v>487</v>
      </c>
      <c r="E58" s="761"/>
      <c r="F58" s="754" t="s">
        <v>494</v>
      </c>
      <c r="G58" s="755"/>
      <c r="H58" s="755"/>
      <c r="I58" s="754"/>
      <c r="J58" s="755"/>
      <c r="K58" s="755"/>
      <c r="L58" s="756" t="s">
        <v>489</v>
      </c>
    </row>
    <row r="59" spans="1:12" ht="24.95" customHeight="1" x14ac:dyDescent="0.15">
      <c r="A59" s="806"/>
      <c r="B59" s="801"/>
      <c r="C59" s="809"/>
      <c r="D59" s="760"/>
      <c r="E59" s="760"/>
      <c r="F59" s="405">
        <v>3</v>
      </c>
      <c r="G59" s="405">
        <v>2</v>
      </c>
      <c r="H59" s="405">
        <v>1</v>
      </c>
      <c r="I59" s="405"/>
      <c r="J59" s="405"/>
      <c r="K59" s="405"/>
      <c r="L59" s="756"/>
    </row>
    <row r="60" spans="1:12" ht="24.95" customHeight="1" x14ac:dyDescent="0.15">
      <c r="A60" s="806"/>
      <c r="B60" s="801"/>
      <c r="C60" s="809"/>
      <c r="D60" s="801" t="s">
        <v>50</v>
      </c>
      <c r="E60" s="759"/>
      <c r="F60" s="815" t="s">
        <v>415</v>
      </c>
      <c r="G60" s="816"/>
      <c r="H60" s="817"/>
      <c r="I60" s="754"/>
      <c r="J60" s="755"/>
      <c r="K60" s="755"/>
      <c r="L60" s="756" t="s">
        <v>489</v>
      </c>
    </row>
    <row r="61" spans="1:12" ht="24.95" customHeight="1" x14ac:dyDescent="0.15">
      <c r="A61" s="806"/>
      <c r="B61" s="801"/>
      <c r="C61" s="809"/>
      <c r="D61" s="801"/>
      <c r="E61" s="761"/>
      <c r="F61" s="405">
        <v>3</v>
      </c>
      <c r="G61" s="405">
        <v>2</v>
      </c>
      <c r="H61" s="405">
        <v>1</v>
      </c>
      <c r="I61" s="405"/>
      <c r="J61" s="405"/>
      <c r="K61" s="405"/>
      <c r="L61" s="756"/>
    </row>
    <row r="62" spans="1:12" ht="24.95" customHeight="1" x14ac:dyDescent="0.15">
      <c r="A62" s="806"/>
      <c r="B62" s="801"/>
      <c r="C62" s="809"/>
      <c r="D62" s="801"/>
      <c r="E62" s="761"/>
      <c r="F62" s="754"/>
      <c r="G62" s="755"/>
      <c r="H62" s="755"/>
      <c r="I62" s="754" t="s">
        <v>414</v>
      </c>
      <c r="J62" s="755"/>
      <c r="K62" s="755"/>
      <c r="L62" s="757" t="s">
        <v>409</v>
      </c>
    </row>
    <row r="63" spans="1:12" ht="24.95" customHeight="1" x14ac:dyDescent="0.15">
      <c r="A63" s="806"/>
      <c r="B63" s="801"/>
      <c r="C63" s="809"/>
      <c r="D63" s="801"/>
      <c r="E63" s="761"/>
      <c r="F63" s="405"/>
      <c r="G63" s="405"/>
      <c r="H63" s="405"/>
      <c r="I63" s="405">
        <v>3</v>
      </c>
      <c r="J63" s="405">
        <v>2</v>
      </c>
      <c r="K63" s="405">
        <v>1</v>
      </c>
      <c r="L63" s="758"/>
    </row>
    <row r="64" spans="1:12" ht="24.95" customHeight="1" x14ac:dyDescent="0.15">
      <c r="A64" s="806"/>
      <c r="B64" s="801"/>
      <c r="C64" s="809"/>
      <c r="D64" s="801"/>
      <c r="E64" s="761"/>
      <c r="F64" s="754"/>
      <c r="G64" s="755"/>
      <c r="H64" s="755"/>
      <c r="I64" s="754" t="s">
        <v>413</v>
      </c>
      <c r="J64" s="755"/>
      <c r="K64" s="755"/>
      <c r="L64" s="757" t="s">
        <v>493</v>
      </c>
    </row>
    <row r="65" spans="1:12" ht="24.95" customHeight="1" x14ac:dyDescent="0.15">
      <c r="A65" s="806"/>
      <c r="B65" s="801"/>
      <c r="C65" s="809"/>
      <c r="D65" s="801"/>
      <c r="E65" s="761"/>
      <c r="F65" s="405"/>
      <c r="G65" s="405"/>
      <c r="H65" s="405"/>
      <c r="I65" s="405">
        <v>3</v>
      </c>
      <c r="J65" s="405">
        <v>2</v>
      </c>
      <c r="K65" s="405">
        <v>1</v>
      </c>
      <c r="L65" s="758"/>
    </row>
    <row r="66" spans="1:12" ht="24.95" customHeight="1" x14ac:dyDescent="0.15">
      <c r="A66" s="806"/>
      <c r="B66" s="801"/>
      <c r="C66" s="809"/>
      <c r="D66" s="801"/>
      <c r="E66" s="761"/>
      <c r="F66" s="754"/>
      <c r="G66" s="755"/>
      <c r="H66" s="755"/>
      <c r="I66" s="754" t="s">
        <v>412</v>
      </c>
      <c r="J66" s="755"/>
      <c r="K66" s="755"/>
      <c r="L66" s="757" t="s">
        <v>409</v>
      </c>
    </row>
    <row r="67" spans="1:12" ht="24.95" customHeight="1" x14ac:dyDescent="0.15">
      <c r="A67" s="806"/>
      <c r="B67" s="801"/>
      <c r="C67" s="809"/>
      <c r="D67" s="801"/>
      <c r="E67" s="761"/>
      <c r="F67" s="405"/>
      <c r="G67" s="405"/>
      <c r="H67" s="405"/>
      <c r="I67" s="405">
        <v>3</v>
      </c>
      <c r="J67" s="405">
        <v>2</v>
      </c>
      <c r="K67" s="405">
        <v>1</v>
      </c>
      <c r="L67" s="758"/>
    </row>
    <row r="68" spans="1:12" ht="24.95" customHeight="1" x14ac:dyDescent="0.15">
      <c r="A68" s="806"/>
      <c r="B68" s="801"/>
      <c r="C68" s="809"/>
      <c r="D68" s="801"/>
      <c r="E68" s="761"/>
      <c r="F68" s="754"/>
      <c r="G68" s="755"/>
      <c r="H68" s="755"/>
      <c r="I68" s="754" t="s">
        <v>411</v>
      </c>
      <c r="J68" s="755"/>
      <c r="K68" s="755"/>
      <c r="L68" s="757" t="s">
        <v>409</v>
      </c>
    </row>
    <row r="69" spans="1:12" ht="24.95" customHeight="1" x14ac:dyDescent="0.15">
      <c r="A69" s="806"/>
      <c r="B69" s="801"/>
      <c r="C69" s="809"/>
      <c r="D69" s="801"/>
      <c r="E69" s="761"/>
      <c r="F69" s="405"/>
      <c r="G69" s="405"/>
      <c r="H69" s="405"/>
      <c r="I69" s="405">
        <v>3</v>
      </c>
      <c r="J69" s="405">
        <v>2</v>
      </c>
      <c r="K69" s="405">
        <v>1</v>
      </c>
      <c r="L69" s="758"/>
    </row>
    <row r="70" spans="1:12" ht="24.95" customHeight="1" x14ac:dyDescent="0.15">
      <c r="A70" s="806"/>
      <c r="B70" s="801"/>
      <c r="C70" s="809"/>
      <c r="D70" s="801"/>
      <c r="E70" s="761"/>
      <c r="F70" s="754"/>
      <c r="G70" s="755"/>
      <c r="H70" s="755"/>
      <c r="I70" s="754" t="s">
        <v>410</v>
      </c>
      <c r="J70" s="755"/>
      <c r="K70" s="755"/>
      <c r="L70" s="757" t="s">
        <v>493</v>
      </c>
    </row>
    <row r="71" spans="1:12" ht="24.95" customHeight="1" x14ac:dyDescent="0.15">
      <c r="A71" s="806"/>
      <c r="B71" s="801"/>
      <c r="C71" s="809"/>
      <c r="D71" s="801"/>
      <c r="E71" s="760"/>
      <c r="F71" s="406"/>
      <c r="G71" s="406"/>
      <c r="H71" s="406"/>
      <c r="I71" s="405">
        <v>3</v>
      </c>
      <c r="J71" s="405">
        <v>2</v>
      </c>
      <c r="K71" s="405">
        <v>1</v>
      </c>
      <c r="L71" s="758"/>
    </row>
    <row r="72" spans="1:12" ht="24.95" customHeight="1" x14ac:dyDescent="0.15">
      <c r="A72" s="806"/>
      <c r="B72" s="801"/>
      <c r="C72" s="799" t="s">
        <v>39</v>
      </c>
      <c r="D72" s="800"/>
      <c r="E72" s="800"/>
      <c r="F72" s="404">
        <v>15</v>
      </c>
      <c r="G72" s="403">
        <v>10</v>
      </c>
      <c r="H72" s="403">
        <v>5</v>
      </c>
      <c r="I72" s="404">
        <v>15</v>
      </c>
      <c r="J72" s="403">
        <v>10</v>
      </c>
      <c r="K72" s="403">
        <v>5</v>
      </c>
      <c r="L72" s="397"/>
    </row>
    <row r="73" spans="1:12" ht="24.95" customHeight="1" x14ac:dyDescent="0.15">
      <c r="A73" s="806"/>
      <c r="B73" s="769" t="s">
        <v>492</v>
      </c>
      <c r="C73" s="770"/>
      <c r="D73" s="770"/>
      <c r="E73" s="771"/>
      <c r="F73" s="402">
        <v>17</v>
      </c>
      <c r="G73" s="402">
        <v>11</v>
      </c>
      <c r="H73" s="402">
        <v>6</v>
      </c>
      <c r="I73" s="402">
        <v>15</v>
      </c>
      <c r="J73" s="402">
        <v>10</v>
      </c>
      <c r="K73" s="402">
        <v>5</v>
      </c>
      <c r="L73" s="401"/>
    </row>
    <row r="74" spans="1:12" ht="24.95" customHeight="1" x14ac:dyDescent="0.15">
      <c r="A74" s="806"/>
      <c r="B74" s="801"/>
      <c r="C74" s="802" t="s">
        <v>491</v>
      </c>
      <c r="D74" s="804" t="s">
        <v>481</v>
      </c>
      <c r="E74" s="759"/>
      <c r="F74" s="754" t="s">
        <v>490</v>
      </c>
      <c r="G74" s="755"/>
      <c r="H74" s="755"/>
      <c r="I74" s="754"/>
      <c r="J74" s="755"/>
      <c r="K74" s="755"/>
      <c r="L74" s="813" t="s">
        <v>489</v>
      </c>
    </row>
    <row r="75" spans="1:12" ht="24.95" customHeight="1" x14ac:dyDescent="0.15">
      <c r="A75" s="806"/>
      <c r="B75" s="801"/>
      <c r="C75" s="802"/>
      <c r="D75" s="804"/>
      <c r="E75" s="760"/>
      <c r="F75" s="399">
        <v>3</v>
      </c>
      <c r="G75" s="399">
        <v>2</v>
      </c>
      <c r="H75" s="399">
        <v>1</v>
      </c>
      <c r="I75" s="399"/>
      <c r="J75" s="399"/>
      <c r="K75" s="399"/>
      <c r="L75" s="814"/>
    </row>
    <row r="76" spans="1:12" ht="24.95" customHeight="1" x14ac:dyDescent="0.15">
      <c r="A76" s="806"/>
      <c r="B76" s="801"/>
      <c r="C76" s="802"/>
      <c r="D76" s="804" t="s">
        <v>50</v>
      </c>
      <c r="E76" s="759"/>
      <c r="F76" s="754" t="s">
        <v>488</v>
      </c>
      <c r="G76" s="755"/>
      <c r="H76" s="755"/>
      <c r="I76" s="754" t="s">
        <v>438</v>
      </c>
      <c r="J76" s="755"/>
      <c r="K76" s="755"/>
      <c r="L76" s="756"/>
    </row>
    <row r="77" spans="1:12" ht="24.95" customHeight="1" x14ac:dyDescent="0.15">
      <c r="A77" s="806"/>
      <c r="B77" s="801"/>
      <c r="C77" s="802"/>
      <c r="D77" s="804"/>
      <c r="E77" s="760"/>
      <c r="F77" s="399">
        <v>3</v>
      </c>
      <c r="G77" s="399">
        <v>2</v>
      </c>
      <c r="H77" s="399">
        <v>1</v>
      </c>
      <c r="I77" s="399">
        <v>3</v>
      </c>
      <c r="J77" s="399">
        <v>2</v>
      </c>
      <c r="K77" s="399">
        <v>1</v>
      </c>
      <c r="L77" s="756"/>
    </row>
    <row r="78" spans="1:12" ht="24.95" customHeight="1" x14ac:dyDescent="0.15">
      <c r="A78" s="806"/>
      <c r="B78" s="801"/>
      <c r="C78" s="802"/>
      <c r="D78" s="804" t="s">
        <v>487</v>
      </c>
      <c r="E78" s="759"/>
      <c r="F78" s="754" t="s">
        <v>486</v>
      </c>
      <c r="G78" s="755"/>
      <c r="H78" s="755"/>
      <c r="I78" s="754" t="s">
        <v>485</v>
      </c>
      <c r="J78" s="755"/>
      <c r="K78" s="755"/>
      <c r="L78" s="756"/>
    </row>
    <row r="79" spans="1:12" ht="24.95" customHeight="1" x14ac:dyDescent="0.15">
      <c r="A79" s="806"/>
      <c r="B79" s="801"/>
      <c r="C79" s="802"/>
      <c r="D79" s="804"/>
      <c r="E79" s="760"/>
      <c r="F79" s="399">
        <v>3</v>
      </c>
      <c r="G79" s="399">
        <v>1</v>
      </c>
      <c r="H79" s="399">
        <v>2</v>
      </c>
      <c r="I79" s="399">
        <v>3</v>
      </c>
      <c r="J79" s="399">
        <v>1</v>
      </c>
      <c r="K79" s="399">
        <v>2</v>
      </c>
      <c r="L79" s="756"/>
    </row>
    <row r="80" spans="1:12" ht="24.95" customHeight="1" x14ac:dyDescent="0.15">
      <c r="A80" s="806"/>
      <c r="B80" s="801"/>
      <c r="C80" s="802"/>
      <c r="D80" s="804" t="s">
        <v>50</v>
      </c>
      <c r="E80" s="759"/>
      <c r="F80" s="754" t="s">
        <v>484</v>
      </c>
      <c r="G80" s="755"/>
      <c r="H80" s="755"/>
      <c r="I80" s="754"/>
      <c r="J80" s="755"/>
      <c r="K80" s="755"/>
      <c r="L80" s="756" t="s">
        <v>483</v>
      </c>
    </row>
    <row r="81" spans="1:12" ht="24.95" customHeight="1" x14ac:dyDescent="0.15">
      <c r="A81" s="806"/>
      <c r="B81" s="801"/>
      <c r="C81" s="802"/>
      <c r="D81" s="804"/>
      <c r="E81" s="760"/>
      <c r="F81" s="399">
        <v>2</v>
      </c>
      <c r="G81" s="399">
        <v>1</v>
      </c>
      <c r="H81" s="399">
        <v>1</v>
      </c>
      <c r="I81" s="399"/>
      <c r="J81" s="399"/>
      <c r="K81" s="399"/>
      <c r="L81" s="756"/>
    </row>
    <row r="82" spans="1:12" ht="24.95" customHeight="1" x14ac:dyDescent="0.15">
      <c r="A82" s="806"/>
      <c r="B82" s="801"/>
      <c r="C82" s="802"/>
      <c r="D82" s="804" t="s">
        <v>50</v>
      </c>
      <c r="E82" s="759"/>
      <c r="F82" s="754" t="s">
        <v>482</v>
      </c>
      <c r="G82" s="755"/>
      <c r="H82" s="755"/>
      <c r="I82" s="754" t="s">
        <v>482</v>
      </c>
      <c r="J82" s="755"/>
      <c r="K82" s="755"/>
      <c r="L82" s="752"/>
    </row>
    <row r="83" spans="1:12" ht="24.95" customHeight="1" x14ac:dyDescent="0.15">
      <c r="A83" s="806"/>
      <c r="B83" s="801"/>
      <c r="C83" s="802"/>
      <c r="D83" s="804"/>
      <c r="E83" s="760"/>
      <c r="F83" s="399">
        <v>2</v>
      </c>
      <c r="G83" s="399">
        <v>1</v>
      </c>
      <c r="H83" s="399">
        <v>1</v>
      </c>
      <c r="I83" s="399">
        <v>2</v>
      </c>
      <c r="J83" s="399">
        <v>1</v>
      </c>
      <c r="K83" s="399">
        <v>1</v>
      </c>
      <c r="L83" s="753"/>
    </row>
    <row r="84" spans="1:12" ht="24.95" customHeight="1" x14ac:dyDescent="0.15">
      <c r="A84" s="806"/>
      <c r="B84" s="801"/>
      <c r="C84" s="802"/>
      <c r="D84" s="801" t="s">
        <v>481</v>
      </c>
      <c r="E84" s="801"/>
      <c r="F84" s="754" t="s">
        <v>480</v>
      </c>
      <c r="G84" s="755"/>
      <c r="H84" s="755"/>
      <c r="I84" s="754" t="s">
        <v>480</v>
      </c>
      <c r="J84" s="755"/>
      <c r="K84" s="755"/>
      <c r="L84" s="752"/>
    </row>
    <row r="85" spans="1:12" ht="24.95" customHeight="1" x14ac:dyDescent="0.15">
      <c r="A85" s="806"/>
      <c r="B85" s="801"/>
      <c r="C85" s="802"/>
      <c r="D85" s="801"/>
      <c r="E85" s="801"/>
      <c r="F85" s="399">
        <v>2</v>
      </c>
      <c r="G85" s="399">
        <v>1</v>
      </c>
      <c r="H85" s="399">
        <v>1</v>
      </c>
      <c r="I85" s="399">
        <v>2</v>
      </c>
      <c r="J85" s="399">
        <v>1</v>
      </c>
      <c r="K85" s="399">
        <v>1</v>
      </c>
      <c r="L85" s="753"/>
    </row>
    <row r="86" spans="1:12" ht="24.95" customHeight="1" x14ac:dyDescent="0.15">
      <c r="A86" s="806"/>
      <c r="B86" s="801"/>
      <c r="C86" s="802"/>
      <c r="D86" s="801"/>
      <c r="E86" s="801"/>
      <c r="F86" s="754"/>
      <c r="G86" s="755"/>
      <c r="H86" s="755"/>
      <c r="I86" s="754" t="s">
        <v>408</v>
      </c>
      <c r="J86" s="755"/>
      <c r="K86" s="755"/>
      <c r="L86" s="752" t="s">
        <v>477</v>
      </c>
    </row>
    <row r="87" spans="1:12" ht="24.95" customHeight="1" x14ac:dyDescent="0.15">
      <c r="A87" s="806"/>
      <c r="B87" s="801"/>
      <c r="C87" s="802"/>
      <c r="D87" s="801"/>
      <c r="E87" s="801"/>
      <c r="F87" s="400"/>
      <c r="G87" s="399"/>
      <c r="H87" s="399"/>
      <c r="I87" s="399">
        <v>3</v>
      </c>
      <c r="J87" s="399">
        <v>2</v>
      </c>
      <c r="K87" s="399">
        <v>1</v>
      </c>
      <c r="L87" s="753"/>
    </row>
    <row r="88" spans="1:12" ht="24.95" customHeight="1" x14ac:dyDescent="0.15">
      <c r="A88" s="806"/>
      <c r="B88" s="801"/>
      <c r="C88" s="802"/>
      <c r="D88" s="801"/>
      <c r="E88" s="801"/>
      <c r="F88" s="754"/>
      <c r="G88" s="755"/>
      <c r="H88" s="755"/>
      <c r="I88" s="754" t="s">
        <v>479</v>
      </c>
      <c r="J88" s="755"/>
      <c r="K88" s="755"/>
      <c r="L88" s="752" t="s">
        <v>477</v>
      </c>
    </row>
    <row r="89" spans="1:12" ht="24.95" customHeight="1" x14ac:dyDescent="0.15">
      <c r="A89" s="806"/>
      <c r="B89" s="801"/>
      <c r="C89" s="802"/>
      <c r="D89" s="801"/>
      <c r="E89" s="801"/>
      <c r="F89" s="400"/>
      <c r="G89" s="399"/>
      <c r="H89" s="399"/>
      <c r="I89" s="399">
        <v>2</v>
      </c>
      <c r="J89" s="399">
        <v>1</v>
      </c>
      <c r="K89" s="399">
        <v>1</v>
      </c>
      <c r="L89" s="753"/>
    </row>
    <row r="90" spans="1:12" ht="24.95" customHeight="1" x14ac:dyDescent="0.15">
      <c r="A90" s="806"/>
      <c r="B90" s="801"/>
      <c r="C90" s="802"/>
      <c r="D90" s="801"/>
      <c r="E90" s="801"/>
      <c r="F90" s="400"/>
      <c r="G90" s="399"/>
      <c r="H90" s="399"/>
      <c r="I90" s="754" t="s">
        <v>478</v>
      </c>
      <c r="J90" s="755"/>
      <c r="K90" s="755"/>
      <c r="L90" s="752" t="s">
        <v>477</v>
      </c>
    </row>
    <row r="91" spans="1:12" ht="24.95" customHeight="1" x14ac:dyDescent="0.15">
      <c r="A91" s="806"/>
      <c r="B91" s="801"/>
      <c r="C91" s="802"/>
      <c r="D91" s="801"/>
      <c r="E91" s="801"/>
      <c r="F91" s="400"/>
      <c r="G91" s="399"/>
      <c r="H91" s="399"/>
      <c r="I91" s="399">
        <v>2</v>
      </c>
      <c r="J91" s="399">
        <v>1</v>
      </c>
      <c r="K91" s="399">
        <v>1</v>
      </c>
      <c r="L91" s="753"/>
    </row>
    <row r="92" spans="1:12" ht="24.95" customHeight="1" x14ac:dyDescent="0.15">
      <c r="A92" s="806"/>
      <c r="B92" s="801"/>
      <c r="C92" s="799" t="s">
        <v>39</v>
      </c>
      <c r="D92" s="800"/>
      <c r="E92" s="803"/>
      <c r="F92" s="398">
        <v>15</v>
      </c>
      <c r="G92" s="398">
        <v>8</v>
      </c>
      <c r="H92" s="398">
        <v>7</v>
      </c>
      <c r="I92" s="398">
        <v>15</v>
      </c>
      <c r="J92" s="398">
        <v>8</v>
      </c>
      <c r="K92" s="398">
        <v>7</v>
      </c>
      <c r="L92" s="397"/>
    </row>
    <row r="93" spans="1:12" ht="24.95" customHeight="1" x14ac:dyDescent="0.15">
      <c r="A93" s="807"/>
      <c r="B93" s="769" t="s">
        <v>38</v>
      </c>
      <c r="C93" s="770"/>
      <c r="D93" s="770"/>
      <c r="E93" s="771"/>
      <c r="F93" s="396">
        <v>15</v>
      </c>
      <c r="G93" s="396">
        <v>8</v>
      </c>
      <c r="H93" s="396">
        <v>7</v>
      </c>
      <c r="I93" s="396">
        <v>15</v>
      </c>
      <c r="J93" s="396">
        <v>8</v>
      </c>
      <c r="K93" s="396">
        <v>7</v>
      </c>
      <c r="L93" s="395"/>
    </row>
    <row r="94" spans="1:12" ht="24.95" customHeight="1" x14ac:dyDescent="0.15">
      <c r="A94" s="772" t="s">
        <v>37</v>
      </c>
      <c r="B94" s="773"/>
      <c r="C94" s="773"/>
      <c r="D94" s="773"/>
      <c r="E94" s="774"/>
      <c r="F94" s="394">
        <f>F93+F73+F48+F25</f>
        <v>64</v>
      </c>
      <c r="G94" s="394">
        <f>SUM(G93,G73,G48,G25)</f>
        <v>40</v>
      </c>
      <c r="H94" s="394">
        <f>H93+H73+H48+H25</f>
        <v>24</v>
      </c>
      <c r="I94" s="394">
        <f>SUM(I93,I73,I48,I25)</f>
        <v>60</v>
      </c>
      <c r="J94" s="394">
        <f>SUM(J93,J73,J48,J25)</f>
        <v>38</v>
      </c>
      <c r="K94" s="394">
        <f>SUM(K93,K73,K48,K25)</f>
        <v>22</v>
      </c>
      <c r="L94" s="393"/>
    </row>
    <row r="95" spans="1:12" x14ac:dyDescent="0.15">
      <c r="A95" s="775" t="s">
        <v>476</v>
      </c>
      <c r="B95" s="776"/>
      <c r="C95" s="776"/>
      <c r="D95" s="776"/>
      <c r="E95" s="776"/>
      <c r="F95" s="776"/>
      <c r="G95" s="776"/>
      <c r="H95" s="776"/>
      <c r="I95" s="776"/>
      <c r="J95" s="776"/>
      <c r="K95" s="776"/>
      <c r="L95" s="777"/>
    </row>
    <row r="96" spans="1:12" x14ac:dyDescent="0.15">
      <c r="A96" s="778" t="s">
        <v>35</v>
      </c>
      <c r="B96" s="779"/>
      <c r="C96" s="780" t="s">
        <v>34</v>
      </c>
      <c r="D96" s="781"/>
      <c r="E96" s="781"/>
      <c r="F96" s="781"/>
      <c r="G96" s="782"/>
      <c r="H96" s="783" t="s">
        <v>33</v>
      </c>
      <c r="I96" s="776"/>
      <c r="J96" s="776"/>
      <c r="K96" s="784"/>
      <c r="L96" s="391" t="s">
        <v>32</v>
      </c>
    </row>
    <row r="97" spans="1:12" ht="18.75" x14ac:dyDescent="0.15">
      <c r="A97" s="778"/>
      <c r="B97" s="779"/>
      <c r="C97" s="783">
        <v>0</v>
      </c>
      <c r="D97" s="776"/>
      <c r="E97" s="776"/>
      <c r="F97" s="776"/>
      <c r="G97" s="784"/>
      <c r="H97" s="783">
        <v>57</v>
      </c>
      <c r="I97" s="776"/>
      <c r="J97" s="776"/>
      <c r="K97" s="784"/>
      <c r="L97" s="392">
        <v>57</v>
      </c>
    </row>
    <row r="98" spans="1:12" x14ac:dyDescent="0.15">
      <c r="A98" s="785" t="s">
        <v>475</v>
      </c>
      <c r="B98" s="786"/>
      <c r="C98" s="780" t="s">
        <v>30</v>
      </c>
      <c r="D98" s="781"/>
      <c r="E98" s="781"/>
      <c r="F98" s="781"/>
      <c r="G98" s="782"/>
      <c r="H98" s="776" t="s">
        <v>474</v>
      </c>
      <c r="I98" s="776"/>
      <c r="J98" s="776"/>
      <c r="K98" s="784"/>
      <c r="L98" s="391" t="s">
        <v>29</v>
      </c>
    </row>
    <row r="99" spans="1:12" x14ac:dyDescent="0.15">
      <c r="A99" s="787"/>
      <c r="B99" s="788"/>
      <c r="C99" s="783">
        <v>3</v>
      </c>
      <c r="D99" s="776"/>
      <c r="E99" s="776"/>
      <c r="F99" s="776"/>
      <c r="G99" s="784"/>
      <c r="H99" s="776">
        <v>0</v>
      </c>
      <c r="I99" s="776"/>
      <c r="J99" s="776"/>
      <c r="K99" s="784"/>
      <c r="L99" s="390">
        <v>60</v>
      </c>
    </row>
    <row r="100" spans="1:12" ht="18" x14ac:dyDescent="0.15">
      <c r="A100" s="789" t="s">
        <v>473</v>
      </c>
      <c r="B100" s="790"/>
      <c r="C100" s="793" t="s">
        <v>472</v>
      </c>
      <c r="D100" s="794"/>
      <c r="E100" s="795"/>
      <c r="F100" s="389" t="s">
        <v>471</v>
      </c>
      <c r="G100" s="796" t="s">
        <v>470</v>
      </c>
      <c r="H100" s="797"/>
      <c r="I100" s="796" t="s">
        <v>469</v>
      </c>
      <c r="J100" s="797"/>
      <c r="K100" s="388" t="s">
        <v>468</v>
      </c>
      <c r="L100" s="387" t="s">
        <v>467</v>
      </c>
    </row>
    <row r="101" spans="1:12" ht="15" thickBot="1" x14ac:dyDescent="0.2">
      <c r="A101" s="791"/>
      <c r="B101" s="792"/>
      <c r="C101" s="767">
        <v>60</v>
      </c>
      <c r="D101" s="798"/>
      <c r="E101" s="768"/>
      <c r="F101" s="386">
        <v>1</v>
      </c>
      <c r="G101" s="765">
        <v>0</v>
      </c>
      <c r="H101" s="766"/>
      <c r="I101" s="767">
        <v>20</v>
      </c>
      <c r="J101" s="768"/>
      <c r="K101" s="385">
        <v>0</v>
      </c>
      <c r="L101" s="384">
        <v>21</v>
      </c>
    </row>
  </sheetData>
  <mergeCells count="225">
    <mergeCell ref="A1:K1"/>
    <mergeCell ref="A2:A5"/>
    <mergeCell ref="B2:B5"/>
    <mergeCell ref="C2:C5"/>
    <mergeCell ref="D2:D5"/>
    <mergeCell ref="E2:E5"/>
    <mergeCell ref="F2:H2"/>
    <mergeCell ref="I2:K2"/>
    <mergeCell ref="L18:L19"/>
    <mergeCell ref="L10:L11"/>
    <mergeCell ref="D12:D13"/>
    <mergeCell ref="E12:E13"/>
    <mergeCell ref="F12:H12"/>
    <mergeCell ref="L2:L5"/>
    <mergeCell ref="F3:H3"/>
    <mergeCell ref="I3:K3"/>
    <mergeCell ref="F4:F5"/>
    <mergeCell ref="G4:H4"/>
    <mergeCell ref="L6:L7"/>
    <mergeCell ref="L8:L9"/>
    <mergeCell ref="L12:L13"/>
    <mergeCell ref="L14:L15"/>
    <mergeCell ref="L16:L17"/>
    <mergeCell ref="I4:I5"/>
    <mergeCell ref="J4:K4"/>
    <mergeCell ref="I6:K6"/>
    <mergeCell ref="D10:D11"/>
    <mergeCell ref="E10:E11"/>
    <mergeCell ref="F10:H10"/>
    <mergeCell ref="I10:K10"/>
    <mergeCell ref="I14:K14"/>
    <mergeCell ref="D8:D9"/>
    <mergeCell ref="E8:E9"/>
    <mergeCell ref="F8:H8"/>
    <mergeCell ref="I8:K8"/>
    <mergeCell ref="D14:D23"/>
    <mergeCell ref="E14:E23"/>
    <mergeCell ref="F14:H14"/>
    <mergeCell ref="I12:K12"/>
    <mergeCell ref="I16:K16"/>
    <mergeCell ref="I18:K18"/>
    <mergeCell ref="L28:L29"/>
    <mergeCell ref="L20:L21"/>
    <mergeCell ref="L22:L23"/>
    <mergeCell ref="I26:K26"/>
    <mergeCell ref="L26:L27"/>
    <mergeCell ref="I28:K28"/>
    <mergeCell ref="I22:K22"/>
    <mergeCell ref="F31:H31"/>
    <mergeCell ref="F28:H28"/>
    <mergeCell ref="I20:K20"/>
    <mergeCell ref="F26:H26"/>
    <mergeCell ref="F20:H20"/>
    <mergeCell ref="F22:H22"/>
    <mergeCell ref="C24:E24"/>
    <mergeCell ref="D35:D36"/>
    <mergeCell ref="E35:E36"/>
    <mergeCell ref="F35:H35"/>
    <mergeCell ref="D26:D27"/>
    <mergeCell ref="E26:E27"/>
    <mergeCell ref="D31:D32"/>
    <mergeCell ref="E31:E32"/>
    <mergeCell ref="B6:B24"/>
    <mergeCell ref="C31:C46"/>
    <mergeCell ref="D33:D34"/>
    <mergeCell ref="E33:E34"/>
    <mergeCell ref="F33:H33"/>
    <mergeCell ref="D41:D42"/>
    <mergeCell ref="E41:E42"/>
    <mergeCell ref="F41:H41"/>
    <mergeCell ref="F16:H16"/>
    <mergeCell ref="F18:H18"/>
    <mergeCell ref="F37:H37"/>
    <mergeCell ref="F39:H39"/>
    <mergeCell ref="C6:C23"/>
    <mergeCell ref="D6:D7"/>
    <mergeCell ref="E6:E7"/>
    <mergeCell ref="F6:H6"/>
    <mergeCell ref="I41:K41"/>
    <mergeCell ref="L41:L42"/>
    <mergeCell ref="L43:L44"/>
    <mergeCell ref="L45:L46"/>
    <mergeCell ref="L33:L34"/>
    <mergeCell ref="I33:K33"/>
    <mergeCell ref="I35:K35"/>
    <mergeCell ref="L35:L36"/>
    <mergeCell ref="I56:K56"/>
    <mergeCell ref="L56:L57"/>
    <mergeCell ref="L52:L53"/>
    <mergeCell ref="I37:K37"/>
    <mergeCell ref="L37:L38"/>
    <mergeCell ref="I39:K39"/>
    <mergeCell ref="L39:L40"/>
    <mergeCell ref="D37:D38"/>
    <mergeCell ref="E37:E38"/>
    <mergeCell ref="D39:D40"/>
    <mergeCell ref="E39:E40"/>
    <mergeCell ref="D28:D29"/>
    <mergeCell ref="E28:E29"/>
    <mergeCell ref="C30:E30"/>
    <mergeCell ref="C47:E47"/>
    <mergeCell ref="B48:E48"/>
    <mergeCell ref="A6:A48"/>
    <mergeCell ref="E43:E46"/>
    <mergeCell ref="L74:L75"/>
    <mergeCell ref="D76:D77"/>
    <mergeCell ref="C52:C71"/>
    <mergeCell ref="D52:D53"/>
    <mergeCell ref="E52:E53"/>
    <mergeCell ref="F52:H52"/>
    <mergeCell ref="I52:K52"/>
    <mergeCell ref="D56:D57"/>
    <mergeCell ref="E56:E57"/>
    <mergeCell ref="F56:H56"/>
    <mergeCell ref="D60:D71"/>
    <mergeCell ref="E60:E71"/>
    <mergeCell ref="F60:H60"/>
    <mergeCell ref="I60:K60"/>
    <mergeCell ref="D54:D55"/>
    <mergeCell ref="E54:E55"/>
    <mergeCell ref="I49:K49"/>
    <mergeCell ref="B25:E25"/>
    <mergeCell ref="B26:B47"/>
    <mergeCell ref="C26:C29"/>
    <mergeCell ref="I31:K31"/>
    <mergeCell ref="L31:L32"/>
    <mergeCell ref="F78:H78"/>
    <mergeCell ref="I78:K78"/>
    <mergeCell ref="D74:D75"/>
    <mergeCell ref="E74:E75"/>
    <mergeCell ref="D82:D83"/>
    <mergeCell ref="E82:E83"/>
    <mergeCell ref="F82:H82"/>
    <mergeCell ref="I82:K82"/>
    <mergeCell ref="L82:L83"/>
    <mergeCell ref="F76:H76"/>
    <mergeCell ref="I76:K76"/>
    <mergeCell ref="F74:H74"/>
    <mergeCell ref="I74:K74"/>
    <mergeCell ref="D78:D79"/>
    <mergeCell ref="E78:E79"/>
    <mergeCell ref="C72:E72"/>
    <mergeCell ref="B73:E73"/>
    <mergeCell ref="B74:B92"/>
    <mergeCell ref="L78:L79"/>
    <mergeCell ref="C74:C91"/>
    <mergeCell ref="L88:L89"/>
    <mergeCell ref="L90:L91"/>
    <mergeCell ref="L84:L85"/>
    <mergeCell ref="E80:E81"/>
    <mergeCell ref="F80:H80"/>
    <mergeCell ref="I80:K80"/>
    <mergeCell ref="L80:L81"/>
    <mergeCell ref="D84:D91"/>
    <mergeCell ref="E84:E91"/>
    <mergeCell ref="F84:H84"/>
    <mergeCell ref="I84:K84"/>
    <mergeCell ref="C92:E92"/>
    <mergeCell ref="F86:H86"/>
    <mergeCell ref="F88:H88"/>
    <mergeCell ref="I88:K88"/>
    <mergeCell ref="I90:K90"/>
    <mergeCell ref="D80:D81"/>
    <mergeCell ref="L76:L77"/>
    <mergeCell ref="E76:E77"/>
    <mergeCell ref="G101:H101"/>
    <mergeCell ref="I101:J101"/>
    <mergeCell ref="B93:E93"/>
    <mergeCell ref="A94:E94"/>
    <mergeCell ref="A95:L95"/>
    <mergeCell ref="A96:B97"/>
    <mergeCell ref="C96:G96"/>
    <mergeCell ref="H96:K96"/>
    <mergeCell ref="C97:G97"/>
    <mergeCell ref="H97:K97"/>
    <mergeCell ref="A98:B99"/>
    <mergeCell ref="C98:G98"/>
    <mergeCell ref="H98:K98"/>
    <mergeCell ref="C99:G99"/>
    <mergeCell ref="H99:K99"/>
    <mergeCell ref="A100:B101"/>
    <mergeCell ref="C100:E100"/>
    <mergeCell ref="G100:H100"/>
    <mergeCell ref="I100:J100"/>
    <mergeCell ref="C101:E101"/>
    <mergeCell ref="A49:A93"/>
    <mergeCell ref="B49:B72"/>
    <mergeCell ref="C49:C50"/>
    <mergeCell ref="D49:D50"/>
    <mergeCell ref="F70:H70"/>
    <mergeCell ref="D43:D44"/>
    <mergeCell ref="D45:D46"/>
    <mergeCell ref="F62:H62"/>
    <mergeCell ref="F64:H64"/>
    <mergeCell ref="F66:H66"/>
    <mergeCell ref="F68:H68"/>
    <mergeCell ref="L49:L50"/>
    <mergeCell ref="D58:D59"/>
    <mergeCell ref="E58:E59"/>
    <mergeCell ref="F58:H58"/>
    <mergeCell ref="I58:K58"/>
    <mergeCell ref="F54:H54"/>
    <mergeCell ref="I54:K54"/>
    <mergeCell ref="F49:H49"/>
    <mergeCell ref="L58:L59"/>
    <mergeCell ref="E49:E50"/>
    <mergeCell ref="C51:E51"/>
    <mergeCell ref="L54:L55"/>
    <mergeCell ref="I43:K43"/>
    <mergeCell ref="I45:K45"/>
    <mergeCell ref="F43:H43"/>
    <mergeCell ref="F45:H45"/>
    <mergeCell ref="L86:L87"/>
    <mergeCell ref="I86:K86"/>
    <mergeCell ref="L60:L61"/>
    <mergeCell ref="L62:L63"/>
    <mergeCell ref="L64:L65"/>
    <mergeCell ref="L66:L67"/>
    <mergeCell ref="L68:L69"/>
    <mergeCell ref="L70:L71"/>
    <mergeCell ref="I66:K66"/>
    <mergeCell ref="I68:K68"/>
    <mergeCell ref="I70:K70"/>
    <mergeCell ref="I62:K62"/>
    <mergeCell ref="I64:K6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5</vt:i4>
      </vt:variant>
    </vt:vector>
  </HeadingPairs>
  <TitlesOfParts>
    <vt:vector size="13" baseType="lpstr">
      <vt:lpstr>영아보육</vt:lpstr>
      <vt:lpstr>융합예술</vt:lpstr>
      <vt:lpstr>특수보육</vt:lpstr>
      <vt:lpstr>특수보육과정 대비표</vt:lpstr>
      <vt:lpstr>성인맞춤보육</vt:lpstr>
      <vt:lpstr>성인맞춤보육신구대비표</vt:lpstr>
      <vt:lpstr>전공심화</vt:lpstr>
      <vt:lpstr>전공심화신구대비표</vt:lpstr>
      <vt:lpstr>성인맞춤보육!Print_Area</vt:lpstr>
      <vt:lpstr>영아보육!Print_Area</vt:lpstr>
      <vt:lpstr>융합예술!Print_Area</vt:lpstr>
      <vt:lpstr>특수보육!Print_Area</vt:lpstr>
      <vt:lpstr>'특수보육과정 대비표'!Print_Area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홍은정</cp:lastModifiedBy>
  <cp:lastPrinted>2017-11-07T06:34:49Z</cp:lastPrinted>
  <dcterms:created xsi:type="dcterms:W3CDTF">2017-10-09T18:29:26Z</dcterms:created>
  <dcterms:modified xsi:type="dcterms:W3CDTF">2017-12-19T08:47:58Z</dcterms:modified>
</cp:coreProperties>
</file>