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 교육과정구성표\"/>
    </mc:Choice>
  </mc:AlternateContent>
  <bookViews>
    <workbookView xWindow="0" yWindow="0" windowWidth="14610" windowHeight="10020" tabRatio="721"/>
  </bookViews>
  <sheets>
    <sheet name=" 2년제 과정 구성표" sheetId="1" r:id="rId1"/>
    <sheet name="2년제 과정 신구대비표" sheetId="1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0" i="19" l="1"/>
  <c r="G79" i="19"/>
  <c r="H79" i="19"/>
  <c r="I79" i="19"/>
  <c r="J79" i="19"/>
  <c r="K79" i="19"/>
  <c r="G50" i="19"/>
  <c r="H50" i="19"/>
  <c r="I50" i="19"/>
  <c r="J50" i="19"/>
  <c r="K50" i="19"/>
  <c r="H34" i="19"/>
  <c r="G12" i="19"/>
  <c r="H12" i="19"/>
  <c r="I12" i="19"/>
  <c r="J12" i="19"/>
  <c r="K12" i="19"/>
  <c r="F79" i="19"/>
  <c r="G56" i="19"/>
  <c r="G80" i="19" s="1"/>
  <c r="H56" i="19"/>
  <c r="I56" i="19"/>
  <c r="I80" i="19" s="1"/>
  <c r="J56" i="19"/>
  <c r="J80" i="19" s="1"/>
  <c r="K56" i="19"/>
  <c r="F56" i="19"/>
  <c r="F80" i="19" s="1"/>
  <c r="F50" i="19"/>
  <c r="G39" i="19"/>
  <c r="H39" i="19"/>
  <c r="I39" i="19"/>
  <c r="J39" i="19"/>
  <c r="K39" i="19"/>
  <c r="F39" i="19"/>
  <c r="G33" i="19"/>
  <c r="G34" i="19" s="1"/>
  <c r="H33" i="19"/>
  <c r="F33" i="19"/>
  <c r="F34" i="19" s="1"/>
  <c r="J33" i="19"/>
  <c r="J34" i="19" s="1"/>
  <c r="K33" i="19"/>
  <c r="K34" i="19" s="1"/>
  <c r="I33" i="19"/>
  <c r="I34" i="19" s="1"/>
  <c r="G21" i="19"/>
  <c r="H21" i="19"/>
  <c r="I21" i="19"/>
  <c r="J21" i="19"/>
  <c r="K21" i="19"/>
  <c r="F21" i="19"/>
  <c r="F12" i="19"/>
  <c r="S33" i="1"/>
  <c r="T33" i="1"/>
  <c r="R33" i="1"/>
  <c r="G81" i="19" l="1"/>
  <c r="J81" i="19"/>
  <c r="K80" i="19"/>
  <c r="K81" i="19"/>
  <c r="F22" i="19"/>
  <c r="F81" i="19" s="1"/>
  <c r="K22" i="19"/>
  <c r="J22" i="19"/>
  <c r="I22" i="19"/>
  <c r="I81" i="19" s="1"/>
  <c r="H22" i="19"/>
  <c r="H81" i="19" s="1"/>
  <c r="G22" i="19"/>
  <c r="S29" i="1"/>
  <c r="R29" i="1"/>
  <c r="R32" i="1" l="1"/>
  <c r="S32" i="1"/>
  <c r="T32" i="1"/>
  <c r="R14" i="1"/>
  <c r="S14" i="1"/>
  <c r="T14" i="1"/>
  <c r="T31" i="1" l="1"/>
  <c r="S31" i="1"/>
  <c r="R31" i="1"/>
  <c r="T18" i="1"/>
  <c r="T19" i="1"/>
  <c r="T20" i="1"/>
  <c r="T21" i="1"/>
  <c r="T22" i="1"/>
  <c r="T23" i="1"/>
  <c r="T24" i="1"/>
  <c r="T25" i="1"/>
  <c r="S18" i="1"/>
  <c r="S19" i="1"/>
  <c r="S20" i="1"/>
  <c r="S21" i="1"/>
  <c r="S22" i="1"/>
  <c r="S23" i="1"/>
  <c r="S24" i="1"/>
  <c r="S25" i="1"/>
  <c r="R18" i="1"/>
  <c r="R19" i="1"/>
  <c r="R20" i="1"/>
  <c r="R21" i="1"/>
  <c r="R22" i="1"/>
  <c r="R23" i="1"/>
  <c r="R24" i="1"/>
  <c r="R25" i="1"/>
  <c r="T7" i="1"/>
  <c r="T8" i="1"/>
  <c r="T9" i="1"/>
  <c r="T10" i="1"/>
  <c r="S7" i="1"/>
  <c r="S8" i="1"/>
  <c r="S9" i="1"/>
  <c r="S10" i="1"/>
  <c r="R7" i="1"/>
  <c r="R8" i="1"/>
  <c r="R9" i="1"/>
  <c r="R10" i="1"/>
  <c r="R11" i="1" l="1"/>
  <c r="S11" i="1"/>
  <c r="T11" i="1"/>
  <c r="R12" i="1"/>
  <c r="S12" i="1"/>
  <c r="T12" i="1"/>
  <c r="Q13" i="1" l="1"/>
  <c r="P13" i="1"/>
  <c r="O13" i="1"/>
  <c r="N13" i="1"/>
  <c r="M13" i="1"/>
  <c r="L13" i="1"/>
  <c r="K13" i="1"/>
  <c r="J13" i="1"/>
  <c r="I13" i="1"/>
  <c r="H13" i="1"/>
  <c r="G13" i="1"/>
  <c r="F13" i="1"/>
  <c r="T6" i="1"/>
  <c r="S6" i="1"/>
  <c r="R6" i="1"/>
  <c r="R13" i="1" l="1"/>
  <c r="T13" i="1"/>
  <c r="S13" i="1"/>
  <c r="T15" i="1" l="1"/>
  <c r="T16" i="1"/>
  <c r="T17" i="1"/>
  <c r="T26" i="1"/>
  <c r="T27" i="1"/>
  <c r="T28" i="1"/>
  <c r="T30" i="1"/>
  <c r="T38" i="1"/>
  <c r="S15" i="1"/>
  <c r="S16" i="1"/>
  <c r="S17" i="1"/>
  <c r="S26" i="1"/>
  <c r="S27" i="1"/>
  <c r="S28" i="1"/>
  <c r="S30" i="1"/>
  <c r="S38" i="1"/>
  <c r="R15" i="1"/>
  <c r="R16" i="1"/>
  <c r="R17" i="1"/>
  <c r="R26" i="1"/>
  <c r="R27" i="1"/>
  <c r="R28" i="1"/>
  <c r="R30" i="1"/>
  <c r="R38" i="1"/>
  <c r="G42" i="1"/>
  <c r="G43" i="1" s="1"/>
  <c r="H42" i="1"/>
  <c r="H43" i="1" s="1"/>
  <c r="I43" i="1"/>
  <c r="J42" i="1"/>
  <c r="J43" i="1" s="1"/>
  <c r="K42" i="1"/>
  <c r="K43" i="1" s="1"/>
  <c r="L42" i="1"/>
  <c r="L43" i="1" s="1"/>
  <c r="M42" i="1"/>
  <c r="M43" i="1" s="1"/>
  <c r="N42" i="1"/>
  <c r="N43" i="1" s="1"/>
  <c r="O42" i="1"/>
  <c r="O43" i="1" s="1"/>
  <c r="P42" i="1"/>
  <c r="P43" i="1" s="1"/>
  <c r="Q42" i="1"/>
  <c r="Q43" i="1" s="1"/>
  <c r="F42" i="1"/>
  <c r="F43" i="1" s="1"/>
  <c r="S42" i="1" l="1"/>
  <c r="S43" i="1" s="1"/>
</calcChain>
</file>

<file path=xl/sharedStrings.xml><?xml version="1.0" encoding="utf-8"?>
<sst xmlns="http://schemas.openxmlformats.org/spreadsheetml/2006/main" count="243" uniqueCount="160">
  <si>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</si>
  <si>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</si>
  <si>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</si>
  <si>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</si>
  <si>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</si>
  <si>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</si>
  <si>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</si>
  <si>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</si>
  <si>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</si>
  <si>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</si>
  <si>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학기</t>
  </si>
  <si>
    <t>이수
구분</t>
  </si>
  <si>
    <t>과목
구분</t>
  </si>
  <si>
    <t>시간</t>
  </si>
  <si>
    <t>필수</t>
  </si>
  <si>
    <t>총계</t>
  </si>
  <si>
    <t>전공학점</t>
  </si>
  <si>
    <t>전공선택 개설학점</t>
  </si>
  <si>
    <t>전공 개설학점 계</t>
  </si>
  <si>
    <t>필수</t>
    <phoneticPr fontId="6" type="noConversion"/>
  </si>
  <si>
    <t>선택</t>
    <phoneticPr fontId="6" type="noConversion"/>
  </si>
  <si>
    <t>교양
·
직업
기초</t>
    <phoneticPr fontId="6" type="noConversion"/>
  </si>
  <si>
    <t>소계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</si>
  <si>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</si>
  <si>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교과
구분
1)</t>
    <phoneticPr fontId="6" type="noConversion"/>
  </si>
  <si>
    <t>창업</t>
    <phoneticPr fontId="6" type="noConversion"/>
  </si>
  <si>
    <t>소계</t>
    <phoneticPr fontId="6" type="noConversion"/>
  </si>
  <si>
    <t>선택</t>
    <phoneticPr fontId="6" type="noConversion"/>
  </si>
  <si>
    <t>필수</t>
    <phoneticPr fontId="6" type="noConversion"/>
  </si>
  <si>
    <t>인성</t>
    <phoneticPr fontId="6" type="noConversion"/>
  </si>
  <si>
    <t>전공</t>
    <phoneticPr fontId="6" type="noConversion"/>
  </si>
  <si>
    <t>취업/창업</t>
    <phoneticPr fontId="6" type="noConversion"/>
  </si>
  <si>
    <t>대학생활</t>
    <phoneticPr fontId="6" type="noConversion"/>
  </si>
  <si>
    <t>인성</t>
    <phoneticPr fontId="6" type="noConversion"/>
  </si>
  <si>
    <t>인성</t>
    <phoneticPr fontId="6" type="noConversion"/>
  </si>
  <si>
    <t>직업기초</t>
    <phoneticPr fontId="6" type="noConversion"/>
  </si>
  <si>
    <t>교양교육실배정</t>
    <phoneticPr fontId="6" type="noConversion"/>
  </si>
  <si>
    <t>자유선택</t>
    <phoneticPr fontId="6" type="noConversion"/>
  </si>
  <si>
    <t>캡스톤디자인</t>
    <phoneticPr fontId="6" type="noConversion"/>
  </si>
  <si>
    <t>학년</t>
    <phoneticPr fontId="6" type="noConversion"/>
  </si>
  <si>
    <t>교과목
코드</t>
    <phoneticPr fontId="6" type="noConversion"/>
  </si>
  <si>
    <t>교과목명</t>
    <phoneticPr fontId="6" type="noConversion"/>
  </si>
  <si>
    <t>교양
·
직업
기초</t>
    <phoneticPr fontId="9" type="noConversion"/>
  </si>
  <si>
    <t>대학생활과 진로탐색(University Life Caree search)</t>
    <phoneticPr fontId="6" type="noConversion"/>
  </si>
  <si>
    <t>선택</t>
    <phoneticPr fontId="9" type="noConversion"/>
  </si>
  <si>
    <t>의사소통과 대인관계(Communication &amp; interpersonal)</t>
    <phoneticPr fontId="6" type="noConversion"/>
  </si>
  <si>
    <t>교양 A</t>
    <phoneticPr fontId="6" type="noConversion"/>
  </si>
  <si>
    <t>교양·직업기초 계</t>
    <phoneticPr fontId="6" type="noConversion"/>
  </si>
  <si>
    <t>선택</t>
    <phoneticPr fontId="6" type="noConversion"/>
  </si>
  <si>
    <t>필수</t>
    <phoneticPr fontId="9" type="noConversion"/>
  </si>
  <si>
    <t>학기 계</t>
    <phoneticPr fontId="6" type="noConversion"/>
  </si>
  <si>
    <t>학기 계</t>
    <phoneticPr fontId="6" type="noConversion"/>
  </si>
  <si>
    <t>조직이해와 자기개발(An Organization Understanding &amp; Self-Realization)</t>
    <phoneticPr fontId="6" type="noConversion"/>
  </si>
  <si>
    <t>교과목 폐지 및 교과목 신설</t>
    <phoneticPr fontId="6" type="noConversion"/>
  </si>
  <si>
    <t>교양 B</t>
    <phoneticPr fontId="6" type="noConversion"/>
  </si>
  <si>
    <t>교과목 폐지 및 개설학기변경(1학년 1학기→2년 2학기)</t>
    <phoneticPr fontId="6" type="noConversion"/>
  </si>
  <si>
    <t>취업창업준비실무</t>
    <phoneticPr fontId="6" type="noConversion"/>
  </si>
  <si>
    <t>현장실습</t>
    <phoneticPr fontId="6" type="noConversion"/>
  </si>
  <si>
    <t>캡스톤디자인(Capstone Design)</t>
    <phoneticPr fontId="6" type="noConversion"/>
  </si>
  <si>
    <t>전공필수 개설학점</t>
    <phoneticPr fontId="6" type="noConversion"/>
  </si>
  <si>
    <t>교양·직업
기초학점</t>
    <phoneticPr fontId="9" type="noConversion"/>
  </si>
  <si>
    <t>교양·직업기초 개설학점</t>
    <phoneticPr fontId="9" type="noConversion"/>
  </si>
  <si>
    <t>교양·직업기초 개설학점 계</t>
    <phoneticPr fontId="9" type="noConversion"/>
  </si>
  <si>
    <t>총
개설
학점</t>
    <phoneticPr fontId="9" type="noConversion"/>
  </si>
  <si>
    <t>전체과목수</t>
    <phoneticPr fontId="6" type="noConversion"/>
  </si>
  <si>
    <t>교양·
직업기초 과목수</t>
    <phoneticPr fontId="9" type="noConversion"/>
  </si>
  <si>
    <t xml:space="preserve"> 총 개설학점 계</t>
    <phoneticPr fontId="9" type="noConversion"/>
  </si>
  <si>
    <t>전공</t>
    <phoneticPr fontId="6" type="noConversion"/>
  </si>
  <si>
    <t>전공계</t>
    <phoneticPr fontId="6" type="noConversion"/>
  </si>
  <si>
    <t>전공계</t>
    <phoneticPr fontId="6" type="noConversion"/>
  </si>
  <si>
    <t>전공</t>
    <phoneticPr fontId="6" type="noConversion"/>
  </si>
  <si>
    <t>필수로 변경</t>
    <phoneticPr fontId="6" type="noConversion"/>
  </si>
  <si>
    <t>선택 폐지</t>
    <phoneticPr fontId="6" type="noConversion"/>
  </si>
  <si>
    <t>뷰티캡스톤디자인(Capstone Design)</t>
    <phoneticPr fontId="6" type="noConversion"/>
  </si>
  <si>
    <t>과목명 변경</t>
    <phoneticPr fontId="6" type="noConversion"/>
  </si>
  <si>
    <t>과목명 변경</t>
    <phoneticPr fontId="6" type="noConversion"/>
  </si>
  <si>
    <t>과목명 변경</t>
    <phoneticPr fontId="6" type="noConversion"/>
  </si>
  <si>
    <t>과목 폐지 및 과목신설</t>
    <phoneticPr fontId="6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</si>
  <si>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근거(비고)</t>
    </r>
    <phoneticPr fontId="6" type="noConversion"/>
  </si>
  <si>
    <t>전공 과목수</t>
    <phoneticPr fontId="6" type="noConversion"/>
  </si>
  <si>
    <t>역량강화</t>
  </si>
  <si>
    <t>역량강화</t>
    <phoneticPr fontId="6" type="noConversion"/>
  </si>
  <si>
    <t>기본 메이크업</t>
    <phoneticPr fontId="6" type="noConversion"/>
  </si>
  <si>
    <r>
      <t>취업·</t>
    </r>
    <r>
      <rPr>
        <b/>
        <sz val="9"/>
        <color theme="1"/>
        <rFont val="맑은 고딕"/>
        <family val="3"/>
        <charset val="129"/>
      </rPr>
      <t>창업준비실무</t>
    </r>
    <phoneticPr fontId="6" type="noConversion"/>
  </si>
  <si>
    <t>역량강화</t>
    <phoneticPr fontId="6" type="noConversion"/>
  </si>
  <si>
    <t>역량강화</t>
    <phoneticPr fontId="6" type="noConversion"/>
  </si>
  <si>
    <t>인성함양</t>
    <phoneticPr fontId="6" type="noConversion"/>
  </si>
  <si>
    <t>국제인성</t>
    <phoneticPr fontId="6" type="noConversion"/>
  </si>
  <si>
    <t>인성과 삶</t>
    <phoneticPr fontId="6" type="noConversion"/>
  </si>
  <si>
    <t>웨딩 스타일리스트</t>
    <phoneticPr fontId="6" type="noConversion"/>
  </si>
  <si>
    <t>인성실천</t>
    <phoneticPr fontId="6" type="noConversion"/>
  </si>
  <si>
    <t>구분</t>
    <phoneticPr fontId="6" type="noConversion"/>
  </si>
  <si>
    <t>뷰티일러스트레이션</t>
    <phoneticPr fontId="6" type="noConversion"/>
  </si>
  <si>
    <t>퍼스널이미지메이킹</t>
    <phoneticPr fontId="6" type="noConversion"/>
  </si>
  <si>
    <t>아트메이크업</t>
    <phoneticPr fontId="6" type="noConversion"/>
  </si>
  <si>
    <t>뷰티 색채학</t>
    <phoneticPr fontId="6" type="noConversion"/>
  </si>
  <si>
    <t>뷰티문화사</t>
    <phoneticPr fontId="6" type="noConversion"/>
  </si>
  <si>
    <t>뷰티영어</t>
    <phoneticPr fontId="6" type="noConversion"/>
  </si>
  <si>
    <t>페이스이미지디자인</t>
    <phoneticPr fontId="6" type="noConversion"/>
  </si>
  <si>
    <t>미디어∙공연 메이크업</t>
    <phoneticPr fontId="6" type="noConversion"/>
  </si>
  <si>
    <t>뷰티 크리에이티브</t>
    <phoneticPr fontId="6" type="noConversion"/>
  </si>
  <si>
    <t>메이크업 디자인개발</t>
    <phoneticPr fontId="6" type="noConversion"/>
  </si>
  <si>
    <t>방송 고전머리</t>
    <phoneticPr fontId="6" type="noConversion"/>
  </si>
  <si>
    <t>뷰티패션스타일링</t>
    <phoneticPr fontId="6" type="noConversion"/>
  </si>
  <si>
    <t>뷰티 프로젝트</t>
    <phoneticPr fontId="6" type="noConversion"/>
  </si>
  <si>
    <t>디지털포토폴리오제작</t>
    <phoneticPr fontId="6" type="noConversion"/>
  </si>
  <si>
    <t>오브제창작Ⅰ</t>
    <phoneticPr fontId="6" type="noConversion"/>
  </si>
  <si>
    <t>오브제창작및 제작</t>
    <phoneticPr fontId="6" type="noConversion"/>
  </si>
  <si>
    <t>메이크업제품 제조실습</t>
    <phoneticPr fontId="6" type="noConversion"/>
  </si>
  <si>
    <t>특수분장∥</t>
    <phoneticPr fontId="6" type="noConversion"/>
  </si>
  <si>
    <t>스킨아트&amp; 속눈썹연장</t>
    <phoneticPr fontId="6" type="noConversion"/>
  </si>
  <si>
    <t>뷰티스타일링</t>
    <phoneticPr fontId="6" type="noConversion"/>
  </si>
  <si>
    <t>웨딩메이크업</t>
    <phoneticPr fontId="6" type="noConversion"/>
  </si>
  <si>
    <t>영화캐릭터 분석</t>
    <phoneticPr fontId="6" type="noConversion"/>
  </si>
  <si>
    <t>방송∙무대분장</t>
    <phoneticPr fontId="6" type="noConversion"/>
  </si>
  <si>
    <t>특수분장Ⅰ</t>
    <phoneticPr fontId="6" type="noConversion"/>
  </si>
  <si>
    <t>실습</t>
    <phoneticPr fontId="6" type="noConversion"/>
  </si>
  <si>
    <r>
      <t xml:space="preserve">대학생활과 진로탐색
</t>
    </r>
    <r>
      <rPr>
        <b/>
        <sz val="6"/>
        <color rgb="FF0000FF"/>
        <rFont val="맑은 고딕"/>
        <family val="3"/>
        <charset val="129"/>
        <scheme val="minor"/>
      </rPr>
      <t>(University Life Caree search)</t>
    </r>
    <phoneticPr fontId="6" type="noConversion"/>
  </si>
  <si>
    <r>
      <rPr>
        <sz val="9"/>
        <rFont val="맑은 고딕"/>
        <family val="3"/>
        <charset val="129"/>
        <scheme val="minor"/>
      </rPr>
      <t xml:space="preserve">의사소통과 자기개발
</t>
    </r>
    <r>
      <rPr>
        <b/>
        <sz val="6"/>
        <color rgb="FF0000FF"/>
        <rFont val="맑은 고딕"/>
        <family val="3"/>
        <charset val="129"/>
        <scheme val="minor"/>
      </rPr>
      <t>(Communication &amp; Self-Realization)</t>
    </r>
    <phoneticPr fontId="6" type="noConversion"/>
  </si>
  <si>
    <r>
      <t xml:space="preserve">창업미용고객상담
</t>
    </r>
    <r>
      <rPr>
        <b/>
        <sz val="8"/>
        <color theme="1"/>
        <rFont val="맑은 고딕"/>
        <family val="3"/>
        <charset val="129"/>
        <scheme val="minor"/>
      </rPr>
      <t>(Start Beauty Customer Consultation)</t>
    </r>
    <phoneticPr fontId="6" type="noConversion"/>
  </si>
  <si>
    <t>뷰티 캡스톤 디자인
(Beauty Capstone Design)</t>
    <phoneticPr fontId="6" type="noConversion"/>
  </si>
  <si>
    <t>미용학개론</t>
    <phoneticPr fontId="6" type="noConversion"/>
  </si>
  <si>
    <t>2022~2023학년도 교육과정</t>
    <phoneticPr fontId="9" type="noConversion"/>
  </si>
  <si>
    <t>2023~2024학년도 교육과정</t>
    <phoneticPr fontId="9" type="noConversion"/>
  </si>
  <si>
    <t>네일케어</t>
    <phoneticPr fontId="6" type="noConversion"/>
  </si>
  <si>
    <t>교과목변경</t>
    <phoneticPr fontId="6" type="noConversion"/>
  </si>
  <si>
    <t>교과목변경</t>
    <phoneticPr fontId="6" type="noConversion"/>
  </si>
  <si>
    <t>네일컬러</t>
    <phoneticPr fontId="6" type="noConversion"/>
  </si>
  <si>
    <t>무대분장</t>
    <phoneticPr fontId="6" type="noConversion"/>
  </si>
  <si>
    <t>과목폐지</t>
    <phoneticPr fontId="6" type="noConversion"/>
  </si>
  <si>
    <t>과목페지</t>
    <phoneticPr fontId="6" type="noConversion"/>
  </si>
  <si>
    <t>네일익스텐션</t>
    <phoneticPr fontId="6" type="noConversion"/>
  </si>
  <si>
    <t>페이스이미지디자인</t>
    <phoneticPr fontId="6" type="noConversion"/>
  </si>
  <si>
    <t>네일화장물제거</t>
    <phoneticPr fontId="6" type="noConversion"/>
  </si>
  <si>
    <t>젤네일</t>
    <phoneticPr fontId="6" type="noConversion"/>
  </si>
  <si>
    <t>미디어메이크업</t>
    <phoneticPr fontId="6" type="noConversion"/>
  </si>
  <si>
    <t>교과목변경</t>
    <phoneticPr fontId="6" type="noConversion"/>
  </si>
  <si>
    <t xml:space="preserve">
교과목 폐지 및 교과목 신설</t>
    <phoneticPr fontId="6" type="noConversion"/>
  </si>
  <si>
    <t xml:space="preserve">
교과목 폐지 및 교과목 신설</t>
    <phoneticPr fontId="6" type="noConversion"/>
  </si>
  <si>
    <t>엠보네일아트</t>
    <phoneticPr fontId="6" type="noConversion"/>
  </si>
  <si>
    <t>메이크업 디자인개발</t>
    <phoneticPr fontId="6" type="noConversion"/>
  </si>
  <si>
    <t>네일장식몰</t>
    <phoneticPr fontId="6" type="noConversion"/>
  </si>
  <si>
    <t>교과목 페지및 교과목 신설</t>
    <phoneticPr fontId="6" type="noConversion"/>
  </si>
  <si>
    <t>평면네일</t>
    <phoneticPr fontId="6" type="noConversion"/>
  </si>
  <si>
    <t>네일드릴</t>
    <phoneticPr fontId="6" type="noConversion"/>
  </si>
  <si>
    <t>뷰티프로젝트</t>
    <phoneticPr fontId="6" type="noConversion"/>
  </si>
  <si>
    <t>통젤아트</t>
    <phoneticPr fontId="6" type="noConversion"/>
  </si>
  <si>
    <t>살롱네일</t>
    <phoneticPr fontId="6" type="noConversion"/>
  </si>
  <si>
    <t>뷰티제품실습</t>
    <phoneticPr fontId="6" type="noConversion"/>
  </si>
  <si>
    <t>헤나속눈썹왁싱</t>
    <phoneticPr fontId="6" type="noConversion"/>
  </si>
  <si>
    <t>과목명변경및 시수변경</t>
    <phoneticPr fontId="6" type="noConversion"/>
  </si>
  <si>
    <t>학과명 : 뷰티코디네이션학부</t>
    <phoneticPr fontId="6" type="noConversion"/>
  </si>
  <si>
    <t>인재양성유형명 : 메이크업아티스트유형</t>
    <phoneticPr fontId="6" type="noConversion"/>
  </si>
  <si>
    <t>2023~2024 교육과정(2년제)</t>
    <phoneticPr fontId="9" type="noConversion"/>
  </si>
  <si>
    <t>취업창업준비실무</t>
    <phoneticPr fontId="6" type="noConversion"/>
  </si>
  <si>
    <t>특수분장∥</t>
    <phoneticPr fontId="6" type="noConversion"/>
  </si>
  <si>
    <t>오브제창작Ⅰ</t>
    <phoneticPr fontId="6" type="noConversion"/>
  </si>
  <si>
    <t>2023~2024학년도 방송미디어메이크업과  교육과정구성표(2년제)</t>
    <phoneticPr fontId="6" type="noConversion"/>
  </si>
  <si>
    <t>학과명(전공명/과정명) :  방송미디어메이크업과                인재양성 : 메이크업아티스트 양성                 2023 ~ 2024 교육과정</t>
    <phoneticPr fontId="6" type="noConversion"/>
  </si>
  <si>
    <t>2023~2024 학년도 교육과정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</si>
</sst>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b/>
      <sz val="6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rgb="FF000000"/>
      <name val="돋움"/>
      <family val="3"/>
      <charset val="129"/>
    </font>
    <font>
      <b/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b/>
      <sz val="16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0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12" fillId="5" borderId="8" xfId="5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5" xfId="6" applyFont="1" applyFill="1" applyBorder="1" applyAlignment="1">
      <alignment horizontal="center" vertical="center" wrapText="1"/>
    </xf>
    <xf numFmtId="0" fontId="19" fillId="0" borderId="4" xfId="6" applyFont="1" applyBorder="1" applyAlignment="1">
      <alignment horizontal="center" vertical="center"/>
    </xf>
    <xf numFmtId="0" fontId="19" fillId="0" borderId="5" xfId="6" applyFont="1" applyBorder="1" applyAlignment="1">
      <alignment horizontal="center" vertical="center"/>
    </xf>
    <xf numFmtId="0" fontId="20" fillId="0" borderId="15" xfId="6" applyFont="1" applyFill="1" applyBorder="1" applyAlignment="1">
      <alignment horizontal="center" vertical="center" wrapText="1"/>
    </xf>
    <xf numFmtId="0" fontId="20" fillId="0" borderId="16" xfId="6" applyFont="1" applyFill="1" applyBorder="1" applyAlignment="1">
      <alignment horizontal="center" vertical="center" wrapText="1"/>
    </xf>
    <xf numFmtId="0" fontId="19" fillId="0" borderId="8" xfId="6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0" borderId="17" xfId="6" applyFont="1" applyFill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shrinkToFit="1"/>
    </xf>
    <xf numFmtId="0" fontId="18" fillId="8" borderId="4" xfId="6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 shrinkToFit="1"/>
    </xf>
    <xf numFmtId="0" fontId="10" fillId="0" borderId="4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 shrinkToFit="1"/>
    </xf>
    <xf numFmtId="0" fontId="10" fillId="5" borderId="20" xfId="4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0" fillId="2" borderId="8" xfId="4" applyFont="1" applyFill="1" applyBorder="1" applyAlignment="1">
      <alignment horizontal="center" vertical="center"/>
    </xf>
    <xf numFmtId="0" fontId="22" fillId="5" borderId="8" xfId="4" applyFont="1" applyFill="1" applyBorder="1">
      <alignment vertical="center"/>
    </xf>
    <xf numFmtId="0" fontId="11" fillId="2" borderId="8" xfId="4" applyFont="1" applyFill="1" applyBorder="1">
      <alignment vertical="center"/>
    </xf>
    <xf numFmtId="0" fontId="22" fillId="5" borderId="22" xfId="4" applyFont="1" applyFill="1" applyBorder="1">
      <alignment vertical="center"/>
    </xf>
    <xf numFmtId="0" fontId="10" fillId="0" borderId="6" xfId="4" applyFont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/>
    </xf>
    <xf numFmtId="0" fontId="12" fillId="0" borderId="18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29" fillId="8" borderId="34" xfId="6" applyFont="1" applyFill="1" applyBorder="1" applyAlignment="1">
      <alignment horizontal="center" vertical="center" wrapText="1"/>
    </xf>
    <xf numFmtId="0" fontId="27" fillId="7" borderId="4" xfId="0" applyFont="1" applyFill="1" applyBorder="1" applyAlignment="1">
      <alignment horizontal="center" vertical="center" shrinkToFit="1"/>
    </xf>
    <xf numFmtId="0" fontId="7" fillId="8" borderId="34" xfId="0" applyFont="1" applyFill="1" applyBorder="1" applyAlignment="1">
      <alignment horizontal="center" vertical="center" wrapText="1"/>
    </xf>
    <xf numFmtId="0" fontId="29" fillId="8" borderId="4" xfId="6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34" fillId="0" borderId="2" xfId="6" applyFont="1" applyBorder="1" applyAlignment="1">
      <alignment horizontal="center" vertical="center"/>
    </xf>
    <xf numFmtId="0" fontId="34" fillId="0" borderId="1" xfId="6" applyFont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 wrapText="1"/>
    </xf>
    <xf numFmtId="0" fontId="34" fillId="0" borderId="3" xfId="6" applyFont="1" applyBorder="1" applyAlignment="1">
      <alignment horizontal="center" vertical="center"/>
    </xf>
    <xf numFmtId="0" fontId="34" fillId="0" borderId="15" xfId="6" applyFont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23" xfId="6" applyFont="1" applyBorder="1" applyAlignment="1">
      <alignment horizontal="center" vertical="center"/>
    </xf>
    <xf numFmtId="0" fontId="19" fillId="0" borderId="20" xfId="6" applyFont="1" applyBorder="1" applyAlignment="1">
      <alignment horizontal="center" vertical="center"/>
    </xf>
    <xf numFmtId="0" fontId="18" fillId="0" borderId="20" xfId="6" applyFont="1" applyFill="1" applyBorder="1" applyAlignment="1">
      <alignment horizontal="center" vertical="center" wrapText="1"/>
    </xf>
    <xf numFmtId="0" fontId="19" fillId="0" borderId="22" xfId="6" applyFont="1" applyBorder="1" applyAlignment="1">
      <alignment horizontal="center" vertical="center"/>
    </xf>
    <xf numFmtId="0" fontId="20" fillId="0" borderId="14" xfId="6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 wrapText="1"/>
    </xf>
    <xf numFmtId="0" fontId="20" fillId="0" borderId="36" xfId="6" applyFont="1" applyFill="1" applyBorder="1" applyAlignment="1">
      <alignment horizontal="center" vertical="center" wrapText="1"/>
    </xf>
    <xf numFmtId="0" fontId="20" fillId="0" borderId="2" xfId="6" applyFont="1" applyFill="1" applyBorder="1" applyAlignment="1">
      <alignment horizontal="center" vertical="center" wrapText="1"/>
    </xf>
    <xf numFmtId="0" fontId="20" fillId="0" borderId="3" xfId="6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0" borderId="48" xfId="6" applyFont="1" applyFill="1" applyBorder="1" applyAlignment="1">
      <alignment horizontal="center" vertical="center" wrapText="1"/>
    </xf>
    <xf numFmtId="0" fontId="20" fillId="0" borderId="29" xfId="6" applyFont="1" applyFill="1" applyBorder="1" applyAlignment="1">
      <alignment horizontal="center" vertical="center" wrapText="1"/>
    </xf>
    <xf numFmtId="0" fontId="20" fillId="0" borderId="49" xfId="6" applyFont="1" applyFill="1" applyBorder="1" applyAlignment="1">
      <alignment horizontal="center" vertical="center" wrapText="1"/>
    </xf>
    <xf numFmtId="0" fontId="27" fillId="8" borderId="34" xfId="6" applyFont="1" applyFill="1" applyBorder="1" applyAlignment="1">
      <alignment horizontal="center" vertical="center" wrapText="1"/>
    </xf>
    <xf numFmtId="0" fontId="27" fillId="7" borderId="3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29" fillId="8" borderId="0" xfId="6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20" fillId="0" borderId="8" xfId="6" applyFont="1" applyFill="1" applyBorder="1" applyAlignment="1">
      <alignment horizontal="center" vertical="center" wrapText="1"/>
    </xf>
    <xf numFmtId="0" fontId="19" fillId="8" borderId="2" xfId="6" applyFont="1" applyFill="1" applyBorder="1" applyAlignment="1">
      <alignment horizontal="center" vertical="center"/>
    </xf>
    <xf numFmtId="0" fontId="19" fillId="8" borderId="1" xfId="6" applyFont="1" applyFill="1" applyBorder="1" applyAlignment="1">
      <alignment horizontal="center" vertical="center"/>
    </xf>
    <xf numFmtId="0" fontId="19" fillId="8" borderId="3" xfId="6" applyFont="1" applyFill="1" applyBorder="1" applyAlignment="1">
      <alignment horizontal="center" vertical="center"/>
    </xf>
    <xf numFmtId="0" fontId="31" fillId="8" borderId="1" xfId="6" applyFont="1" applyFill="1" applyBorder="1" applyAlignment="1">
      <alignment horizontal="center" vertical="center" shrinkToFit="1"/>
    </xf>
    <xf numFmtId="0" fontId="19" fillId="8" borderId="1" xfId="6" applyFont="1" applyFill="1" applyBorder="1" applyAlignment="1">
      <alignment horizontal="center" vertical="center" wrapText="1"/>
    </xf>
    <xf numFmtId="0" fontId="19" fillId="8" borderId="2" xfId="6" applyFont="1" applyFill="1" applyBorder="1" applyAlignment="1">
      <alignment horizontal="center" vertical="center" wrapText="1"/>
    </xf>
    <xf numFmtId="0" fontId="19" fillId="8" borderId="3" xfId="6" applyFont="1" applyFill="1" applyBorder="1" applyAlignment="1">
      <alignment horizontal="center" vertical="center" wrapText="1"/>
    </xf>
    <xf numFmtId="0" fontId="31" fillId="8" borderId="34" xfId="6" applyFont="1" applyFill="1" applyBorder="1" applyAlignment="1">
      <alignment horizontal="center" vertical="center" wrapText="1"/>
    </xf>
    <xf numFmtId="0" fontId="19" fillId="8" borderId="5" xfId="6" applyFont="1" applyFill="1" applyBorder="1" applyAlignment="1">
      <alignment horizontal="center" vertical="center"/>
    </xf>
    <xf numFmtId="0" fontId="19" fillId="8" borderId="4" xfId="6" applyFont="1" applyFill="1" applyBorder="1" applyAlignment="1">
      <alignment horizontal="center" vertical="center"/>
    </xf>
    <xf numFmtId="0" fontId="19" fillId="8" borderId="8" xfId="6" applyFont="1" applyFill="1" applyBorder="1" applyAlignment="1">
      <alignment horizontal="center" vertical="center"/>
    </xf>
    <xf numFmtId="0" fontId="20" fillId="8" borderId="17" xfId="6" applyFont="1" applyFill="1" applyBorder="1" applyAlignment="1">
      <alignment horizontal="center" vertical="center" wrapText="1"/>
    </xf>
    <xf numFmtId="0" fontId="20" fillId="8" borderId="15" xfId="6" applyFont="1" applyFill="1" applyBorder="1" applyAlignment="1">
      <alignment horizontal="center" vertical="center" wrapText="1"/>
    </xf>
    <xf numFmtId="0" fontId="20" fillId="8" borderId="16" xfId="6" applyFont="1" applyFill="1" applyBorder="1" applyAlignment="1">
      <alignment horizontal="center" vertical="center" wrapText="1"/>
    </xf>
    <xf numFmtId="0" fontId="27" fillId="8" borderId="44" xfId="6" applyFont="1" applyFill="1" applyBorder="1" applyAlignment="1">
      <alignment horizontal="center" vertical="center" wrapText="1"/>
    </xf>
    <xf numFmtId="0" fontId="27" fillId="8" borderId="47" xfId="6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center" vertical="center"/>
    </xf>
    <xf numFmtId="0" fontId="27" fillId="8" borderId="45" xfId="6" applyFont="1" applyFill="1" applyBorder="1" applyAlignment="1">
      <alignment horizontal="center" vertical="center" wrapText="1"/>
    </xf>
    <xf numFmtId="0" fontId="31" fillId="8" borderId="45" xfId="6" applyFont="1" applyFill="1" applyBorder="1" applyAlignment="1">
      <alignment horizontal="center" vertical="center" wrapText="1"/>
    </xf>
    <xf numFmtId="0" fontId="18" fillId="0" borderId="23" xfId="6" applyFont="1" applyFill="1" applyBorder="1" applyAlignment="1">
      <alignment horizontal="center" vertical="center" wrapText="1"/>
    </xf>
    <xf numFmtId="0" fontId="18" fillId="8" borderId="5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18" fillId="0" borderId="22" xfId="6" applyFont="1" applyFill="1" applyBorder="1" applyAlignment="1">
      <alignment horizontal="center" vertical="center" wrapText="1"/>
    </xf>
    <xf numFmtId="0" fontId="18" fillId="8" borderId="8" xfId="6" applyFont="1" applyFill="1" applyBorder="1" applyAlignment="1">
      <alignment horizontal="center" vertical="center" wrapText="1"/>
    </xf>
    <xf numFmtId="0" fontId="34" fillId="0" borderId="17" xfId="6" applyFont="1" applyBorder="1" applyAlignment="1">
      <alignment horizontal="center" vertical="center"/>
    </xf>
    <xf numFmtId="0" fontId="34" fillId="0" borderId="16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8" fillId="8" borderId="23" xfId="6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 shrinkToFit="1"/>
    </xf>
    <xf numFmtId="0" fontId="12" fillId="2" borderId="4" xfId="4" applyFont="1" applyFill="1" applyBorder="1" applyAlignment="1">
      <alignment horizontal="center" vertical="center"/>
    </xf>
    <xf numFmtId="0" fontId="38" fillId="2" borderId="4" xfId="4" applyFont="1" applyFill="1" applyBorder="1" applyAlignment="1">
      <alignment horizontal="center" vertical="center"/>
    </xf>
    <xf numFmtId="0" fontId="38" fillId="2" borderId="8" xfId="4" applyFont="1" applyFill="1" applyBorder="1" applyAlignment="1">
      <alignment horizontal="center" vertical="center"/>
    </xf>
    <xf numFmtId="0" fontId="39" fillId="2" borderId="8" xfId="4" applyFont="1" applyFill="1" applyBorder="1">
      <alignment vertical="center"/>
    </xf>
    <xf numFmtId="0" fontId="40" fillId="0" borderId="0" xfId="0" applyFont="1"/>
    <xf numFmtId="0" fontId="38" fillId="5" borderId="4" xfId="4" applyFont="1" applyFill="1" applyBorder="1" applyAlignment="1">
      <alignment horizontal="center" vertical="center"/>
    </xf>
    <xf numFmtId="0" fontId="42" fillId="5" borderId="4" xfId="4" applyFont="1" applyFill="1" applyBorder="1" applyAlignment="1">
      <alignment horizontal="center" vertical="center"/>
    </xf>
    <xf numFmtId="0" fontId="42" fillId="5" borderId="8" xfId="4" applyFont="1" applyFill="1" applyBorder="1">
      <alignment vertical="center"/>
    </xf>
    <xf numFmtId="0" fontId="43" fillId="5" borderId="13" xfId="5" applyFont="1" applyFill="1" applyBorder="1" applyAlignment="1">
      <alignment horizontal="center" vertical="center"/>
    </xf>
    <xf numFmtId="0" fontId="10" fillId="9" borderId="20" xfId="4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32" fillId="0" borderId="46" xfId="6" applyFont="1" applyFill="1" applyBorder="1" applyAlignment="1">
      <alignment horizontal="center" vertical="center" wrapText="1"/>
    </xf>
    <xf numFmtId="0" fontId="28" fillId="0" borderId="15" xfId="6" applyFont="1" applyFill="1" applyBorder="1" applyAlignment="1">
      <alignment horizontal="center" vertical="center" shrinkToFit="1"/>
    </xf>
    <xf numFmtId="0" fontId="35" fillId="0" borderId="34" xfId="0" applyFont="1" applyFill="1" applyBorder="1" applyAlignment="1">
      <alignment horizontal="center" vertical="center" wrapText="1"/>
    </xf>
    <xf numFmtId="0" fontId="28" fillId="0" borderId="4" xfId="6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10" borderId="51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vertical="center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5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/>
    </xf>
    <xf numFmtId="0" fontId="10" fillId="0" borderId="40" xfId="4" applyFont="1" applyBorder="1" applyAlignment="1">
      <alignment horizontal="center" vertical="center"/>
    </xf>
    <xf numFmtId="0" fontId="10" fillId="0" borderId="41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38" xfId="4" applyFont="1" applyBorder="1" applyAlignment="1">
      <alignment horizontal="center" vertical="center"/>
    </xf>
    <xf numFmtId="0" fontId="10" fillId="0" borderId="39" xfId="4" applyFont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21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 shrinkToFit="1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 shrinkToFit="1"/>
    </xf>
    <xf numFmtId="0" fontId="10" fillId="0" borderId="21" xfId="4" applyFont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 shrinkToFit="1"/>
    </xf>
    <xf numFmtId="0" fontId="41" fillId="0" borderId="4" xfId="4" applyFont="1" applyBorder="1" applyAlignment="1">
      <alignment horizontal="center" vertical="center" wrapText="1" shrinkToFit="1"/>
    </xf>
    <xf numFmtId="0" fontId="38" fillId="2" borderId="4" xfId="4" applyFont="1" applyFill="1" applyBorder="1" applyAlignment="1">
      <alignment horizontal="center" vertical="center"/>
    </xf>
    <xf numFmtId="0" fontId="38" fillId="5" borderId="4" xfId="4" applyFont="1" applyFill="1" applyBorder="1" applyAlignment="1">
      <alignment horizontal="center" vertical="center"/>
    </xf>
    <xf numFmtId="0" fontId="45" fillId="0" borderId="7" xfId="4" applyFont="1" applyBorder="1" applyAlignment="1">
      <alignment horizontal="center" vertical="center" wrapText="1" shrinkToFit="1"/>
    </xf>
    <xf numFmtId="0" fontId="45" fillId="0" borderId="21" xfId="4" applyFont="1" applyBorder="1" applyAlignment="1">
      <alignment horizontal="center" vertical="center" wrapText="1" shrinkToFit="1"/>
    </xf>
    <xf numFmtId="0" fontId="45" fillId="0" borderId="6" xfId="4" applyFont="1" applyBorder="1" applyAlignment="1">
      <alignment horizontal="center" vertical="center" wrapText="1" shrinkToFit="1"/>
    </xf>
    <xf numFmtId="0" fontId="10" fillId="0" borderId="4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 shrinkToFit="1"/>
    </xf>
    <xf numFmtId="0" fontId="10" fillId="0" borderId="21" xfId="4" applyFont="1" applyBorder="1" applyAlignment="1">
      <alignment horizontal="center" vertical="center" wrapText="1" shrinkToFit="1"/>
    </xf>
    <xf numFmtId="0" fontId="10" fillId="0" borderId="6" xfId="4" applyFont="1" applyBorder="1" applyAlignment="1">
      <alignment horizontal="center" vertical="center" wrapText="1" shrinkToFit="1"/>
    </xf>
    <xf numFmtId="0" fontId="22" fillId="0" borderId="7" xfId="4" applyFont="1" applyBorder="1" applyAlignment="1">
      <alignment horizontal="center" vertical="center" wrapText="1" shrinkToFit="1"/>
    </xf>
    <xf numFmtId="0" fontId="41" fillId="0" borderId="21" xfId="4" applyFont="1" applyBorder="1" applyAlignment="1">
      <alignment horizontal="center" vertical="center" wrapText="1" shrinkToFit="1"/>
    </xf>
    <xf numFmtId="0" fontId="41" fillId="0" borderId="6" xfId="4" applyFont="1" applyBorder="1" applyAlignment="1">
      <alignment horizontal="center" vertical="center" wrapText="1" shrinkToFit="1"/>
    </xf>
    <xf numFmtId="0" fontId="10" fillId="2" borderId="4" xfId="4" applyFont="1" applyFill="1" applyBorder="1" applyAlignment="1">
      <alignment horizontal="center" vertical="center"/>
    </xf>
    <xf numFmtId="0" fontId="12" fillId="5" borderId="5" xfId="5" applyFont="1" applyFill="1" applyBorder="1" applyAlignment="1">
      <alignment horizontal="center" vertical="center" wrapText="1"/>
    </xf>
    <xf numFmtId="0" fontId="12" fillId="5" borderId="4" xfId="5" applyFont="1" applyFill="1" applyBorder="1" applyAlignment="1">
      <alignment horizontal="center" vertical="center"/>
    </xf>
    <xf numFmtId="0" fontId="12" fillId="5" borderId="9" xfId="5" applyFont="1" applyFill="1" applyBorder="1" applyAlignment="1">
      <alignment horizontal="center" vertical="center"/>
    </xf>
    <xf numFmtId="0" fontId="12" fillId="5" borderId="11" xfId="5" applyFont="1" applyFill="1" applyBorder="1" applyAlignment="1">
      <alignment horizontal="center" vertical="center"/>
    </xf>
    <xf numFmtId="0" fontId="12" fillId="5" borderId="21" xfId="5" applyFont="1" applyFill="1" applyBorder="1" applyAlignment="1">
      <alignment horizontal="center" vertical="center"/>
    </xf>
    <xf numFmtId="0" fontId="12" fillId="5" borderId="6" xfId="5" applyFont="1" applyFill="1" applyBorder="1" applyAlignment="1">
      <alignment horizontal="center" vertical="center"/>
    </xf>
    <xf numFmtId="0" fontId="12" fillId="5" borderId="4" xfId="5" applyFont="1" applyFill="1" applyBorder="1" applyAlignment="1">
      <alignment horizontal="center" vertical="center" wrapText="1"/>
    </xf>
    <xf numFmtId="0" fontId="42" fillId="5" borderId="5" xfId="4" applyFont="1" applyFill="1" applyBorder="1" applyAlignment="1">
      <alignment horizontal="center" vertical="center"/>
    </xf>
    <xf numFmtId="0" fontId="42" fillId="5" borderId="4" xfId="4" applyFont="1" applyFill="1" applyBorder="1" applyAlignment="1">
      <alignment horizontal="center" vertical="center"/>
    </xf>
    <xf numFmtId="0" fontId="10" fillId="0" borderId="37" xfId="5" applyFont="1" applyBorder="1" applyAlignment="1">
      <alignment horizontal="center" vertical="center"/>
    </xf>
    <xf numFmtId="0" fontId="10" fillId="0" borderId="24" xfId="5" applyFont="1" applyBorder="1" applyAlignment="1">
      <alignment horizontal="center" vertical="center"/>
    </xf>
    <xf numFmtId="0" fontId="43" fillId="5" borderId="11" xfId="5" applyFont="1" applyFill="1" applyBorder="1" applyAlignment="1">
      <alignment horizontal="center" vertical="center"/>
    </xf>
    <xf numFmtId="0" fontId="12" fillId="5" borderId="7" xfId="5" applyFont="1" applyFill="1" applyBorder="1" applyAlignment="1">
      <alignment horizontal="center" vertical="center" wrapText="1"/>
    </xf>
    <xf numFmtId="0" fontId="12" fillId="5" borderId="21" xfId="5" applyFont="1" applyFill="1" applyBorder="1" applyAlignment="1">
      <alignment horizontal="center" vertical="center" wrapText="1"/>
    </xf>
    <xf numFmtId="0" fontId="12" fillId="5" borderId="6" xfId="5" applyFont="1" applyFill="1" applyBorder="1" applyAlignment="1">
      <alignment horizontal="center" vertical="center" wrapText="1"/>
    </xf>
    <xf numFmtId="0" fontId="43" fillId="5" borderId="12" xfId="5" applyFont="1" applyFill="1" applyBorder="1" applyAlignment="1">
      <alignment horizontal="center" vertical="center"/>
    </xf>
    <xf numFmtId="0" fontId="43" fillId="5" borderId="25" xfId="5" applyFont="1" applyFill="1" applyBorder="1" applyAlignment="1">
      <alignment horizontal="center" vertical="center"/>
    </xf>
    <xf numFmtId="0" fontId="43" fillId="5" borderId="10" xfId="5" applyFont="1" applyFill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0" fontId="11" fillId="0" borderId="3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21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22" fillId="0" borderId="22" xfId="4" applyFont="1" applyFill="1" applyBorder="1" applyAlignment="1">
      <alignment horizontal="center" vertical="center"/>
    </xf>
    <xf numFmtId="0" fontId="22" fillId="0" borderId="16" xfId="4" applyFont="1" applyFill="1" applyBorder="1" applyAlignment="1">
      <alignment horizontal="center" vertical="center"/>
    </xf>
    <xf numFmtId="0" fontId="11" fillId="0" borderId="16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/>
    </xf>
    <xf numFmtId="0" fontId="22" fillId="0" borderId="21" xfId="4" applyFont="1" applyBorder="1" applyAlignment="1">
      <alignment horizontal="center" vertical="center" wrapText="1" shrinkToFit="1"/>
    </xf>
    <xf numFmtId="0" fontId="22" fillId="0" borderId="6" xfId="4" applyFont="1" applyBorder="1" applyAlignment="1">
      <alignment horizontal="center" vertical="center" wrapText="1" shrinkToFit="1"/>
    </xf>
    <xf numFmtId="0" fontId="11" fillId="0" borderId="22" xfId="4" applyFont="1" applyBorder="1" applyAlignment="1">
      <alignment horizontal="center" vertical="center" wrapText="1"/>
    </xf>
    <xf numFmtId="0" fontId="22" fillId="0" borderId="4" xfId="4" applyFont="1" applyBorder="1" applyAlignment="1">
      <alignment horizontal="center" vertical="center" wrapText="1" shrinkToFit="1"/>
    </xf>
    <xf numFmtId="0" fontId="10" fillId="0" borderId="4" xfId="4" applyFont="1" applyBorder="1" applyAlignment="1">
      <alignment horizontal="center" vertical="center" wrapText="1" shrinkToFit="1"/>
    </xf>
    <xf numFmtId="0" fontId="10" fillId="0" borderId="7" xfId="4" applyFont="1" applyBorder="1" applyAlignment="1">
      <alignment horizontal="center" vertical="center" wrapText="1"/>
    </xf>
    <xf numFmtId="0" fontId="10" fillId="0" borderId="21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38" fillId="2" borderId="15" xfId="4" applyFont="1" applyFill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23" fillId="6" borderId="30" xfId="4" applyFont="1" applyFill="1" applyBorder="1" applyAlignment="1">
      <alignment horizontal="center" vertical="center"/>
    </xf>
    <xf numFmtId="0" fontId="23" fillId="6" borderId="31" xfId="4" applyFont="1" applyFill="1" applyBorder="1" applyAlignment="1">
      <alignment horizontal="center" vertical="center"/>
    </xf>
    <xf numFmtId="0" fontId="23" fillId="6" borderId="32" xfId="4" applyFont="1" applyFill="1" applyBorder="1" applyAlignment="1">
      <alignment horizontal="center" vertical="center"/>
    </xf>
    <xf numFmtId="0" fontId="10" fillId="5" borderId="4" xfId="4" applyFont="1" applyFill="1" applyBorder="1" applyAlignment="1">
      <alignment horizontal="center" vertical="center"/>
    </xf>
    <xf numFmtId="0" fontId="10" fillId="9" borderId="4" xfId="4" applyFont="1" applyFill="1" applyBorder="1" applyAlignment="1">
      <alignment horizontal="center" vertical="center"/>
    </xf>
    <xf numFmtId="0" fontId="10" fillId="5" borderId="20" xfId="4" applyFont="1" applyFill="1" applyBorder="1" applyAlignment="1">
      <alignment horizontal="center" vertical="center"/>
    </xf>
    <xf numFmtId="0" fontId="10" fillId="9" borderId="20" xfId="4" applyFont="1" applyFill="1" applyBorder="1" applyAlignment="1">
      <alignment horizontal="center" vertical="center"/>
    </xf>
    <xf numFmtId="0" fontId="10" fillId="5" borderId="2" xfId="4" applyFont="1" applyFill="1" applyBorder="1" applyAlignment="1">
      <alignment horizontal="center" vertical="center"/>
    </xf>
    <xf numFmtId="0" fontId="10" fillId="5" borderId="5" xfId="4" applyFont="1" applyFill="1" applyBorder="1" applyAlignment="1">
      <alignment horizontal="center" vertical="center"/>
    </xf>
    <xf numFmtId="0" fontId="10" fillId="5" borderId="23" xfId="4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horizontal="center" vertical="center" wrapText="1"/>
    </xf>
    <xf numFmtId="0" fontId="10" fillId="5" borderId="4" xfId="4" applyFont="1" applyFill="1" applyBorder="1" applyAlignment="1">
      <alignment horizontal="center" vertical="center" wrapText="1"/>
    </xf>
    <xf numFmtId="0" fontId="10" fillId="5" borderId="20" xfId="4" applyFont="1" applyFill="1" applyBorder="1" applyAlignment="1">
      <alignment horizontal="center" vertical="center" wrapText="1"/>
    </xf>
    <xf numFmtId="0" fontId="10" fillId="9" borderId="1" xfId="4" applyFont="1" applyFill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FFDBB7"/>
      <color rgb="FFFFCC99"/>
      <color rgb="FFFFE1E1"/>
      <color rgb="FF0000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17" zoomScaleNormal="100" zoomScaleSheetLayoutView="70" workbookViewId="0">
      <selection sqref="A1:T43"/>
    </sheetView>
  </sheetViews>
  <sheetFormatPr defaultColWidth="8.88671875" defaultRowHeight="12" x14ac:dyDescent="0.15"/>
  <cols>
    <col min="1" max="2" width="4.77734375" style="1" bestFit="1" customWidth="1"/>
    <col min="3" max="3" width="7.109375" style="59" customWidth="1"/>
    <col min="4" max="4" width="26.109375" style="1" bestFit="1" customWidth="1"/>
    <col min="5" max="5" width="10.44140625" style="31" bestFit="1" customWidth="1"/>
    <col min="6" max="20" width="4.77734375" style="1" bestFit="1" customWidth="1"/>
    <col min="21" max="16384" width="8.88671875" style="1"/>
  </cols>
  <sheetData>
    <row r="1" spans="1:20" s="2" customFormat="1" ht="18" customHeight="1" x14ac:dyDescent="0.15">
      <c r="A1" s="189" t="s">
        <v>157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s="2" customFormat="1" ht="18" customHeight="1" thickBot="1" x14ac:dyDescent="0.2">
      <c r="A2" s="209" t="s">
        <v>158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4.25" thickBot="1" x14ac:dyDescent="0.2">
      <c r="A3" s="220" t="s">
        <v>91</v>
      </c>
      <c r="B3" s="210"/>
      <c r="C3" s="210" t="s">
        <v>9</v>
      </c>
      <c r="D3" s="210" t="s">
        <v>23</v>
      </c>
      <c r="E3" s="228" t="s">
        <v>24</v>
      </c>
      <c r="F3" s="213" t="s">
        <v>0</v>
      </c>
      <c r="G3" s="214"/>
      <c r="H3" s="214"/>
      <c r="I3" s="214"/>
      <c r="J3" s="214"/>
      <c r="K3" s="215"/>
      <c r="L3" s="216" t="s">
        <v>1</v>
      </c>
      <c r="M3" s="217"/>
      <c r="N3" s="218"/>
      <c r="O3" s="218"/>
      <c r="P3" s="218"/>
      <c r="Q3" s="219"/>
      <c r="R3" s="220" t="s">
        <v>2</v>
      </c>
      <c r="S3" s="210"/>
      <c r="T3" s="221"/>
    </row>
    <row r="4" spans="1:20" ht="13.5" x14ac:dyDescent="0.15">
      <c r="A4" s="222"/>
      <c r="B4" s="211"/>
      <c r="C4" s="211"/>
      <c r="D4" s="211"/>
      <c r="E4" s="229"/>
      <c r="F4" s="220" t="s">
        <v>3</v>
      </c>
      <c r="G4" s="210"/>
      <c r="H4" s="221"/>
      <c r="I4" s="220" t="s">
        <v>4</v>
      </c>
      <c r="J4" s="210"/>
      <c r="K4" s="221"/>
      <c r="L4" s="224" t="s">
        <v>3</v>
      </c>
      <c r="M4" s="225"/>
      <c r="N4" s="226"/>
      <c r="O4" s="224" t="s">
        <v>4</v>
      </c>
      <c r="P4" s="227"/>
      <c r="Q4" s="226"/>
      <c r="R4" s="222"/>
      <c r="S4" s="211"/>
      <c r="T4" s="223"/>
    </row>
    <row r="5" spans="1:20" ht="14.25" thickBot="1" x14ac:dyDescent="0.2">
      <c r="A5" s="231"/>
      <c r="B5" s="212"/>
      <c r="C5" s="212"/>
      <c r="D5" s="212"/>
      <c r="E5" s="230"/>
      <c r="F5" s="22" t="s">
        <v>5</v>
      </c>
      <c r="G5" s="23" t="s">
        <v>6</v>
      </c>
      <c r="H5" s="9" t="s">
        <v>7</v>
      </c>
      <c r="I5" s="22" t="s">
        <v>5</v>
      </c>
      <c r="J5" s="23" t="s">
        <v>6</v>
      </c>
      <c r="K5" s="9" t="s">
        <v>7</v>
      </c>
      <c r="L5" s="168" t="s">
        <v>5</v>
      </c>
      <c r="M5" s="169" t="s">
        <v>6</v>
      </c>
      <c r="N5" s="170" t="s">
        <v>7</v>
      </c>
      <c r="O5" s="168" t="s">
        <v>5</v>
      </c>
      <c r="P5" s="169" t="s">
        <v>6</v>
      </c>
      <c r="Q5" s="170" t="s">
        <v>7</v>
      </c>
      <c r="R5" s="22" t="s">
        <v>5</v>
      </c>
      <c r="S5" s="23" t="s">
        <v>6</v>
      </c>
      <c r="T5" s="9" t="s">
        <v>116</v>
      </c>
    </row>
    <row r="6" spans="1:20" ht="21.75" x14ac:dyDescent="0.15">
      <c r="A6" s="196" t="s">
        <v>21</v>
      </c>
      <c r="B6" s="201" t="s">
        <v>28</v>
      </c>
      <c r="C6" s="142"/>
      <c r="D6" s="143" t="s">
        <v>117</v>
      </c>
      <c r="E6" s="144" t="s">
        <v>32</v>
      </c>
      <c r="F6" s="145">
        <v>1</v>
      </c>
      <c r="G6" s="146">
        <v>1</v>
      </c>
      <c r="H6" s="147">
        <v>0</v>
      </c>
      <c r="I6" s="145"/>
      <c r="J6" s="146"/>
      <c r="K6" s="147"/>
      <c r="L6" s="145"/>
      <c r="M6" s="146"/>
      <c r="N6" s="147"/>
      <c r="O6" s="148"/>
      <c r="P6" s="149"/>
      <c r="Q6" s="150"/>
      <c r="R6" s="151">
        <f>SUM(F6,I6,L6,O6)</f>
        <v>1</v>
      </c>
      <c r="S6" s="152">
        <f>SUM(G6,J6,M6,P6)</f>
        <v>1</v>
      </c>
      <c r="T6" s="153">
        <f>SUM(H6,K6,N6,Q6)</f>
        <v>0</v>
      </c>
    </row>
    <row r="7" spans="1:20" ht="20.100000000000001" customHeight="1" x14ac:dyDescent="0.15">
      <c r="A7" s="197"/>
      <c r="B7" s="201"/>
      <c r="C7" s="28"/>
      <c r="D7" s="37" t="s">
        <v>90</v>
      </c>
      <c r="E7" s="37" t="s">
        <v>29</v>
      </c>
      <c r="F7" s="34">
        <v>1</v>
      </c>
      <c r="G7" s="17">
        <v>1</v>
      </c>
      <c r="H7" s="35">
        <v>0</v>
      </c>
      <c r="I7" s="34"/>
      <c r="J7" s="17"/>
      <c r="K7" s="35"/>
      <c r="L7" s="34"/>
      <c r="M7" s="17"/>
      <c r="N7" s="35"/>
      <c r="O7" s="132"/>
      <c r="P7" s="29"/>
      <c r="Q7" s="27"/>
      <c r="R7" s="32">
        <f t="shared" ref="R7:R10" si="0">SUM(F7,I7,L7,O7)</f>
        <v>1</v>
      </c>
      <c r="S7" s="33">
        <f t="shared" ref="S7:S10" si="1">SUM(G7,J7,M7,P7)</f>
        <v>1</v>
      </c>
      <c r="T7" s="7">
        <f t="shared" ref="T7:T10" si="2">SUM(H7,K7,N7,Q7)</f>
        <v>0</v>
      </c>
    </row>
    <row r="8" spans="1:20" ht="20.100000000000001" customHeight="1" x14ac:dyDescent="0.15">
      <c r="A8" s="197"/>
      <c r="B8" s="201"/>
      <c r="C8" s="28"/>
      <c r="D8" s="37" t="s">
        <v>86</v>
      </c>
      <c r="E8" s="37" t="s">
        <v>33</v>
      </c>
      <c r="F8" s="34"/>
      <c r="G8" s="17"/>
      <c r="H8" s="35"/>
      <c r="I8" s="34">
        <v>1</v>
      </c>
      <c r="J8" s="17">
        <v>1</v>
      </c>
      <c r="K8" s="35">
        <v>0</v>
      </c>
      <c r="L8" s="34"/>
      <c r="M8" s="17"/>
      <c r="N8" s="35"/>
      <c r="O8" s="132"/>
      <c r="P8" s="29"/>
      <c r="Q8" s="27"/>
      <c r="R8" s="32">
        <f t="shared" si="0"/>
        <v>1</v>
      </c>
      <c r="S8" s="33">
        <f t="shared" si="1"/>
        <v>1</v>
      </c>
      <c r="T8" s="7">
        <f t="shared" si="2"/>
        <v>0</v>
      </c>
    </row>
    <row r="9" spans="1:20" ht="20.100000000000001" customHeight="1" x14ac:dyDescent="0.15">
      <c r="A9" s="197"/>
      <c r="B9" s="201"/>
      <c r="C9" s="28"/>
      <c r="D9" s="37" t="s">
        <v>87</v>
      </c>
      <c r="E9" s="37" t="s">
        <v>34</v>
      </c>
      <c r="F9" s="34"/>
      <c r="G9" s="17"/>
      <c r="H9" s="35"/>
      <c r="I9" s="34"/>
      <c r="J9" s="17"/>
      <c r="K9" s="35"/>
      <c r="L9" s="34">
        <v>1</v>
      </c>
      <c r="M9" s="17">
        <v>1</v>
      </c>
      <c r="N9" s="35">
        <v>0</v>
      </c>
      <c r="O9" s="132"/>
      <c r="P9" s="29"/>
      <c r="Q9" s="27"/>
      <c r="R9" s="32">
        <f t="shared" si="0"/>
        <v>1</v>
      </c>
      <c r="S9" s="33">
        <f t="shared" si="1"/>
        <v>1</v>
      </c>
      <c r="T9" s="7">
        <f t="shared" si="2"/>
        <v>0</v>
      </c>
    </row>
    <row r="10" spans="1:20" ht="20.100000000000001" customHeight="1" x14ac:dyDescent="0.15">
      <c r="A10" s="197"/>
      <c r="B10" s="202"/>
      <c r="C10" s="28"/>
      <c r="D10" s="37" t="s">
        <v>88</v>
      </c>
      <c r="E10" s="37" t="s">
        <v>29</v>
      </c>
      <c r="F10" s="34"/>
      <c r="G10" s="17"/>
      <c r="H10" s="35"/>
      <c r="I10" s="34"/>
      <c r="J10" s="17"/>
      <c r="K10" s="35"/>
      <c r="L10" s="34"/>
      <c r="M10" s="17"/>
      <c r="N10" s="35"/>
      <c r="O10" s="133">
        <v>1</v>
      </c>
      <c r="P10" s="17">
        <v>1</v>
      </c>
      <c r="Q10" s="35">
        <v>0</v>
      </c>
      <c r="R10" s="32">
        <f t="shared" si="0"/>
        <v>1</v>
      </c>
      <c r="S10" s="33">
        <f t="shared" si="1"/>
        <v>1</v>
      </c>
      <c r="T10" s="7">
        <f t="shared" si="2"/>
        <v>0</v>
      </c>
    </row>
    <row r="11" spans="1:20" ht="21.75" x14ac:dyDescent="0.15">
      <c r="A11" s="197"/>
      <c r="B11" s="200" t="s">
        <v>27</v>
      </c>
      <c r="C11" s="81"/>
      <c r="D11" s="182" t="s">
        <v>118</v>
      </c>
      <c r="E11" s="37" t="s">
        <v>35</v>
      </c>
      <c r="F11" s="34">
        <v>2</v>
      </c>
      <c r="G11" s="17">
        <v>2</v>
      </c>
      <c r="H11" s="35">
        <v>0</v>
      </c>
      <c r="I11" s="34"/>
      <c r="J11" s="17"/>
      <c r="K11" s="35"/>
      <c r="L11" s="34"/>
      <c r="M11" s="17"/>
      <c r="N11" s="35"/>
      <c r="O11" s="34"/>
      <c r="P11" s="17"/>
      <c r="Q11" s="134"/>
      <c r="R11" s="20">
        <f t="shared" ref="R11:R12" si="3">SUM(F11,I11,L11,O11)</f>
        <v>2</v>
      </c>
      <c r="S11" s="21">
        <f t="shared" ref="S11:S12" si="4">SUM(G11,J11,M11,P11)</f>
        <v>2</v>
      </c>
      <c r="T11" s="7">
        <f t="shared" ref="T11:T12" si="5">SUM(H11,K11,N11,Q11)</f>
        <v>0</v>
      </c>
    </row>
    <row r="12" spans="1:20" ht="20.100000000000001" customHeight="1" x14ac:dyDescent="0.15">
      <c r="A12" s="198"/>
      <c r="B12" s="200"/>
      <c r="C12" s="65"/>
      <c r="D12" s="37" t="s">
        <v>36</v>
      </c>
      <c r="E12" s="37" t="s">
        <v>37</v>
      </c>
      <c r="F12" s="40">
        <v>2</v>
      </c>
      <c r="G12" s="28">
        <v>2</v>
      </c>
      <c r="H12" s="36">
        <v>0</v>
      </c>
      <c r="I12" s="40"/>
      <c r="J12" s="28"/>
      <c r="K12" s="36"/>
      <c r="L12" s="40"/>
      <c r="M12" s="28"/>
      <c r="N12" s="36"/>
      <c r="O12" s="40"/>
      <c r="P12" s="28"/>
      <c r="Q12" s="36"/>
      <c r="R12" s="26">
        <f t="shared" si="3"/>
        <v>2</v>
      </c>
      <c r="S12" s="29">
        <f t="shared" si="4"/>
        <v>2</v>
      </c>
      <c r="T12" s="27">
        <f t="shared" si="5"/>
        <v>0</v>
      </c>
    </row>
    <row r="13" spans="1:20" ht="14.25" thickBot="1" x14ac:dyDescent="0.2">
      <c r="A13" s="199"/>
      <c r="B13" s="23" t="s">
        <v>26</v>
      </c>
      <c r="C13" s="66"/>
      <c r="D13" s="24"/>
      <c r="E13" s="30"/>
      <c r="F13" s="22">
        <f t="shared" ref="F13:T13" si="6">SUM(F6:F12)</f>
        <v>6</v>
      </c>
      <c r="G13" s="23">
        <f t="shared" si="6"/>
        <v>6</v>
      </c>
      <c r="H13" s="9">
        <f t="shared" si="6"/>
        <v>0</v>
      </c>
      <c r="I13" s="22">
        <f t="shared" si="6"/>
        <v>1</v>
      </c>
      <c r="J13" s="23">
        <f t="shared" si="6"/>
        <v>1</v>
      </c>
      <c r="K13" s="9">
        <f t="shared" si="6"/>
        <v>0</v>
      </c>
      <c r="L13" s="22">
        <f t="shared" si="6"/>
        <v>1</v>
      </c>
      <c r="M13" s="23">
        <f t="shared" si="6"/>
        <v>1</v>
      </c>
      <c r="N13" s="9">
        <f t="shared" si="6"/>
        <v>0</v>
      </c>
      <c r="O13" s="22">
        <f t="shared" si="6"/>
        <v>1</v>
      </c>
      <c r="P13" s="23">
        <f t="shared" si="6"/>
        <v>1</v>
      </c>
      <c r="Q13" s="9">
        <f t="shared" si="6"/>
        <v>0</v>
      </c>
      <c r="R13" s="22">
        <f t="shared" si="6"/>
        <v>9</v>
      </c>
      <c r="S13" s="23">
        <f t="shared" si="6"/>
        <v>9</v>
      </c>
      <c r="T13" s="9">
        <f t="shared" si="6"/>
        <v>0</v>
      </c>
    </row>
    <row r="14" spans="1:20" ht="20.100000000000001" customHeight="1" x14ac:dyDescent="0.15">
      <c r="A14" s="207" t="s">
        <v>30</v>
      </c>
      <c r="B14" s="184" t="s">
        <v>19</v>
      </c>
      <c r="C14" s="96"/>
      <c r="D14" s="183" t="s">
        <v>83</v>
      </c>
      <c r="E14" s="42" t="s">
        <v>31</v>
      </c>
      <c r="F14" s="60"/>
      <c r="G14" s="61"/>
      <c r="H14" s="76"/>
      <c r="I14" s="75"/>
      <c r="J14" s="61"/>
      <c r="K14" s="63"/>
      <c r="L14" s="130"/>
      <c r="M14" s="64"/>
      <c r="N14" s="131"/>
      <c r="O14" s="18">
        <v>1</v>
      </c>
      <c r="P14" s="14">
        <v>1</v>
      </c>
      <c r="Q14" s="15">
        <v>0</v>
      </c>
      <c r="R14" s="18">
        <f>SUM(F14,I14,L14,O14)</f>
        <v>1</v>
      </c>
      <c r="S14" s="14">
        <f>SUM(G14,J14,M14,P14)</f>
        <v>1</v>
      </c>
      <c r="T14" s="15">
        <f>SUM(H14,K14,N14,Q14)</f>
        <v>0</v>
      </c>
    </row>
    <row r="15" spans="1:20" ht="20.100000000000001" customHeight="1" x14ac:dyDescent="0.15">
      <c r="A15" s="208"/>
      <c r="B15" s="205" t="s">
        <v>20</v>
      </c>
      <c r="C15" s="5"/>
      <c r="D15" s="57" t="s">
        <v>96</v>
      </c>
      <c r="E15" s="38" t="s">
        <v>81</v>
      </c>
      <c r="F15" s="41">
        <v>2</v>
      </c>
      <c r="G15" s="12">
        <v>2</v>
      </c>
      <c r="H15" s="127">
        <v>0</v>
      </c>
      <c r="I15" s="11"/>
      <c r="J15" s="12"/>
      <c r="K15" s="16"/>
      <c r="L15" s="13"/>
      <c r="M15" s="12"/>
      <c r="N15" s="16"/>
      <c r="O15" s="13"/>
      <c r="P15" s="12"/>
      <c r="Q15" s="16"/>
      <c r="R15" s="18">
        <f t="shared" ref="R15:R38" si="7">SUM(F15,I15,L15,O15)</f>
        <v>2</v>
      </c>
      <c r="S15" s="14">
        <f t="shared" ref="S15:S38" si="8">SUM(G15,J15,M15,P15)</f>
        <v>2</v>
      </c>
      <c r="T15" s="15">
        <f t="shared" ref="T15:T38" si="9">SUM(H15,K15,N15,Q15)</f>
        <v>0</v>
      </c>
    </row>
    <row r="16" spans="1:20" ht="20.100000000000001" customHeight="1" x14ac:dyDescent="0.15">
      <c r="A16" s="208"/>
      <c r="B16" s="206"/>
      <c r="C16" s="5"/>
      <c r="D16" s="94" t="s">
        <v>97</v>
      </c>
      <c r="E16" s="56" t="s">
        <v>80</v>
      </c>
      <c r="F16" s="13">
        <v>2</v>
      </c>
      <c r="G16" s="12">
        <v>2</v>
      </c>
      <c r="H16" s="127">
        <v>0</v>
      </c>
      <c r="I16" s="11"/>
      <c r="J16" s="12"/>
      <c r="K16" s="16"/>
      <c r="L16" s="13"/>
      <c r="M16" s="12"/>
      <c r="N16" s="16"/>
      <c r="O16" s="11"/>
      <c r="P16" s="10"/>
      <c r="Q16" s="127"/>
      <c r="R16" s="18">
        <f t="shared" si="7"/>
        <v>2</v>
      </c>
      <c r="S16" s="14">
        <f t="shared" si="8"/>
        <v>2</v>
      </c>
      <c r="T16" s="15">
        <f t="shared" si="9"/>
        <v>0</v>
      </c>
    </row>
    <row r="17" spans="1:20" ht="20.100000000000001" customHeight="1" x14ac:dyDescent="0.15">
      <c r="A17" s="208"/>
      <c r="B17" s="206"/>
      <c r="C17" s="33"/>
      <c r="D17" s="122" t="s">
        <v>111</v>
      </c>
      <c r="E17" s="56" t="s">
        <v>80</v>
      </c>
      <c r="F17" s="6">
        <v>3</v>
      </c>
      <c r="G17" s="5">
        <v>0</v>
      </c>
      <c r="H17" s="8">
        <v>3</v>
      </c>
      <c r="I17" s="6"/>
      <c r="J17" s="5"/>
      <c r="K17" s="8"/>
      <c r="L17" s="6"/>
      <c r="M17" s="5"/>
      <c r="N17" s="8"/>
      <c r="O17" s="135"/>
      <c r="P17" s="25"/>
      <c r="Q17" s="136"/>
      <c r="R17" s="18">
        <f t="shared" si="7"/>
        <v>3</v>
      </c>
      <c r="S17" s="14">
        <f t="shared" si="8"/>
        <v>0</v>
      </c>
      <c r="T17" s="15">
        <f t="shared" si="9"/>
        <v>3</v>
      </c>
    </row>
    <row r="18" spans="1:20" ht="20.100000000000001" customHeight="1" x14ac:dyDescent="0.15">
      <c r="A18" s="208"/>
      <c r="B18" s="206"/>
      <c r="C18" s="97"/>
      <c r="D18" s="94" t="s">
        <v>92</v>
      </c>
      <c r="E18" s="56" t="s">
        <v>80</v>
      </c>
      <c r="F18" s="6">
        <v>2</v>
      </c>
      <c r="G18" s="5">
        <v>0</v>
      </c>
      <c r="H18" s="8">
        <v>2</v>
      </c>
      <c r="I18" s="6"/>
      <c r="J18" s="5"/>
      <c r="K18" s="8"/>
      <c r="L18" s="6"/>
      <c r="M18" s="5"/>
      <c r="N18" s="8"/>
      <c r="O18" s="135"/>
      <c r="P18" s="25"/>
      <c r="Q18" s="136"/>
      <c r="R18" s="18">
        <f t="shared" si="7"/>
        <v>2</v>
      </c>
      <c r="S18" s="14">
        <f t="shared" si="8"/>
        <v>0</v>
      </c>
      <c r="T18" s="15">
        <f t="shared" si="9"/>
        <v>2</v>
      </c>
    </row>
    <row r="19" spans="1:20" ht="20.100000000000001" customHeight="1" x14ac:dyDescent="0.15">
      <c r="A19" s="208"/>
      <c r="B19" s="206"/>
      <c r="C19" s="97"/>
      <c r="D19" s="94" t="s">
        <v>82</v>
      </c>
      <c r="E19" s="56" t="s">
        <v>80</v>
      </c>
      <c r="F19" s="6">
        <v>3</v>
      </c>
      <c r="G19" s="5">
        <v>0</v>
      </c>
      <c r="H19" s="8">
        <v>3</v>
      </c>
      <c r="I19" s="6"/>
      <c r="J19" s="5"/>
      <c r="K19" s="8"/>
      <c r="L19" s="6"/>
      <c r="M19" s="5"/>
      <c r="N19" s="8"/>
      <c r="O19" s="135"/>
      <c r="P19" s="25"/>
      <c r="Q19" s="136"/>
      <c r="R19" s="18">
        <f t="shared" si="7"/>
        <v>3</v>
      </c>
      <c r="S19" s="14">
        <f t="shared" si="8"/>
        <v>0</v>
      </c>
      <c r="T19" s="15">
        <f t="shared" si="9"/>
        <v>3</v>
      </c>
    </row>
    <row r="20" spans="1:20" ht="20.100000000000001" customHeight="1" thickBot="1" x14ac:dyDescent="0.2">
      <c r="A20" s="208"/>
      <c r="B20" s="206"/>
      <c r="C20" s="98"/>
      <c r="D20" s="120" t="s">
        <v>114</v>
      </c>
      <c r="E20" s="77" t="s">
        <v>80</v>
      </c>
      <c r="F20" s="78">
        <v>3</v>
      </c>
      <c r="G20" s="79">
        <v>0</v>
      </c>
      <c r="H20" s="80">
        <v>3</v>
      </c>
      <c r="I20" s="78"/>
      <c r="J20" s="79"/>
      <c r="K20" s="80"/>
      <c r="L20" s="78"/>
      <c r="M20" s="79"/>
      <c r="N20" s="80"/>
      <c r="O20" s="137"/>
      <c r="P20" s="81"/>
      <c r="Q20" s="138"/>
      <c r="R20" s="72">
        <f t="shared" si="7"/>
        <v>3</v>
      </c>
      <c r="S20" s="73">
        <f t="shared" si="8"/>
        <v>0</v>
      </c>
      <c r="T20" s="74">
        <f t="shared" si="9"/>
        <v>3</v>
      </c>
    </row>
    <row r="21" spans="1:20" ht="20.100000000000001" customHeight="1" x14ac:dyDescent="0.15">
      <c r="A21" s="208"/>
      <c r="B21" s="206"/>
      <c r="C21" s="84"/>
      <c r="D21" s="123" t="s">
        <v>98</v>
      </c>
      <c r="E21" s="82" t="s">
        <v>80</v>
      </c>
      <c r="F21" s="83"/>
      <c r="G21" s="84"/>
      <c r="H21" s="85"/>
      <c r="I21" s="83">
        <v>3</v>
      </c>
      <c r="J21" s="84">
        <v>0</v>
      </c>
      <c r="K21" s="85">
        <v>3</v>
      </c>
      <c r="L21" s="83"/>
      <c r="M21" s="84"/>
      <c r="N21" s="85"/>
      <c r="O21" s="139"/>
      <c r="P21" s="86"/>
      <c r="Q21" s="140"/>
      <c r="R21" s="75">
        <f t="shared" si="7"/>
        <v>3</v>
      </c>
      <c r="S21" s="62">
        <f t="shared" si="8"/>
        <v>0</v>
      </c>
      <c r="T21" s="76">
        <f t="shared" si="9"/>
        <v>3</v>
      </c>
    </row>
    <row r="22" spans="1:20" ht="20.100000000000001" customHeight="1" x14ac:dyDescent="0.15">
      <c r="A22" s="208"/>
      <c r="B22" s="206"/>
      <c r="C22" s="5"/>
      <c r="D22" s="94" t="s">
        <v>94</v>
      </c>
      <c r="E22" s="56" t="s">
        <v>80</v>
      </c>
      <c r="F22" s="6"/>
      <c r="G22" s="5"/>
      <c r="H22" s="8"/>
      <c r="I22" s="6">
        <v>3</v>
      </c>
      <c r="J22" s="5">
        <v>0</v>
      </c>
      <c r="K22" s="8">
        <v>3</v>
      </c>
      <c r="L22" s="6"/>
      <c r="M22" s="5"/>
      <c r="N22" s="8"/>
      <c r="O22" s="135"/>
      <c r="P22" s="25"/>
      <c r="Q22" s="136"/>
      <c r="R22" s="18">
        <f t="shared" si="7"/>
        <v>3</v>
      </c>
      <c r="S22" s="14">
        <f t="shared" si="8"/>
        <v>0</v>
      </c>
      <c r="T22" s="15">
        <f t="shared" si="9"/>
        <v>3</v>
      </c>
    </row>
    <row r="23" spans="1:20" ht="20.100000000000001" customHeight="1" x14ac:dyDescent="0.15">
      <c r="A23" s="208"/>
      <c r="B23" s="206"/>
      <c r="C23" s="33"/>
      <c r="D23" s="94" t="s">
        <v>89</v>
      </c>
      <c r="E23" s="56" t="s">
        <v>80</v>
      </c>
      <c r="F23" s="6"/>
      <c r="G23" s="5"/>
      <c r="H23" s="8"/>
      <c r="I23" s="6">
        <v>3</v>
      </c>
      <c r="J23" s="5">
        <v>0</v>
      </c>
      <c r="K23" s="8">
        <v>3</v>
      </c>
      <c r="L23" s="6"/>
      <c r="M23" s="5"/>
      <c r="N23" s="8"/>
      <c r="O23" s="135"/>
      <c r="P23" s="25"/>
      <c r="Q23" s="136"/>
      <c r="R23" s="18">
        <f t="shared" si="7"/>
        <v>3</v>
      </c>
      <c r="S23" s="14">
        <f t="shared" si="8"/>
        <v>0</v>
      </c>
      <c r="T23" s="15">
        <f t="shared" si="9"/>
        <v>3</v>
      </c>
    </row>
    <row r="24" spans="1:20" ht="20.100000000000001" customHeight="1" x14ac:dyDescent="0.15">
      <c r="A24" s="208"/>
      <c r="B24" s="206"/>
      <c r="C24" s="97"/>
      <c r="D24" s="94" t="s">
        <v>95</v>
      </c>
      <c r="E24" s="56" t="s">
        <v>80</v>
      </c>
      <c r="F24" s="6"/>
      <c r="G24" s="5"/>
      <c r="H24" s="8"/>
      <c r="I24" s="6">
        <v>2</v>
      </c>
      <c r="J24" s="5">
        <v>0</v>
      </c>
      <c r="K24" s="8">
        <v>2</v>
      </c>
      <c r="L24" s="6"/>
      <c r="M24" s="5"/>
      <c r="N24" s="8"/>
      <c r="O24" s="135"/>
      <c r="P24" s="25"/>
      <c r="Q24" s="136"/>
      <c r="R24" s="18">
        <f t="shared" si="7"/>
        <v>2</v>
      </c>
      <c r="S24" s="14">
        <f t="shared" si="8"/>
        <v>0</v>
      </c>
      <c r="T24" s="15">
        <f t="shared" si="9"/>
        <v>2</v>
      </c>
    </row>
    <row r="25" spans="1:20" ht="20.100000000000001" customHeight="1" x14ac:dyDescent="0.15">
      <c r="A25" s="208"/>
      <c r="B25" s="206"/>
      <c r="C25" s="97"/>
      <c r="D25" s="94" t="s">
        <v>99</v>
      </c>
      <c r="E25" s="56" t="s">
        <v>80</v>
      </c>
      <c r="F25" s="6"/>
      <c r="G25" s="5"/>
      <c r="H25" s="8"/>
      <c r="I25" s="6">
        <v>3</v>
      </c>
      <c r="J25" s="5">
        <v>0</v>
      </c>
      <c r="K25" s="8">
        <v>3</v>
      </c>
      <c r="L25" s="6"/>
      <c r="M25" s="5"/>
      <c r="N25" s="8"/>
      <c r="O25" s="135"/>
      <c r="P25" s="25"/>
      <c r="Q25" s="136"/>
      <c r="R25" s="18">
        <f t="shared" si="7"/>
        <v>3</v>
      </c>
      <c r="S25" s="14">
        <f t="shared" si="8"/>
        <v>0</v>
      </c>
      <c r="T25" s="15">
        <f t="shared" si="9"/>
        <v>3</v>
      </c>
    </row>
    <row r="26" spans="1:20" ht="20.100000000000001" customHeight="1" thickBot="1" x14ac:dyDescent="0.2">
      <c r="A26" s="208"/>
      <c r="B26" s="206"/>
      <c r="C26" s="99"/>
      <c r="D26" s="121" t="s">
        <v>100</v>
      </c>
      <c r="E26" s="87" t="s">
        <v>80</v>
      </c>
      <c r="F26" s="88"/>
      <c r="G26" s="89"/>
      <c r="H26" s="90"/>
      <c r="I26" s="88">
        <v>3</v>
      </c>
      <c r="J26" s="89">
        <v>0</v>
      </c>
      <c r="K26" s="90">
        <v>3</v>
      </c>
      <c r="L26" s="88"/>
      <c r="M26" s="89"/>
      <c r="N26" s="90"/>
      <c r="O26" s="88"/>
      <c r="P26" s="89"/>
      <c r="Q26" s="90"/>
      <c r="R26" s="91">
        <f t="shared" si="7"/>
        <v>3</v>
      </c>
      <c r="S26" s="92">
        <f t="shared" si="8"/>
        <v>0</v>
      </c>
      <c r="T26" s="93">
        <f t="shared" si="9"/>
        <v>3</v>
      </c>
    </row>
    <row r="27" spans="1:20" ht="20.100000000000001" customHeight="1" x14ac:dyDescent="0.15">
      <c r="A27" s="208"/>
      <c r="B27" s="206"/>
      <c r="C27" s="5"/>
      <c r="D27" s="94" t="s">
        <v>101</v>
      </c>
      <c r="E27" s="56" t="s">
        <v>80</v>
      </c>
      <c r="F27" s="11"/>
      <c r="G27" s="12"/>
      <c r="H27" s="16"/>
      <c r="I27" s="13"/>
      <c r="J27" s="12"/>
      <c r="K27" s="16"/>
      <c r="L27" s="13">
        <v>3</v>
      </c>
      <c r="M27" s="12">
        <v>0</v>
      </c>
      <c r="N27" s="16">
        <v>3</v>
      </c>
      <c r="O27" s="13"/>
      <c r="P27" s="12"/>
      <c r="Q27" s="127"/>
      <c r="R27" s="18">
        <f t="shared" si="7"/>
        <v>3</v>
      </c>
      <c r="S27" s="14">
        <f t="shared" si="8"/>
        <v>0</v>
      </c>
      <c r="T27" s="15">
        <f t="shared" si="9"/>
        <v>3</v>
      </c>
    </row>
    <row r="28" spans="1:20" ht="20.100000000000001" customHeight="1" x14ac:dyDescent="0.15">
      <c r="A28" s="208"/>
      <c r="B28" s="206"/>
      <c r="C28" s="5"/>
      <c r="D28" s="94" t="s">
        <v>102</v>
      </c>
      <c r="E28" s="56" t="s">
        <v>80</v>
      </c>
      <c r="F28" s="11"/>
      <c r="G28" s="12"/>
      <c r="H28" s="16"/>
      <c r="I28" s="13"/>
      <c r="J28" s="12"/>
      <c r="K28" s="16"/>
      <c r="L28" s="13">
        <v>3</v>
      </c>
      <c r="M28" s="12">
        <v>0</v>
      </c>
      <c r="N28" s="16">
        <v>3</v>
      </c>
      <c r="O28" s="11"/>
      <c r="P28" s="10"/>
      <c r="Q28" s="127"/>
      <c r="R28" s="18">
        <f t="shared" ref="R28:T31" si="10">SUM(F28,I28,L28,O28)</f>
        <v>3</v>
      </c>
      <c r="S28" s="14">
        <f t="shared" si="10"/>
        <v>0</v>
      </c>
      <c r="T28" s="15">
        <f t="shared" si="10"/>
        <v>3</v>
      </c>
    </row>
    <row r="29" spans="1:20" ht="20.100000000000001" customHeight="1" x14ac:dyDescent="0.15">
      <c r="A29" s="208"/>
      <c r="B29" s="206"/>
      <c r="C29" s="33"/>
      <c r="D29" s="94" t="s">
        <v>103</v>
      </c>
      <c r="E29" s="56" t="s">
        <v>81</v>
      </c>
      <c r="F29" s="11"/>
      <c r="G29" s="12"/>
      <c r="H29" s="16"/>
      <c r="I29" s="13"/>
      <c r="J29" s="12"/>
      <c r="K29" s="16"/>
      <c r="L29" s="13">
        <v>3</v>
      </c>
      <c r="M29" s="12">
        <v>0</v>
      </c>
      <c r="N29" s="16">
        <v>3</v>
      </c>
      <c r="O29" s="11"/>
      <c r="P29" s="10"/>
      <c r="Q29" s="127"/>
      <c r="R29" s="18">
        <f t="shared" si="10"/>
        <v>3</v>
      </c>
      <c r="S29" s="14">
        <f t="shared" si="10"/>
        <v>0</v>
      </c>
      <c r="T29" s="15">
        <v>3</v>
      </c>
    </row>
    <row r="30" spans="1:20" ht="20.100000000000001" customHeight="1" x14ac:dyDescent="0.15">
      <c r="A30" s="208"/>
      <c r="B30" s="206"/>
      <c r="C30" s="97"/>
      <c r="D30" s="94" t="s">
        <v>104</v>
      </c>
      <c r="E30" s="56" t="s">
        <v>80</v>
      </c>
      <c r="F30" s="11"/>
      <c r="G30" s="12"/>
      <c r="H30" s="16"/>
      <c r="I30" s="13"/>
      <c r="J30" s="12"/>
      <c r="K30" s="16"/>
      <c r="L30" s="13">
        <v>2</v>
      </c>
      <c r="M30" s="12">
        <v>0</v>
      </c>
      <c r="N30" s="16">
        <v>2</v>
      </c>
      <c r="O30" s="11"/>
      <c r="P30" s="10"/>
      <c r="Q30" s="127"/>
      <c r="R30" s="18">
        <f t="shared" si="10"/>
        <v>2</v>
      </c>
      <c r="S30" s="14">
        <f t="shared" si="10"/>
        <v>0</v>
      </c>
      <c r="T30" s="15">
        <f t="shared" si="10"/>
        <v>2</v>
      </c>
    </row>
    <row r="31" spans="1:20" ht="20.100000000000001" customHeight="1" x14ac:dyDescent="0.15">
      <c r="A31" s="208"/>
      <c r="B31" s="206"/>
      <c r="C31" s="97"/>
      <c r="D31" s="55" t="s">
        <v>93</v>
      </c>
      <c r="E31" s="55" t="s">
        <v>80</v>
      </c>
      <c r="F31" s="13"/>
      <c r="G31" s="12"/>
      <c r="H31" s="127"/>
      <c r="I31" s="11"/>
      <c r="J31" s="12"/>
      <c r="K31" s="16"/>
      <c r="L31" s="13">
        <v>3</v>
      </c>
      <c r="M31" s="12">
        <v>0</v>
      </c>
      <c r="N31" s="16">
        <v>3</v>
      </c>
      <c r="O31" s="11"/>
      <c r="P31" s="10"/>
      <c r="Q31" s="127"/>
      <c r="R31" s="18">
        <f t="shared" si="10"/>
        <v>3</v>
      </c>
      <c r="S31" s="14">
        <f t="shared" si="10"/>
        <v>0</v>
      </c>
      <c r="T31" s="15">
        <f t="shared" si="10"/>
        <v>3</v>
      </c>
    </row>
    <row r="32" spans="1:20" ht="20.100000000000001" customHeight="1" x14ac:dyDescent="0.15">
      <c r="A32" s="208"/>
      <c r="B32" s="206"/>
      <c r="C32" s="97"/>
      <c r="D32" s="94" t="s">
        <v>112</v>
      </c>
      <c r="E32" s="55" t="s">
        <v>80</v>
      </c>
      <c r="F32" s="13"/>
      <c r="G32" s="12"/>
      <c r="H32" s="127"/>
      <c r="I32" s="11"/>
      <c r="J32" s="12"/>
      <c r="K32" s="16"/>
      <c r="L32" s="11">
        <v>3</v>
      </c>
      <c r="M32" s="12">
        <v>0</v>
      </c>
      <c r="N32" s="16">
        <v>3</v>
      </c>
      <c r="O32" s="126"/>
      <c r="P32" s="10"/>
      <c r="Q32" s="127"/>
      <c r="R32" s="18">
        <f t="shared" ref="R32:R33" si="11">SUM(F32,I32,L32,O32)</f>
        <v>3</v>
      </c>
      <c r="S32" s="14">
        <f t="shared" ref="S32:S33" si="12">SUM(G32,J32,M32,P32)</f>
        <v>0</v>
      </c>
      <c r="T32" s="15">
        <f t="shared" ref="T32:T33" si="13">SUM(H32,K32,N32,Q32)</f>
        <v>3</v>
      </c>
    </row>
    <row r="33" spans="1:20" ht="20.100000000000001" customHeight="1" thickBot="1" x14ac:dyDescent="0.2">
      <c r="A33" s="208"/>
      <c r="B33" s="206"/>
      <c r="C33" s="101"/>
      <c r="D33" s="94" t="s">
        <v>115</v>
      </c>
      <c r="E33" s="102" t="s">
        <v>84</v>
      </c>
      <c r="F33" s="68"/>
      <c r="G33" s="69"/>
      <c r="H33" s="128"/>
      <c r="I33" s="125"/>
      <c r="J33" s="69"/>
      <c r="K33" s="71"/>
      <c r="L33" s="125">
        <v>3</v>
      </c>
      <c r="M33" s="69">
        <v>0</v>
      </c>
      <c r="N33" s="71">
        <v>3</v>
      </c>
      <c r="O33" s="141"/>
      <c r="P33" s="70"/>
      <c r="Q33" s="128"/>
      <c r="R33" s="103">
        <f t="shared" si="11"/>
        <v>3</v>
      </c>
      <c r="S33" s="104">
        <f t="shared" si="12"/>
        <v>0</v>
      </c>
      <c r="T33" s="105">
        <f t="shared" si="13"/>
        <v>3</v>
      </c>
    </row>
    <row r="34" spans="1:20" ht="20.100000000000001" customHeight="1" x14ac:dyDescent="0.15">
      <c r="A34" s="208"/>
      <c r="B34" s="206"/>
      <c r="C34" s="84"/>
      <c r="D34" s="124" t="s">
        <v>105</v>
      </c>
      <c r="E34" s="109" t="s">
        <v>81</v>
      </c>
      <c r="F34" s="106"/>
      <c r="G34" s="107"/>
      <c r="H34" s="112"/>
      <c r="I34" s="111"/>
      <c r="J34" s="107"/>
      <c r="K34" s="108"/>
      <c r="L34" s="106"/>
      <c r="M34" s="107"/>
      <c r="N34" s="108"/>
      <c r="O34" s="111">
        <v>2</v>
      </c>
      <c r="P34" s="110">
        <v>0</v>
      </c>
      <c r="Q34" s="112">
        <v>2</v>
      </c>
      <c r="R34" s="111">
        <v>2</v>
      </c>
      <c r="S34" s="110">
        <v>0</v>
      </c>
      <c r="T34" s="112">
        <v>2</v>
      </c>
    </row>
    <row r="35" spans="1:20" ht="20.100000000000001" customHeight="1" x14ac:dyDescent="0.15">
      <c r="A35" s="208"/>
      <c r="B35" s="206"/>
      <c r="C35" s="5"/>
      <c r="D35" s="113" t="s">
        <v>109</v>
      </c>
      <c r="E35" s="58" t="s">
        <v>80</v>
      </c>
      <c r="F35" s="13"/>
      <c r="G35" s="12"/>
      <c r="H35" s="127"/>
      <c r="I35" s="11"/>
      <c r="J35" s="12"/>
      <c r="K35" s="16"/>
      <c r="L35" s="13"/>
      <c r="M35" s="12"/>
      <c r="N35" s="16"/>
      <c r="O35" s="11">
        <v>3</v>
      </c>
      <c r="P35" s="10">
        <v>0</v>
      </c>
      <c r="Q35" s="127">
        <v>3</v>
      </c>
      <c r="R35" s="18">
        <v>3</v>
      </c>
      <c r="S35" s="14">
        <v>0</v>
      </c>
      <c r="T35" s="15">
        <v>3</v>
      </c>
    </row>
    <row r="36" spans="1:20" ht="20.100000000000001" customHeight="1" x14ac:dyDescent="0.15">
      <c r="A36" s="208"/>
      <c r="B36" s="206"/>
      <c r="C36" s="97"/>
      <c r="D36" s="94" t="s">
        <v>106</v>
      </c>
      <c r="E36" s="58" t="s">
        <v>80</v>
      </c>
      <c r="F36" s="13"/>
      <c r="G36" s="12"/>
      <c r="H36" s="127"/>
      <c r="I36" s="11"/>
      <c r="J36" s="12"/>
      <c r="K36" s="16"/>
      <c r="L36" s="13"/>
      <c r="M36" s="12"/>
      <c r="N36" s="16"/>
      <c r="O36" s="11">
        <v>2</v>
      </c>
      <c r="P36" s="10">
        <v>0</v>
      </c>
      <c r="Q36" s="127">
        <v>2</v>
      </c>
      <c r="R36" s="18">
        <v>2</v>
      </c>
      <c r="S36" s="14">
        <v>0</v>
      </c>
      <c r="T36" s="15">
        <v>2</v>
      </c>
    </row>
    <row r="37" spans="1:20" ht="20.100000000000001" customHeight="1" x14ac:dyDescent="0.15">
      <c r="A37" s="208"/>
      <c r="B37" s="206"/>
      <c r="C37" s="97"/>
      <c r="D37" s="113" t="s">
        <v>107</v>
      </c>
      <c r="E37" s="58" t="s">
        <v>81</v>
      </c>
      <c r="F37" s="114"/>
      <c r="G37" s="115"/>
      <c r="H37" s="129"/>
      <c r="I37" s="126"/>
      <c r="J37" s="115"/>
      <c r="K37" s="116"/>
      <c r="L37" s="114"/>
      <c r="M37" s="115"/>
      <c r="N37" s="116"/>
      <c r="O37" s="126">
        <v>2</v>
      </c>
      <c r="P37" s="39">
        <v>0</v>
      </c>
      <c r="Q37" s="129">
        <v>2</v>
      </c>
      <c r="R37" s="117">
        <v>2</v>
      </c>
      <c r="S37" s="118">
        <v>0</v>
      </c>
      <c r="T37" s="119">
        <v>2</v>
      </c>
    </row>
    <row r="38" spans="1:20" ht="20.100000000000001" customHeight="1" x14ac:dyDescent="0.15">
      <c r="A38" s="208"/>
      <c r="B38" s="206"/>
      <c r="C38" s="100"/>
      <c r="D38" s="55" t="s">
        <v>108</v>
      </c>
      <c r="E38" s="58" t="s">
        <v>80</v>
      </c>
      <c r="F38" s="13"/>
      <c r="G38" s="12"/>
      <c r="H38" s="127"/>
      <c r="I38" s="11"/>
      <c r="J38" s="12"/>
      <c r="K38" s="16"/>
      <c r="L38" s="13"/>
      <c r="M38" s="12"/>
      <c r="N38" s="16"/>
      <c r="O38" s="11">
        <v>2</v>
      </c>
      <c r="P38" s="10">
        <v>0</v>
      </c>
      <c r="Q38" s="127">
        <v>2</v>
      </c>
      <c r="R38" s="18">
        <f t="shared" si="7"/>
        <v>2</v>
      </c>
      <c r="S38" s="14">
        <f t="shared" si="8"/>
        <v>0</v>
      </c>
      <c r="T38" s="15">
        <f t="shared" si="9"/>
        <v>2</v>
      </c>
    </row>
    <row r="39" spans="1:20" ht="20.100000000000001" customHeight="1" x14ac:dyDescent="0.15">
      <c r="A39" s="208"/>
      <c r="B39" s="206"/>
      <c r="C39" s="100"/>
      <c r="D39" s="95" t="s">
        <v>110</v>
      </c>
      <c r="E39" s="58" t="s">
        <v>85</v>
      </c>
      <c r="F39" s="13"/>
      <c r="G39" s="12"/>
      <c r="H39" s="127"/>
      <c r="I39" s="11"/>
      <c r="J39" s="12"/>
      <c r="K39" s="16"/>
      <c r="L39" s="13"/>
      <c r="M39" s="12"/>
      <c r="N39" s="16"/>
      <c r="O39" s="11">
        <v>3</v>
      </c>
      <c r="P39" s="10">
        <v>0</v>
      </c>
      <c r="Q39" s="127">
        <v>3</v>
      </c>
      <c r="R39" s="18">
        <v>3</v>
      </c>
      <c r="S39" s="14">
        <v>0</v>
      </c>
      <c r="T39" s="15">
        <v>3</v>
      </c>
    </row>
    <row r="40" spans="1:20" ht="23.25" x14ac:dyDescent="0.15">
      <c r="A40" s="208"/>
      <c r="B40" s="206"/>
      <c r="C40" s="5"/>
      <c r="D40" s="185" t="s">
        <v>119</v>
      </c>
      <c r="E40" s="186" t="s">
        <v>25</v>
      </c>
      <c r="F40" s="13"/>
      <c r="G40" s="12"/>
      <c r="H40" s="127"/>
      <c r="I40" s="11"/>
      <c r="J40" s="12"/>
      <c r="K40" s="16"/>
      <c r="L40" s="13"/>
      <c r="M40" s="12"/>
      <c r="N40" s="16"/>
      <c r="O40" s="11">
        <v>1</v>
      </c>
      <c r="P40" s="10">
        <v>1</v>
      </c>
      <c r="Q40" s="127">
        <v>0</v>
      </c>
      <c r="R40" s="18">
        <v>1</v>
      </c>
      <c r="S40" s="14">
        <v>1</v>
      </c>
      <c r="T40" s="15">
        <v>0</v>
      </c>
    </row>
    <row r="41" spans="1:20" ht="24" x14ac:dyDescent="0.15">
      <c r="A41" s="208"/>
      <c r="B41" s="206"/>
      <c r="C41" s="33"/>
      <c r="D41" s="187" t="s">
        <v>120</v>
      </c>
      <c r="E41" s="188" t="s">
        <v>38</v>
      </c>
      <c r="F41" s="13"/>
      <c r="G41" s="12"/>
      <c r="H41" s="127"/>
      <c r="I41" s="11"/>
      <c r="J41" s="12"/>
      <c r="K41" s="16"/>
      <c r="L41" s="13"/>
      <c r="M41" s="12"/>
      <c r="N41" s="16"/>
      <c r="O41" s="11">
        <v>3</v>
      </c>
      <c r="P41" s="10">
        <v>0</v>
      </c>
      <c r="Q41" s="127">
        <v>3</v>
      </c>
      <c r="R41" s="18">
        <v>3</v>
      </c>
      <c r="S41" s="14">
        <v>0</v>
      </c>
      <c r="T41" s="15">
        <v>3</v>
      </c>
    </row>
    <row r="42" spans="1:20" ht="20.100000000000001" customHeight="1" thickBot="1" x14ac:dyDescent="0.2">
      <c r="A42" s="208"/>
      <c r="B42" s="171" t="s">
        <v>22</v>
      </c>
      <c r="C42" s="190"/>
      <c r="D42" s="191"/>
      <c r="E42" s="192"/>
      <c r="F42" s="172">
        <f>SUM(F14:F41)</f>
        <v>15</v>
      </c>
      <c r="G42" s="173">
        <f>SUM(G14:G41)</f>
        <v>4</v>
      </c>
      <c r="H42" s="174">
        <f>SUM(H14:H41)</f>
        <v>11</v>
      </c>
      <c r="I42" s="172">
        <v>17</v>
      </c>
      <c r="J42" s="173">
        <f t="shared" ref="J42:Q42" si="14">SUM(J14:J41)</f>
        <v>0</v>
      </c>
      <c r="K42" s="174">
        <f t="shared" si="14"/>
        <v>17</v>
      </c>
      <c r="L42" s="172">
        <f t="shared" si="14"/>
        <v>20</v>
      </c>
      <c r="M42" s="173">
        <f t="shared" si="14"/>
        <v>0</v>
      </c>
      <c r="N42" s="174">
        <f t="shared" si="14"/>
        <v>20</v>
      </c>
      <c r="O42" s="172">
        <f t="shared" si="14"/>
        <v>19</v>
      </c>
      <c r="P42" s="173">
        <f t="shared" si="14"/>
        <v>2</v>
      </c>
      <c r="Q42" s="174">
        <f t="shared" si="14"/>
        <v>17</v>
      </c>
      <c r="R42" s="172">
        <v>71</v>
      </c>
      <c r="S42" s="175">
        <f>SUM(S14:S41)</f>
        <v>6</v>
      </c>
      <c r="T42" s="176">
        <v>65</v>
      </c>
    </row>
    <row r="43" spans="1:20" ht="20.100000000000001" customHeight="1" thickBot="1" x14ac:dyDescent="0.2">
      <c r="A43" s="203" t="s">
        <v>8</v>
      </c>
      <c r="B43" s="204"/>
      <c r="C43" s="193"/>
      <c r="D43" s="194"/>
      <c r="E43" s="195"/>
      <c r="F43" s="181">
        <f t="shared" ref="F43:Q43" si="15">SUM(F13,,F42)</f>
        <v>21</v>
      </c>
      <c r="G43" s="177">
        <f t="shared" si="15"/>
        <v>10</v>
      </c>
      <c r="H43" s="178">
        <f t="shared" si="15"/>
        <v>11</v>
      </c>
      <c r="I43" s="181">
        <f t="shared" si="15"/>
        <v>18</v>
      </c>
      <c r="J43" s="177">
        <f t="shared" si="15"/>
        <v>1</v>
      </c>
      <c r="K43" s="178">
        <f t="shared" si="15"/>
        <v>17</v>
      </c>
      <c r="L43" s="181">
        <f t="shared" si="15"/>
        <v>21</v>
      </c>
      <c r="M43" s="177">
        <f t="shared" si="15"/>
        <v>1</v>
      </c>
      <c r="N43" s="178">
        <f t="shared" si="15"/>
        <v>20</v>
      </c>
      <c r="O43" s="181">
        <f t="shared" si="15"/>
        <v>20</v>
      </c>
      <c r="P43" s="177">
        <f t="shared" si="15"/>
        <v>3</v>
      </c>
      <c r="Q43" s="178">
        <f t="shared" si="15"/>
        <v>17</v>
      </c>
      <c r="R43" s="181">
        <v>80</v>
      </c>
      <c r="S43" s="179">
        <f>SUM(S13,,S42)</f>
        <v>15</v>
      </c>
      <c r="T43" s="180">
        <v>65</v>
      </c>
    </row>
    <row r="45" spans="1:20" ht="17.25" x14ac:dyDescent="0.15">
      <c r="A45" s="46"/>
      <c r="B45" s="46"/>
      <c r="C45" s="67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</sheetData>
  <mergeCells count="21">
    <mergeCell ref="L4:N4"/>
    <mergeCell ref="O4:Q4"/>
    <mergeCell ref="E3:E5"/>
    <mergeCell ref="A3:B5"/>
    <mergeCell ref="D3:D5"/>
    <mergeCell ref="A1:T1"/>
    <mergeCell ref="C42:E42"/>
    <mergeCell ref="C43:E43"/>
    <mergeCell ref="A6:A13"/>
    <mergeCell ref="B11:B12"/>
    <mergeCell ref="B6:B10"/>
    <mergeCell ref="A43:B43"/>
    <mergeCell ref="B15:B41"/>
    <mergeCell ref="A14:A42"/>
    <mergeCell ref="A2:T2"/>
    <mergeCell ref="C3:C5"/>
    <mergeCell ref="F3:K3"/>
    <mergeCell ref="L3:Q3"/>
    <mergeCell ref="R3:T4"/>
    <mergeCell ref="F4:H4"/>
    <mergeCell ref="I4:K4"/>
  </mergeCells>
  <phoneticPr fontId="6" type="noConversion"/>
  <printOptions horizontalCentered="1"/>
  <pageMargins left="0.2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opLeftCell="A16" zoomScale="90" zoomScaleNormal="90" workbookViewId="0">
      <selection sqref="A1:E1"/>
    </sheetView>
  </sheetViews>
  <sheetFormatPr defaultRowHeight="13.5" x14ac:dyDescent="0.15"/>
  <cols>
    <col min="1" max="1" width="4.77734375" customWidth="1"/>
    <col min="2" max="4" width="4.21875" bestFit="1" customWidth="1"/>
    <col min="5" max="5" width="5.6640625" bestFit="1" customWidth="1"/>
    <col min="6" max="11" width="12" customWidth="1"/>
    <col min="12" max="12" width="37.77734375" customWidth="1"/>
  </cols>
  <sheetData>
    <row r="1" spans="1:12" ht="24" customHeight="1" thickBot="1" x14ac:dyDescent="0.2">
      <c r="A1" s="232" t="s">
        <v>151</v>
      </c>
      <c r="B1" s="232"/>
      <c r="C1" s="232"/>
      <c r="D1" s="232"/>
      <c r="E1" s="232"/>
      <c r="F1" s="53"/>
      <c r="G1" s="232" t="s">
        <v>152</v>
      </c>
      <c r="H1" s="232"/>
      <c r="I1" s="232"/>
      <c r="J1" s="232"/>
      <c r="K1" s="232"/>
      <c r="L1" s="54" t="s">
        <v>153</v>
      </c>
    </row>
    <row r="2" spans="1:12" x14ac:dyDescent="0.15">
      <c r="A2" s="322" t="s">
        <v>39</v>
      </c>
      <c r="B2" s="325" t="s">
        <v>10</v>
      </c>
      <c r="C2" s="326" t="s">
        <v>11</v>
      </c>
      <c r="D2" s="326" t="s">
        <v>12</v>
      </c>
      <c r="E2" s="326" t="s">
        <v>40</v>
      </c>
      <c r="F2" s="325" t="s">
        <v>122</v>
      </c>
      <c r="G2" s="325"/>
      <c r="H2" s="325"/>
      <c r="I2" s="329" t="s">
        <v>123</v>
      </c>
      <c r="J2" s="329"/>
      <c r="K2" s="329"/>
      <c r="L2" s="315" t="s">
        <v>78</v>
      </c>
    </row>
    <row r="3" spans="1:12" x14ac:dyDescent="0.15">
      <c r="A3" s="323"/>
      <c r="B3" s="318"/>
      <c r="C3" s="327"/>
      <c r="D3" s="327"/>
      <c r="E3" s="327"/>
      <c r="F3" s="318" t="s">
        <v>41</v>
      </c>
      <c r="G3" s="318"/>
      <c r="H3" s="318"/>
      <c r="I3" s="319" t="s">
        <v>41</v>
      </c>
      <c r="J3" s="319"/>
      <c r="K3" s="319"/>
      <c r="L3" s="316"/>
    </row>
    <row r="4" spans="1:12" x14ac:dyDescent="0.15">
      <c r="A4" s="323"/>
      <c r="B4" s="318"/>
      <c r="C4" s="327"/>
      <c r="D4" s="327"/>
      <c r="E4" s="327"/>
      <c r="F4" s="318" t="s">
        <v>5</v>
      </c>
      <c r="G4" s="318" t="s">
        <v>13</v>
      </c>
      <c r="H4" s="318"/>
      <c r="I4" s="319" t="s">
        <v>5</v>
      </c>
      <c r="J4" s="319" t="s">
        <v>13</v>
      </c>
      <c r="K4" s="319"/>
      <c r="L4" s="316"/>
    </row>
    <row r="5" spans="1:12" ht="14.25" thickBot="1" x14ac:dyDescent="0.2">
      <c r="A5" s="324"/>
      <c r="B5" s="320"/>
      <c r="C5" s="328"/>
      <c r="D5" s="328"/>
      <c r="E5" s="328"/>
      <c r="F5" s="320"/>
      <c r="G5" s="45" t="s">
        <v>6</v>
      </c>
      <c r="H5" s="45" t="s">
        <v>7</v>
      </c>
      <c r="I5" s="321"/>
      <c r="J5" s="167" t="s">
        <v>6</v>
      </c>
      <c r="K5" s="167" t="s">
        <v>7</v>
      </c>
      <c r="L5" s="317"/>
    </row>
    <row r="6" spans="1:12" x14ac:dyDescent="0.15">
      <c r="A6" s="252">
        <v>1</v>
      </c>
      <c r="B6" s="310">
        <v>1</v>
      </c>
      <c r="C6" s="311" t="s">
        <v>42</v>
      </c>
      <c r="D6" s="310" t="s">
        <v>14</v>
      </c>
      <c r="E6" s="310"/>
      <c r="F6" s="310" t="s">
        <v>43</v>
      </c>
      <c r="G6" s="310"/>
      <c r="H6" s="310"/>
      <c r="I6" s="310" t="s">
        <v>43</v>
      </c>
      <c r="J6" s="310"/>
      <c r="K6" s="310"/>
      <c r="L6" s="299"/>
    </row>
    <row r="7" spans="1:12" x14ac:dyDescent="0.15">
      <c r="A7" s="253"/>
      <c r="B7" s="242"/>
      <c r="C7" s="242"/>
      <c r="D7" s="242"/>
      <c r="E7" s="242"/>
      <c r="F7" s="43">
        <v>1</v>
      </c>
      <c r="G7" s="43">
        <v>1</v>
      </c>
      <c r="H7" s="43">
        <v>0</v>
      </c>
      <c r="I7" s="154">
        <v>1</v>
      </c>
      <c r="J7" s="154">
        <v>1</v>
      </c>
      <c r="K7" s="154">
        <v>0</v>
      </c>
      <c r="L7" s="300"/>
    </row>
    <row r="8" spans="1:12" ht="25.9" customHeight="1" x14ac:dyDescent="0.15">
      <c r="A8" s="253"/>
      <c r="B8" s="242"/>
      <c r="C8" s="242"/>
      <c r="D8" s="250" t="s">
        <v>44</v>
      </c>
      <c r="E8" s="239"/>
      <c r="F8" s="308" t="s">
        <v>45</v>
      </c>
      <c r="G8" s="308"/>
      <c r="H8" s="309"/>
      <c r="I8" s="308" t="s">
        <v>45</v>
      </c>
      <c r="J8" s="308"/>
      <c r="K8" s="309"/>
      <c r="L8" s="313"/>
    </row>
    <row r="9" spans="1:12" x14ac:dyDescent="0.15">
      <c r="A9" s="253"/>
      <c r="B9" s="242"/>
      <c r="C9" s="242"/>
      <c r="D9" s="251"/>
      <c r="E9" s="240"/>
      <c r="F9" s="52">
        <v>2</v>
      </c>
      <c r="G9" s="43">
        <v>2</v>
      </c>
      <c r="H9" s="43">
        <v>0</v>
      </c>
      <c r="I9" s="155">
        <v>2</v>
      </c>
      <c r="J9" s="154">
        <v>2</v>
      </c>
      <c r="K9" s="154">
        <v>0</v>
      </c>
      <c r="L9" s="314"/>
    </row>
    <row r="10" spans="1:12" x14ac:dyDescent="0.15">
      <c r="A10" s="253"/>
      <c r="B10" s="242"/>
      <c r="C10" s="242"/>
      <c r="D10" s="251"/>
      <c r="E10" s="240"/>
      <c r="F10" s="255" t="s">
        <v>46</v>
      </c>
      <c r="G10" s="255"/>
      <c r="H10" s="256"/>
      <c r="I10" s="255" t="s">
        <v>46</v>
      </c>
      <c r="J10" s="255"/>
      <c r="K10" s="256"/>
      <c r="L10" s="313"/>
    </row>
    <row r="11" spans="1:12" x14ac:dyDescent="0.15">
      <c r="A11" s="253"/>
      <c r="B11" s="242"/>
      <c r="C11" s="242"/>
      <c r="D11" s="251"/>
      <c r="E11" s="240"/>
      <c r="F11" s="51">
        <v>2</v>
      </c>
      <c r="G11" s="44">
        <v>2</v>
      </c>
      <c r="H11" s="44">
        <v>0</v>
      </c>
      <c r="I11" s="157">
        <v>2</v>
      </c>
      <c r="J11" s="156">
        <v>2</v>
      </c>
      <c r="K11" s="156">
        <v>0</v>
      </c>
      <c r="L11" s="314"/>
    </row>
    <row r="12" spans="1:12" x14ac:dyDescent="0.15">
      <c r="A12" s="253"/>
      <c r="B12" s="242"/>
      <c r="C12" s="258" t="s">
        <v>47</v>
      </c>
      <c r="D12" s="258"/>
      <c r="E12" s="312"/>
      <c r="F12" s="159">
        <f t="shared" ref="F12:K12" si="0">F7+F9+F11</f>
        <v>5</v>
      </c>
      <c r="G12" s="159">
        <f t="shared" si="0"/>
        <v>5</v>
      </c>
      <c r="H12" s="159">
        <f t="shared" si="0"/>
        <v>0</v>
      </c>
      <c r="I12" s="159">
        <f t="shared" si="0"/>
        <v>5</v>
      </c>
      <c r="J12" s="159">
        <f t="shared" si="0"/>
        <v>5</v>
      </c>
      <c r="K12" s="159">
        <f t="shared" si="0"/>
        <v>0</v>
      </c>
      <c r="L12" s="160"/>
    </row>
    <row r="13" spans="1:12" x14ac:dyDescent="0.15">
      <c r="A13" s="253"/>
      <c r="B13" s="242"/>
      <c r="C13" s="235" t="s">
        <v>70</v>
      </c>
      <c r="D13" s="237" t="s">
        <v>48</v>
      </c>
      <c r="E13" s="233"/>
      <c r="F13" s="254" t="s">
        <v>121</v>
      </c>
      <c r="G13" s="255"/>
      <c r="H13" s="256"/>
      <c r="I13" s="257" t="s">
        <v>96</v>
      </c>
      <c r="J13" s="257"/>
      <c r="K13" s="257"/>
      <c r="L13" s="313" t="s">
        <v>125</v>
      </c>
    </row>
    <row r="14" spans="1:12" x14ac:dyDescent="0.15">
      <c r="A14" s="253"/>
      <c r="B14" s="242"/>
      <c r="C14" s="236"/>
      <c r="D14" s="238"/>
      <c r="E14" s="234"/>
      <c r="F14" s="44">
        <v>2</v>
      </c>
      <c r="G14" s="44">
        <v>2</v>
      </c>
      <c r="H14" s="44">
        <v>0</v>
      </c>
      <c r="I14" s="44">
        <v>2</v>
      </c>
      <c r="J14" s="44">
        <v>2</v>
      </c>
      <c r="K14" s="44">
        <v>0</v>
      </c>
      <c r="L14" s="314"/>
    </row>
    <row r="15" spans="1:12" x14ac:dyDescent="0.15">
      <c r="A15" s="253"/>
      <c r="B15" s="242"/>
      <c r="C15" s="236"/>
      <c r="D15" s="238"/>
      <c r="E15" s="234"/>
      <c r="F15" s="254" t="s">
        <v>124</v>
      </c>
      <c r="G15" s="255"/>
      <c r="H15" s="256"/>
      <c r="I15" s="257" t="s">
        <v>97</v>
      </c>
      <c r="J15" s="257"/>
      <c r="K15" s="257"/>
      <c r="L15" s="299" t="s">
        <v>129</v>
      </c>
    </row>
    <row r="16" spans="1:12" x14ac:dyDescent="0.15">
      <c r="A16" s="253"/>
      <c r="B16" s="242"/>
      <c r="C16" s="236"/>
      <c r="D16" s="238"/>
      <c r="E16" s="234"/>
      <c r="F16" s="44">
        <v>2</v>
      </c>
      <c r="G16" s="44">
        <v>0</v>
      </c>
      <c r="H16" s="44">
        <v>2</v>
      </c>
      <c r="I16" s="44">
        <v>2</v>
      </c>
      <c r="J16" s="44">
        <v>2</v>
      </c>
      <c r="K16" s="44">
        <v>0</v>
      </c>
      <c r="L16" s="300"/>
    </row>
    <row r="17" spans="1:12" x14ac:dyDescent="0.15">
      <c r="A17" s="253"/>
      <c r="B17" s="242"/>
      <c r="C17" s="236"/>
      <c r="D17" s="238"/>
      <c r="E17" s="234"/>
      <c r="F17" s="254" t="s">
        <v>127</v>
      </c>
      <c r="G17" s="255"/>
      <c r="H17" s="256"/>
      <c r="I17" s="257" t="s">
        <v>111</v>
      </c>
      <c r="J17" s="257"/>
      <c r="K17" s="257"/>
      <c r="L17" s="313" t="s">
        <v>130</v>
      </c>
    </row>
    <row r="18" spans="1:12" x14ac:dyDescent="0.15">
      <c r="A18" s="253"/>
      <c r="B18" s="242"/>
      <c r="C18" s="236"/>
      <c r="D18" s="238"/>
      <c r="E18" s="234"/>
      <c r="F18" s="44">
        <v>3</v>
      </c>
      <c r="G18" s="44">
        <v>0</v>
      </c>
      <c r="H18" s="44">
        <v>3</v>
      </c>
      <c r="I18" s="44">
        <v>3</v>
      </c>
      <c r="J18" s="44">
        <v>0</v>
      </c>
      <c r="K18" s="44">
        <v>3</v>
      </c>
      <c r="L18" s="314"/>
    </row>
    <row r="19" spans="1:12" ht="25.9" customHeight="1" x14ac:dyDescent="0.15">
      <c r="A19" s="253"/>
      <c r="B19" s="242"/>
      <c r="C19" s="236"/>
      <c r="D19" s="238"/>
      <c r="E19" s="234"/>
      <c r="F19" s="307" t="s">
        <v>128</v>
      </c>
      <c r="G19" s="308"/>
      <c r="H19" s="309"/>
      <c r="I19" s="257" t="s">
        <v>114</v>
      </c>
      <c r="J19" s="257"/>
      <c r="K19" s="257"/>
      <c r="L19" s="301" t="s">
        <v>126</v>
      </c>
    </row>
    <row r="20" spans="1:12" x14ac:dyDescent="0.15">
      <c r="A20" s="253"/>
      <c r="B20" s="242"/>
      <c r="C20" s="236"/>
      <c r="D20" s="238"/>
      <c r="E20" s="234"/>
      <c r="F20" s="43">
        <v>3</v>
      </c>
      <c r="G20" s="43">
        <v>0</v>
      </c>
      <c r="H20" s="43">
        <v>3</v>
      </c>
      <c r="I20" s="43">
        <v>3</v>
      </c>
      <c r="J20" s="43">
        <v>0</v>
      </c>
      <c r="K20" s="43">
        <v>3</v>
      </c>
      <c r="L20" s="301"/>
    </row>
    <row r="21" spans="1:12" x14ac:dyDescent="0.15">
      <c r="A21" s="253"/>
      <c r="B21" s="242"/>
      <c r="C21" s="258" t="s">
        <v>69</v>
      </c>
      <c r="D21" s="258"/>
      <c r="E21" s="258"/>
      <c r="F21" s="159">
        <f t="shared" ref="F21:K21" si="1">F14+F16+F18+F20</f>
        <v>10</v>
      </c>
      <c r="G21" s="159">
        <f t="shared" si="1"/>
        <v>2</v>
      </c>
      <c r="H21" s="159">
        <f t="shared" si="1"/>
        <v>8</v>
      </c>
      <c r="I21" s="159">
        <f t="shared" si="1"/>
        <v>10</v>
      </c>
      <c r="J21" s="159">
        <f t="shared" si="1"/>
        <v>4</v>
      </c>
      <c r="K21" s="159">
        <f t="shared" si="1"/>
        <v>6</v>
      </c>
      <c r="L21" s="160"/>
    </row>
    <row r="22" spans="1:12" x14ac:dyDescent="0.15">
      <c r="A22" s="253"/>
      <c r="B22" s="259" t="s">
        <v>50</v>
      </c>
      <c r="C22" s="259"/>
      <c r="D22" s="259"/>
      <c r="E22" s="259"/>
      <c r="F22" s="163">
        <f>F12+F21</f>
        <v>15</v>
      </c>
      <c r="G22" s="163">
        <f t="shared" ref="G22:K22" si="2">G12+G21</f>
        <v>7</v>
      </c>
      <c r="H22" s="163">
        <f t="shared" si="2"/>
        <v>8</v>
      </c>
      <c r="I22" s="163">
        <f t="shared" si="2"/>
        <v>15</v>
      </c>
      <c r="J22" s="163">
        <f t="shared" si="2"/>
        <v>9</v>
      </c>
      <c r="K22" s="163">
        <f t="shared" si="2"/>
        <v>6</v>
      </c>
      <c r="L22" s="48"/>
    </row>
    <row r="23" spans="1:12" x14ac:dyDescent="0.15">
      <c r="A23" s="253"/>
      <c r="B23" s="242"/>
      <c r="C23" s="235" t="s">
        <v>67</v>
      </c>
      <c r="D23" s="242" t="s">
        <v>49</v>
      </c>
      <c r="E23" s="242"/>
      <c r="F23" s="249"/>
      <c r="G23" s="249"/>
      <c r="H23" s="249"/>
      <c r="I23" s="249"/>
      <c r="J23" s="249"/>
      <c r="K23" s="249"/>
      <c r="L23" s="298"/>
    </row>
    <row r="24" spans="1:12" x14ac:dyDescent="0.15">
      <c r="A24" s="253"/>
      <c r="B24" s="242"/>
      <c r="C24" s="236"/>
      <c r="D24" s="242"/>
      <c r="E24" s="242"/>
      <c r="F24" s="44"/>
      <c r="G24" s="44"/>
      <c r="H24" s="44"/>
      <c r="I24" s="44"/>
      <c r="J24" s="44"/>
      <c r="K24" s="44"/>
      <c r="L24" s="298"/>
    </row>
    <row r="25" spans="1:12" x14ac:dyDescent="0.15">
      <c r="A25" s="253"/>
      <c r="B25" s="242"/>
      <c r="C25" s="236"/>
      <c r="D25" s="237" t="s">
        <v>44</v>
      </c>
      <c r="E25" s="233"/>
      <c r="F25" s="306" t="s">
        <v>131</v>
      </c>
      <c r="G25" s="306"/>
      <c r="H25" s="306"/>
      <c r="I25" s="305" t="s">
        <v>132</v>
      </c>
      <c r="J25" s="305"/>
      <c r="K25" s="305"/>
      <c r="L25" s="304" t="s">
        <v>137</v>
      </c>
    </row>
    <row r="26" spans="1:12" x14ac:dyDescent="0.15">
      <c r="A26" s="253"/>
      <c r="B26" s="242"/>
      <c r="C26" s="236"/>
      <c r="D26" s="238"/>
      <c r="E26" s="234"/>
      <c r="F26" s="44">
        <v>3</v>
      </c>
      <c r="G26" s="44">
        <v>0</v>
      </c>
      <c r="H26" s="44">
        <v>3</v>
      </c>
      <c r="I26" s="44">
        <v>3</v>
      </c>
      <c r="J26" s="44">
        <v>0</v>
      </c>
      <c r="K26" s="44">
        <v>3</v>
      </c>
      <c r="L26" s="296"/>
    </row>
    <row r="27" spans="1:12" x14ac:dyDescent="0.15">
      <c r="A27" s="253"/>
      <c r="B27" s="242"/>
      <c r="C27" s="236"/>
      <c r="D27" s="238"/>
      <c r="E27" s="234"/>
      <c r="F27" s="254" t="s">
        <v>133</v>
      </c>
      <c r="G27" s="255"/>
      <c r="H27" s="256"/>
      <c r="I27" s="305" t="s">
        <v>113</v>
      </c>
      <c r="J27" s="305"/>
      <c r="K27" s="305"/>
      <c r="L27" s="304" t="s">
        <v>137</v>
      </c>
    </row>
    <row r="28" spans="1:12" x14ac:dyDescent="0.15">
      <c r="A28" s="253"/>
      <c r="B28" s="242"/>
      <c r="C28" s="236"/>
      <c r="D28" s="238"/>
      <c r="E28" s="234"/>
      <c r="F28" s="44">
        <v>1</v>
      </c>
      <c r="G28" s="44">
        <v>0</v>
      </c>
      <c r="H28" s="44">
        <v>1</v>
      </c>
      <c r="I28" s="44">
        <v>2</v>
      </c>
      <c r="J28" s="44">
        <v>2</v>
      </c>
      <c r="K28" s="44">
        <v>0</v>
      </c>
      <c r="L28" s="296"/>
    </row>
    <row r="29" spans="1:12" x14ac:dyDescent="0.15">
      <c r="A29" s="253"/>
      <c r="B29" s="242"/>
      <c r="C29" s="236"/>
      <c r="D29" s="238"/>
      <c r="E29" s="234"/>
      <c r="F29" s="254" t="s">
        <v>134</v>
      </c>
      <c r="G29" s="255"/>
      <c r="H29" s="256"/>
      <c r="I29" s="305" t="s">
        <v>94</v>
      </c>
      <c r="J29" s="305"/>
      <c r="K29" s="305"/>
      <c r="L29" s="304" t="s">
        <v>138</v>
      </c>
    </row>
    <row r="30" spans="1:12" x14ac:dyDescent="0.15">
      <c r="A30" s="253"/>
      <c r="B30" s="242"/>
      <c r="C30" s="236"/>
      <c r="D30" s="238"/>
      <c r="E30" s="234"/>
      <c r="F30" s="44">
        <v>3</v>
      </c>
      <c r="G30" s="44">
        <v>0</v>
      </c>
      <c r="H30" s="44">
        <v>3</v>
      </c>
      <c r="I30" s="44">
        <v>3</v>
      </c>
      <c r="J30" s="44">
        <v>0</v>
      </c>
      <c r="K30" s="44">
        <v>3</v>
      </c>
      <c r="L30" s="296"/>
    </row>
    <row r="31" spans="1:12" x14ac:dyDescent="0.15">
      <c r="A31" s="253"/>
      <c r="B31" s="242"/>
      <c r="C31" s="236"/>
      <c r="D31" s="238"/>
      <c r="E31" s="234"/>
      <c r="F31" s="254" t="s">
        <v>135</v>
      </c>
      <c r="G31" s="255"/>
      <c r="H31" s="256"/>
      <c r="I31" s="305" t="s">
        <v>99</v>
      </c>
      <c r="J31" s="305"/>
      <c r="K31" s="305"/>
      <c r="L31" s="289" t="s">
        <v>136</v>
      </c>
    </row>
    <row r="32" spans="1:12" x14ac:dyDescent="0.15">
      <c r="A32" s="253"/>
      <c r="B32" s="242"/>
      <c r="C32" s="236"/>
      <c r="D32" s="238"/>
      <c r="E32" s="234"/>
      <c r="F32" s="44">
        <v>3</v>
      </c>
      <c r="G32" s="44">
        <v>0</v>
      </c>
      <c r="H32" s="44">
        <v>3</v>
      </c>
      <c r="I32" s="44">
        <v>3</v>
      </c>
      <c r="J32" s="44">
        <v>0</v>
      </c>
      <c r="K32" s="44">
        <v>3</v>
      </c>
      <c r="L32" s="296"/>
    </row>
    <row r="33" spans="1:14" x14ac:dyDescent="0.15">
      <c r="A33" s="253"/>
      <c r="B33" s="242"/>
      <c r="C33" s="258" t="s">
        <v>68</v>
      </c>
      <c r="D33" s="258"/>
      <c r="E33" s="258"/>
      <c r="F33" s="159">
        <f t="shared" ref="F33:K33" si="3">F26+F28+F30+F32</f>
        <v>10</v>
      </c>
      <c r="G33" s="159">
        <f t="shared" si="3"/>
        <v>0</v>
      </c>
      <c r="H33" s="159">
        <f t="shared" si="3"/>
        <v>10</v>
      </c>
      <c r="I33" s="159">
        <f t="shared" si="3"/>
        <v>11</v>
      </c>
      <c r="J33" s="159">
        <f t="shared" si="3"/>
        <v>2</v>
      </c>
      <c r="K33" s="159">
        <f t="shared" si="3"/>
        <v>9</v>
      </c>
      <c r="L33" s="161"/>
      <c r="M33" s="162"/>
      <c r="N33" s="162"/>
    </row>
    <row r="34" spans="1:14" x14ac:dyDescent="0.15">
      <c r="A34" s="253"/>
      <c r="B34" s="259" t="s">
        <v>51</v>
      </c>
      <c r="C34" s="259"/>
      <c r="D34" s="259"/>
      <c r="E34" s="259"/>
      <c r="F34" s="163">
        <f>F33</f>
        <v>10</v>
      </c>
      <c r="G34" s="163">
        <f t="shared" ref="G34:K34" si="4">G33</f>
        <v>0</v>
      </c>
      <c r="H34" s="163">
        <f t="shared" si="4"/>
        <v>10</v>
      </c>
      <c r="I34" s="163">
        <f t="shared" si="4"/>
        <v>11</v>
      </c>
      <c r="J34" s="163">
        <f t="shared" si="4"/>
        <v>2</v>
      </c>
      <c r="K34" s="163">
        <f t="shared" si="4"/>
        <v>9</v>
      </c>
      <c r="L34" s="50"/>
    </row>
    <row r="35" spans="1:14" x14ac:dyDescent="0.15">
      <c r="A35" s="253">
        <v>2</v>
      </c>
      <c r="B35" s="242">
        <v>1</v>
      </c>
      <c r="C35" s="263" t="s">
        <v>42</v>
      </c>
      <c r="D35" s="242" t="s">
        <v>14</v>
      </c>
      <c r="E35" s="242"/>
      <c r="F35" s="291"/>
      <c r="G35" s="292"/>
      <c r="H35" s="293"/>
      <c r="I35" s="291"/>
      <c r="J35" s="292"/>
      <c r="K35" s="293"/>
      <c r="L35" s="299"/>
    </row>
    <row r="36" spans="1:14" x14ac:dyDescent="0.15">
      <c r="A36" s="253"/>
      <c r="B36" s="242"/>
      <c r="C36" s="242"/>
      <c r="D36" s="242"/>
      <c r="E36" s="242"/>
      <c r="F36" s="43"/>
      <c r="G36" s="43"/>
      <c r="H36" s="43"/>
      <c r="I36" s="43"/>
      <c r="J36" s="43"/>
      <c r="K36" s="43"/>
      <c r="L36" s="300"/>
    </row>
    <row r="37" spans="1:14" x14ac:dyDescent="0.15">
      <c r="A37" s="253"/>
      <c r="B37" s="242"/>
      <c r="C37" s="242"/>
      <c r="D37" s="237" t="s">
        <v>44</v>
      </c>
      <c r="E37" s="237"/>
      <c r="F37" s="291" t="s">
        <v>52</v>
      </c>
      <c r="G37" s="292"/>
      <c r="H37" s="293"/>
      <c r="I37" s="291"/>
      <c r="J37" s="292"/>
      <c r="K37" s="293"/>
      <c r="L37" s="299" t="s">
        <v>53</v>
      </c>
    </row>
    <row r="38" spans="1:14" x14ac:dyDescent="0.15">
      <c r="A38" s="253"/>
      <c r="B38" s="242"/>
      <c r="C38" s="242"/>
      <c r="D38" s="238"/>
      <c r="E38" s="238"/>
      <c r="F38" s="43">
        <v>2</v>
      </c>
      <c r="G38" s="43">
        <v>2</v>
      </c>
      <c r="H38" s="43">
        <v>0</v>
      </c>
      <c r="I38" s="43"/>
      <c r="J38" s="43"/>
      <c r="K38" s="43"/>
      <c r="L38" s="300"/>
    </row>
    <row r="39" spans="1:14" x14ac:dyDescent="0.15">
      <c r="A39" s="253"/>
      <c r="B39" s="242"/>
      <c r="C39" s="241" t="s">
        <v>47</v>
      </c>
      <c r="D39" s="241"/>
      <c r="E39" s="241"/>
      <c r="F39" s="158">
        <f>F38+F36</f>
        <v>2</v>
      </c>
      <c r="G39" s="158">
        <f t="shared" ref="G39:K39" si="5">G38+G36</f>
        <v>2</v>
      </c>
      <c r="H39" s="158">
        <f t="shared" si="5"/>
        <v>0</v>
      </c>
      <c r="I39" s="158">
        <f t="shared" si="5"/>
        <v>0</v>
      </c>
      <c r="J39" s="158">
        <f t="shared" si="5"/>
        <v>0</v>
      </c>
      <c r="K39" s="158">
        <f t="shared" si="5"/>
        <v>0</v>
      </c>
      <c r="L39" s="47"/>
    </row>
    <row r="40" spans="1:14" x14ac:dyDescent="0.15">
      <c r="A40" s="253"/>
      <c r="B40" s="242"/>
      <c r="C40" s="235" t="s">
        <v>67</v>
      </c>
      <c r="D40" s="242" t="s">
        <v>49</v>
      </c>
      <c r="E40" s="242"/>
      <c r="F40" s="249"/>
      <c r="G40" s="249"/>
      <c r="H40" s="249"/>
      <c r="I40" s="249"/>
      <c r="J40" s="249"/>
      <c r="K40" s="249"/>
      <c r="L40" s="301"/>
    </row>
    <row r="41" spans="1:14" x14ac:dyDescent="0.15">
      <c r="A41" s="253"/>
      <c r="B41" s="242"/>
      <c r="C41" s="236"/>
      <c r="D41" s="242"/>
      <c r="E41" s="242"/>
      <c r="F41" s="44"/>
      <c r="G41" s="44"/>
      <c r="H41" s="44"/>
      <c r="I41" s="44"/>
      <c r="J41" s="44"/>
      <c r="K41" s="44"/>
      <c r="L41" s="301"/>
    </row>
    <row r="42" spans="1:14" x14ac:dyDescent="0.15">
      <c r="A42" s="253"/>
      <c r="B42" s="242"/>
      <c r="C42" s="236"/>
      <c r="D42" s="237" t="s">
        <v>44</v>
      </c>
      <c r="E42" s="233"/>
      <c r="F42" s="264" t="s">
        <v>139</v>
      </c>
      <c r="G42" s="265"/>
      <c r="H42" s="266"/>
      <c r="I42" s="267" t="s">
        <v>140</v>
      </c>
      <c r="J42" s="302"/>
      <c r="K42" s="303"/>
      <c r="L42" s="289"/>
    </row>
    <row r="43" spans="1:14" x14ac:dyDescent="0.15">
      <c r="A43" s="253"/>
      <c r="B43" s="242"/>
      <c r="C43" s="236"/>
      <c r="D43" s="238"/>
      <c r="E43" s="234"/>
      <c r="F43" s="44">
        <v>3</v>
      </c>
      <c r="G43" s="44">
        <v>0</v>
      </c>
      <c r="H43" s="44">
        <v>3</v>
      </c>
      <c r="I43" s="44">
        <v>3</v>
      </c>
      <c r="J43" s="44">
        <v>0</v>
      </c>
      <c r="K43" s="44">
        <v>3</v>
      </c>
      <c r="L43" s="296"/>
    </row>
    <row r="44" spans="1:14" x14ac:dyDescent="0.15">
      <c r="A44" s="253"/>
      <c r="B44" s="242"/>
      <c r="C44" s="236"/>
      <c r="D44" s="238"/>
      <c r="E44" s="234"/>
      <c r="F44" s="254" t="s">
        <v>141</v>
      </c>
      <c r="G44" s="255"/>
      <c r="H44" s="256"/>
      <c r="I44" s="267" t="s">
        <v>102</v>
      </c>
      <c r="J44" s="302"/>
      <c r="K44" s="303"/>
      <c r="L44" s="299" t="s">
        <v>142</v>
      </c>
    </row>
    <row r="45" spans="1:14" x14ac:dyDescent="0.15">
      <c r="A45" s="253"/>
      <c r="B45" s="242"/>
      <c r="C45" s="236"/>
      <c r="D45" s="238"/>
      <c r="E45" s="234"/>
      <c r="F45" s="44">
        <v>3</v>
      </c>
      <c r="G45" s="44">
        <v>0</v>
      </c>
      <c r="H45" s="44">
        <v>3</v>
      </c>
      <c r="I45" s="44">
        <v>3</v>
      </c>
      <c r="J45" s="44">
        <v>0</v>
      </c>
      <c r="K45" s="44">
        <v>3</v>
      </c>
      <c r="L45" s="300"/>
    </row>
    <row r="46" spans="1:14" x14ac:dyDescent="0.15">
      <c r="A46" s="253"/>
      <c r="B46" s="242"/>
      <c r="C46" s="236"/>
      <c r="D46" s="238"/>
      <c r="E46" s="234"/>
      <c r="F46" s="254" t="s">
        <v>143</v>
      </c>
      <c r="G46" s="255"/>
      <c r="H46" s="256"/>
      <c r="I46" s="260" t="s">
        <v>103</v>
      </c>
      <c r="J46" s="261"/>
      <c r="K46" s="262"/>
      <c r="L46" s="299" t="s">
        <v>142</v>
      </c>
    </row>
    <row r="47" spans="1:14" x14ac:dyDescent="0.15">
      <c r="A47" s="253"/>
      <c r="B47" s="242"/>
      <c r="C47" s="236"/>
      <c r="D47" s="238"/>
      <c r="E47" s="234"/>
      <c r="F47" s="44">
        <v>3</v>
      </c>
      <c r="G47" s="44">
        <v>0</v>
      </c>
      <c r="H47" s="44">
        <v>3</v>
      </c>
      <c r="I47" s="44">
        <v>3</v>
      </c>
      <c r="J47" s="44">
        <v>0</v>
      </c>
      <c r="K47" s="44">
        <v>3</v>
      </c>
      <c r="L47" s="300"/>
    </row>
    <row r="48" spans="1:14" x14ac:dyDescent="0.15">
      <c r="A48" s="253"/>
      <c r="B48" s="242"/>
      <c r="C48" s="236"/>
      <c r="D48" s="238"/>
      <c r="E48" s="234"/>
      <c r="F48" s="242" t="s">
        <v>144</v>
      </c>
      <c r="G48" s="242"/>
      <c r="H48" s="242"/>
      <c r="I48" s="260" t="s">
        <v>145</v>
      </c>
      <c r="J48" s="261"/>
      <c r="K48" s="262"/>
      <c r="L48" s="299" t="s">
        <v>142</v>
      </c>
    </row>
    <row r="49" spans="1:12" x14ac:dyDescent="0.15">
      <c r="A49" s="253"/>
      <c r="B49" s="242"/>
      <c r="C49" s="236"/>
      <c r="D49" s="238"/>
      <c r="E49" s="234"/>
      <c r="F49" s="43">
        <v>2</v>
      </c>
      <c r="G49" s="43">
        <v>0</v>
      </c>
      <c r="H49" s="43">
        <v>2</v>
      </c>
      <c r="I49" s="43">
        <v>2</v>
      </c>
      <c r="J49" s="43">
        <v>0</v>
      </c>
      <c r="K49" s="43">
        <v>2</v>
      </c>
      <c r="L49" s="300"/>
    </row>
    <row r="50" spans="1:12" x14ac:dyDescent="0.15">
      <c r="A50" s="253"/>
      <c r="B50" s="242"/>
      <c r="C50" s="270" t="s">
        <v>68</v>
      </c>
      <c r="D50" s="270"/>
      <c r="E50" s="270"/>
      <c r="F50" s="158">
        <f>F43+F45+F47+F49</f>
        <v>11</v>
      </c>
      <c r="G50" s="158">
        <f t="shared" ref="G50:K50" si="6">G43+G45+G47+G49</f>
        <v>0</v>
      </c>
      <c r="H50" s="158">
        <f t="shared" si="6"/>
        <v>11</v>
      </c>
      <c r="I50" s="158">
        <f t="shared" si="6"/>
        <v>11</v>
      </c>
      <c r="J50" s="158">
        <f t="shared" si="6"/>
        <v>0</v>
      </c>
      <c r="K50" s="158">
        <f t="shared" si="6"/>
        <v>11</v>
      </c>
      <c r="L50" s="47"/>
    </row>
    <row r="51" spans="1:12" x14ac:dyDescent="0.15">
      <c r="A51" s="253"/>
      <c r="B51" s="259" t="s">
        <v>51</v>
      </c>
      <c r="C51" s="259"/>
      <c r="D51" s="259"/>
      <c r="E51" s="259"/>
      <c r="F51" s="163">
        <v>21</v>
      </c>
      <c r="G51" s="163">
        <v>7</v>
      </c>
      <c r="H51" s="163">
        <v>14</v>
      </c>
      <c r="I51" s="163">
        <v>21</v>
      </c>
      <c r="J51" s="163">
        <v>7</v>
      </c>
      <c r="K51" s="163">
        <v>14</v>
      </c>
      <c r="L51" s="48"/>
    </row>
    <row r="52" spans="1:12" x14ac:dyDescent="0.15">
      <c r="A52" s="253"/>
      <c r="B52" s="242">
        <v>2</v>
      </c>
      <c r="C52" s="263" t="s">
        <v>42</v>
      </c>
      <c r="D52" s="242" t="s">
        <v>14</v>
      </c>
      <c r="E52" s="242"/>
      <c r="F52" s="242"/>
      <c r="G52" s="242"/>
      <c r="H52" s="242"/>
      <c r="I52" s="242"/>
      <c r="J52" s="242"/>
      <c r="K52" s="242"/>
      <c r="L52" s="299"/>
    </row>
    <row r="53" spans="1:12" x14ac:dyDescent="0.15">
      <c r="A53" s="253"/>
      <c r="B53" s="242"/>
      <c r="C53" s="242"/>
      <c r="D53" s="242"/>
      <c r="E53" s="242"/>
      <c r="F53" s="43"/>
      <c r="G53" s="43"/>
      <c r="H53" s="43"/>
      <c r="I53" s="43"/>
      <c r="J53" s="43"/>
      <c r="K53" s="43"/>
      <c r="L53" s="300"/>
    </row>
    <row r="54" spans="1:12" x14ac:dyDescent="0.15">
      <c r="A54" s="253"/>
      <c r="B54" s="242"/>
      <c r="C54" s="242"/>
      <c r="D54" s="242" t="s">
        <v>44</v>
      </c>
      <c r="E54" s="242"/>
      <c r="F54" s="249" t="s">
        <v>54</v>
      </c>
      <c r="G54" s="249"/>
      <c r="H54" s="249"/>
      <c r="I54" s="249" t="s">
        <v>54</v>
      </c>
      <c r="J54" s="249"/>
      <c r="K54" s="249"/>
      <c r="L54" s="298" t="s">
        <v>55</v>
      </c>
    </row>
    <row r="55" spans="1:12" x14ac:dyDescent="0.15">
      <c r="A55" s="253"/>
      <c r="B55" s="242"/>
      <c r="C55" s="242"/>
      <c r="D55" s="242"/>
      <c r="E55" s="242"/>
      <c r="F55" s="44">
        <v>2</v>
      </c>
      <c r="G55" s="44">
        <v>2</v>
      </c>
      <c r="H55" s="44">
        <v>0</v>
      </c>
      <c r="I55" s="44">
        <v>2</v>
      </c>
      <c r="J55" s="44">
        <v>2</v>
      </c>
      <c r="K55" s="44">
        <v>0</v>
      </c>
      <c r="L55" s="298"/>
    </row>
    <row r="56" spans="1:12" x14ac:dyDescent="0.15">
      <c r="A56" s="253"/>
      <c r="B56" s="242"/>
      <c r="C56" s="241" t="s">
        <v>47</v>
      </c>
      <c r="D56" s="241"/>
      <c r="E56" s="241"/>
      <c r="F56" s="158">
        <f>F53+F55</f>
        <v>2</v>
      </c>
      <c r="G56" s="158">
        <f t="shared" ref="G56:K56" si="7">G53+G55</f>
        <v>2</v>
      </c>
      <c r="H56" s="158">
        <f t="shared" si="7"/>
        <v>0</v>
      </c>
      <c r="I56" s="158">
        <f t="shared" si="7"/>
        <v>2</v>
      </c>
      <c r="J56" s="158">
        <f t="shared" si="7"/>
        <v>2</v>
      </c>
      <c r="K56" s="158">
        <f t="shared" si="7"/>
        <v>0</v>
      </c>
      <c r="L56" s="49"/>
    </row>
    <row r="57" spans="1:12" x14ac:dyDescent="0.15">
      <c r="A57" s="253"/>
      <c r="B57" s="242"/>
      <c r="C57" s="235" t="s">
        <v>67</v>
      </c>
      <c r="D57" s="242" t="s">
        <v>49</v>
      </c>
      <c r="E57" s="242"/>
      <c r="F57" s="249"/>
      <c r="G57" s="249"/>
      <c r="H57" s="249"/>
      <c r="I57" s="267" t="s">
        <v>154</v>
      </c>
      <c r="J57" s="268"/>
      <c r="K57" s="269"/>
      <c r="L57" s="298" t="s">
        <v>71</v>
      </c>
    </row>
    <row r="58" spans="1:12" x14ac:dyDescent="0.15">
      <c r="A58" s="253"/>
      <c r="B58" s="242"/>
      <c r="C58" s="236"/>
      <c r="D58" s="242"/>
      <c r="E58" s="242"/>
      <c r="F58" s="44"/>
      <c r="G58" s="44"/>
      <c r="H58" s="44"/>
      <c r="I58" s="43">
        <v>1</v>
      </c>
      <c r="J58" s="43">
        <v>1</v>
      </c>
      <c r="K58" s="43">
        <v>0</v>
      </c>
      <c r="L58" s="298"/>
    </row>
    <row r="59" spans="1:12" ht="28.15" customHeight="1" x14ac:dyDescent="0.15">
      <c r="A59" s="253"/>
      <c r="B59" s="242"/>
      <c r="C59" s="236"/>
      <c r="D59" s="237" t="s">
        <v>44</v>
      </c>
      <c r="E59" s="233"/>
      <c r="F59" s="264" t="s">
        <v>146</v>
      </c>
      <c r="G59" s="265"/>
      <c r="H59" s="266"/>
      <c r="I59" s="260" t="s">
        <v>105</v>
      </c>
      <c r="J59" s="268"/>
      <c r="K59" s="269"/>
      <c r="L59" s="289" t="s">
        <v>77</v>
      </c>
    </row>
    <row r="60" spans="1:12" x14ac:dyDescent="0.15">
      <c r="A60" s="253"/>
      <c r="B60" s="242"/>
      <c r="C60" s="236"/>
      <c r="D60" s="238"/>
      <c r="E60" s="234"/>
      <c r="F60" s="44">
        <v>2</v>
      </c>
      <c r="G60" s="44">
        <v>0</v>
      </c>
      <c r="H60" s="44">
        <v>2</v>
      </c>
      <c r="I60" s="44">
        <v>2</v>
      </c>
      <c r="J60" s="44">
        <v>0</v>
      </c>
      <c r="K60" s="44">
        <v>2</v>
      </c>
      <c r="L60" s="296"/>
    </row>
    <row r="61" spans="1:12" x14ac:dyDescent="0.15">
      <c r="A61" s="253"/>
      <c r="B61" s="242"/>
      <c r="C61" s="236"/>
      <c r="D61" s="238"/>
      <c r="E61" s="234"/>
      <c r="F61" s="264" t="s">
        <v>147</v>
      </c>
      <c r="G61" s="265"/>
      <c r="H61" s="266"/>
      <c r="I61" s="267" t="s">
        <v>155</v>
      </c>
      <c r="J61" s="268"/>
      <c r="K61" s="269"/>
      <c r="L61" s="289" t="s">
        <v>77</v>
      </c>
    </row>
    <row r="62" spans="1:12" x14ac:dyDescent="0.15">
      <c r="A62" s="253"/>
      <c r="B62" s="242"/>
      <c r="C62" s="236"/>
      <c r="D62" s="238"/>
      <c r="E62" s="234"/>
      <c r="F62" s="44">
        <v>3</v>
      </c>
      <c r="G62" s="44">
        <v>0</v>
      </c>
      <c r="H62" s="44">
        <v>3</v>
      </c>
      <c r="I62" s="44">
        <v>3</v>
      </c>
      <c r="J62" s="44">
        <v>0</v>
      </c>
      <c r="K62" s="44">
        <v>3</v>
      </c>
      <c r="L62" s="296"/>
    </row>
    <row r="63" spans="1:12" x14ac:dyDescent="0.15">
      <c r="A63" s="253"/>
      <c r="B63" s="242"/>
      <c r="C63" s="236"/>
      <c r="D63" s="238"/>
      <c r="E63" s="234"/>
      <c r="F63" s="242" t="s">
        <v>94</v>
      </c>
      <c r="G63" s="242"/>
      <c r="H63" s="242"/>
      <c r="I63" s="267" t="s">
        <v>156</v>
      </c>
      <c r="J63" s="268"/>
      <c r="K63" s="269"/>
      <c r="L63" s="299" t="s">
        <v>76</v>
      </c>
    </row>
    <row r="64" spans="1:12" x14ac:dyDescent="0.15">
      <c r="A64" s="253"/>
      <c r="B64" s="242"/>
      <c r="C64" s="236"/>
      <c r="D64" s="238"/>
      <c r="E64" s="234"/>
      <c r="F64" s="43">
        <v>2</v>
      </c>
      <c r="G64" s="43">
        <v>0</v>
      </c>
      <c r="H64" s="43">
        <v>2</v>
      </c>
      <c r="I64" s="43">
        <v>2</v>
      </c>
      <c r="J64" s="43">
        <v>0</v>
      </c>
      <c r="K64" s="43">
        <v>2</v>
      </c>
      <c r="L64" s="300"/>
    </row>
    <row r="65" spans="1:12" ht="14.45" customHeight="1" x14ac:dyDescent="0.15">
      <c r="A65" s="253"/>
      <c r="B65" s="242"/>
      <c r="C65" s="236"/>
      <c r="D65" s="238"/>
      <c r="E65" s="234"/>
      <c r="F65" s="264" t="s">
        <v>148</v>
      </c>
      <c r="G65" s="265"/>
      <c r="H65" s="266"/>
      <c r="I65" s="267" t="s">
        <v>108</v>
      </c>
      <c r="J65" s="268"/>
      <c r="K65" s="269"/>
      <c r="L65" s="289" t="s">
        <v>75</v>
      </c>
    </row>
    <row r="66" spans="1:12" x14ac:dyDescent="0.15">
      <c r="A66" s="253"/>
      <c r="B66" s="242"/>
      <c r="C66" s="236"/>
      <c r="D66" s="238"/>
      <c r="E66" s="234"/>
      <c r="F66" s="44">
        <v>2</v>
      </c>
      <c r="G66" s="44">
        <v>0</v>
      </c>
      <c r="H66" s="44">
        <v>2</v>
      </c>
      <c r="I66" s="44">
        <v>2</v>
      </c>
      <c r="J66" s="44">
        <v>0</v>
      </c>
      <c r="K66" s="44">
        <v>2</v>
      </c>
      <c r="L66" s="296"/>
    </row>
    <row r="67" spans="1:12" ht="14.45" customHeight="1" x14ac:dyDescent="0.15">
      <c r="A67" s="253"/>
      <c r="B67" s="242"/>
      <c r="C67" s="236"/>
      <c r="D67" s="238"/>
      <c r="E67" s="234"/>
      <c r="F67" s="264" t="s">
        <v>149</v>
      </c>
      <c r="G67" s="265"/>
      <c r="H67" s="266"/>
      <c r="I67" s="267" t="s">
        <v>110</v>
      </c>
      <c r="J67" s="268"/>
      <c r="K67" s="269"/>
      <c r="L67" s="289" t="s">
        <v>150</v>
      </c>
    </row>
    <row r="68" spans="1:12" x14ac:dyDescent="0.15">
      <c r="A68" s="253"/>
      <c r="B68" s="242"/>
      <c r="C68" s="236"/>
      <c r="D68" s="238"/>
      <c r="E68" s="234"/>
      <c r="F68" s="44">
        <v>2</v>
      </c>
      <c r="G68" s="44">
        <v>0</v>
      </c>
      <c r="H68" s="44">
        <v>2</v>
      </c>
      <c r="I68" s="44">
        <v>3</v>
      </c>
      <c r="J68" s="44">
        <v>0</v>
      </c>
      <c r="K68" s="44">
        <v>3</v>
      </c>
      <c r="L68" s="296"/>
    </row>
    <row r="69" spans="1:12" x14ac:dyDescent="0.15">
      <c r="A69" s="253"/>
      <c r="B69" s="242"/>
      <c r="C69" s="236"/>
      <c r="D69" s="238"/>
      <c r="E69" s="234"/>
      <c r="F69" s="242"/>
      <c r="G69" s="242"/>
      <c r="H69" s="242"/>
      <c r="I69" s="242"/>
      <c r="J69" s="242"/>
      <c r="K69" s="242"/>
      <c r="L69" s="297"/>
    </row>
    <row r="70" spans="1:12" x14ac:dyDescent="0.15">
      <c r="A70" s="253"/>
      <c r="B70" s="242"/>
      <c r="C70" s="236"/>
      <c r="D70" s="238"/>
      <c r="E70" s="234"/>
      <c r="F70" s="43"/>
      <c r="G70" s="43"/>
      <c r="H70" s="43"/>
      <c r="I70" s="43"/>
      <c r="J70" s="43"/>
      <c r="K70" s="43"/>
      <c r="L70" s="298"/>
    </row>
    <row r="71" spans="1:12" x14ac:dyDescent="0.15">
      <c r="A71" s="253"/>
      <c r="B71" s="242"/>
      <c r="C71" s="236"/>
      <c r="D71" s="238"/>
      <c r="E71" s="234"/>
      <c r="F71" s="291" t="s">
        <v>56</v>
      </c>
      <c r="G71" s="292"/>
      <c r="H71" s="293"/>
      <c r="I71" s="291"/>
      <c r="J71" s="292"/>
      <c r="K71" s="293"/>
      <c r="L71" s="289" t="s">
        <v>72</v>
      </c>
    </row>
    <row r="72" spans="1:12" x14ac:dyDescent="0.15">
      <c r="A72" s="253"/>
      <c r="B72" s="242"/>
      <c r="C72" s="236"/>
      <c r="D72" s="238"/>
      <c r="E72" s="234"/>
      <c r="F72" s="43">
        <v>1</v>
      </c>
      <c r="G72" s="43">
        <v>1</v>
      </c>
      <c r="H72" s="43">
        <v>0</v>
      </c>
      <c r="I72" s="43"/>
      <c r="J72" s="43"/>
      <c r="K72" s="43"/>
      <c r="L72" s="290"/>
    </row>
    <row r="73" spans="1:12" x14ac:dyDescent="0.15">
      <c r="A73" s="253"/>
      <c r="B73" s="242"/>
      <c r="C73" s="236"/>
      <c r="D73" s="238"/>
      <c r="E73" s="234"/>
      <c r="F73" s="291"/>
      <c r="G73" s="292"/>
      <c r="H73" s="293"/>
      <c r="I73" s="291"/>
      <c r="J73" s="292"/>
      <c r="K73" s="293"/>
      <c r="L73" s="294"/>
    </row>
    <row r="74" spans="1:12" x14ac:dyDescent="0.15">
      <c r="A74" s="253"/>
      <c r="B74" s="242"/>
      <c r="C74" s="236"/>
      <c r="D74" s="238"/>
      <c r="E74" s="234"/>
      <c r="F74" s="43"/>
      <c r="G74" s="43"/>
      <c r="H74" s="43"/>
      <c r="I74" s="43"/>
      <c r="J74" s="43"/>
      <c r="K74" s="43"/>
      <c r="L74" s="295"/>
    </row>
    <row r="75" spans="1:12" x14ac:dyDescent="0.15">
      <c r="A75" s="253"/>
      <c r="B75" s="242"/>
      <c r="C75" s="236"/>
      <c r="D75" s="238"/>
      <c r="E75" s="234"/>
      <c r="F75" s="242" t="s">
        <v>57</v>
      </c>
      <c r="G75" s="242"/>
      <c r="H75" s="242"/>
      <c r="I75" s="242" t="s">
        <v>57</v>
      </c>
      <c r="J75" s="242"/>
      <c r="K75" s="242"/>
      <c r="L75" s="289"/>
    </row>
    <row r="76" spans="1:12" x14ac:dyDescent="0.15">
      <c r="A76" s="253"/>
      <c r="B76" s="242"/>
      <c r="C76" s="236"/>
      <c r="D76" s="238"/>
      <c r="E76" s="234"/>
      <c r="F76" s="43">
        <v>3</v>
      </c>
      <c r="G76" s="43">
        <v>0</v>
      </c>
      <c r="H76" s="43">
        <v>3</v>
      </c>
      <c r="I76" s="43">
        <v>3</v>
      </c>
      <c r="J76" s="43">
        <v>0</v>
      </c>
      <c r="K76" s="43">
        <v>3</v>
      </c>
      <c r="L76" s="296"/>
    </row>
    <row r="77" spans="1:12" x14ac:dyDescent="0.15">
      <c r="A77" s="253"/>
      <c r="B77" s="242"/>
      <c r="C77" s="236"/>
      <c r="D77" s="238"/>
      <c r="E77" s="234"/>
      <c r="F77" s="242" t="s">
        <v>58</v>
      </c>
      <c r="G77" s="242"/>
      <c r="H77" s="242"/>
      <c r="I77" s="242" t="s">
        <v>73</v>
      </c>
      <c r="J77" s="242"/>
      <c r="K77" s="242"/>
      <c r="L77" s="289" t="s">
        <v>74</v>
      </c>
    </row>
    <row r="78" spans="1:12" x14ac:dyDescent="0.15">
      <c r="A78" s="253"/>
      <c r="B78" s="242"/>
      <c r="C78" s="236"/>
      <c r="D78" s="238"/>
      <c r="E78" s="234"/>
      <c r="F78" s="43">
        <v>3</v>
      </c>
      <c r="G78" s="43">
        <v>0</v>
      </c>
      <c r="H78" s="43">
        <v>3</v>
      </c>
      <c r="I78" s="43">
        <v>3</v>
      </c>
      <c r="J78" s="43">
        <v>0</v>
      </c>
      <c r="K78" s="43">
        <v>3</v>
      </c>
      <c r="L78" s="290"/>
    </row>
    <row r="79" spans="1:12" x14ac:dyDescent="0.15">
      <c r="A79" s="253"/>
      <c r="B79" s="242"/>
      <c r="C79" s="241" t="s">
        <v>68</v>
      </c>
      <c r="D79" s="241"/>
      <c r="E79" s="241"/>
      <c r="F79" s="158">
        <f>F58+F60+F62+F64+F66+F68+F72+F76+F78</f>
        <v>18</v>
      </c>
      <c r="G79" s="158">
        <f t="shared" ref="G79:K79" si="8">G58+G60+G62+G64+G66+G68+G72+G76+G78</f>
        <v>1</v>
      </c>
      <c r="H79" s="158">
        <f t="shared" si="8"/>
        <v>17</v>
      </c>
      <c r="I79" s="158">
        <f t="shared" si="8"/>
        <v>19</v>
      </c>
      <c r="J79" s="158">
        <f t="shared" si="8"/>
        <v>1</v>
      </c>
      <c r="K79" s="158">
        <f t="shared" si="8"/>
        <v>18</v>
      </c>
      <c r="L79" s="49"/>
    </row>
    <row r="80" spans="1:12" x14ac:dyDescent="0.15">
      <c r="A80" s="253"/>
      <c r="B80" s="259" t="s">
        <v>51</v>
      </c>
      <c r="C80" s="259"/>
      <c r="D80" s="259"/>
      <c r="E80" s="259"/>
      <c r="F80" s="163">
        <f>F56+F79</f>
        <v>20</v>
      </c>
      <c r="G80" s="163">
        <f t="shared" ref="G80:K80" si="9">G56+G79</f>
        <v>3</v>
      </c>
      <c r="H80" s="163">
        <f t="shared" si="9"/>
        <v>17</v>
      </c>
      <c r="I80" s="163">
        <f t="shared" si="9"/>
        <v>21</v>
      </c>
      <c r="J80" s="163">
        <f t="shared" si="9"/>
        <v>3</v>
      </c>
      <c r="K80" s="163">
        <f t="shared" si="9"/>
        <v>18</v>
      </c>
      <c r="L80" s="48"/>
    </row>
    <row r="81" spans="1:12" ht="16.5" x14ac:dyDescent="0.15">
      <c r="A81" s="278" t="s">
        <v>15</v>
      </c>
      <c r="B81" s="279"/>
      <c r="C81" s="279"/>
      <c r="D81" s="279"/>
      <c r="E81" s="279"/>
      <c r="F81" s="164">
        <f>F22+F34+F51+F80</f>
        <v>66</v>
      </c>
      <c r="G81" s="164">
        <f t="shared" ref="G81:K81" si="10">G22+G34+G51+G80</f>
        <v>17</v>
      </c>
      <c r="H81" s="164">
        <f t="shared" si="10"/>
        <v>49</v>
      </c>
      <c r="I81" s="164">
        <f t="shared" si="10"/>
        <v>68</v>
      </c>
      <c r="J81" s="164">
        <f t="shared" si="10"/>
        <v>21</v>
      </c>
      <c r="K81" s="164">
        <f t="shared" si="10"/>
        <v>47</v>
      </c>
      <c r="L81" s="165"/>
    </row>
    <row r="82" spans="1:12" x14ac:dyDescent="0.15">
      <c r="A82" s="280" t="s">
        <v>159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81"/>
    </row>
    <row r="83" spans="1:12" x14ac:dyDescent="0.15">
      <c r="A83" s="245" t="s">
        <v>16</v>
      </c>
      <c r="B83" s="244"/>
      <c r="C83" s="246" t="s">
        <v>59</v>
      </c>
      <c r="D83" s="247"/>
      <c r="E83" s="247"/>
      <c r="F83" s="247"/>
      <c r="G83" s="248"/>
      <c r="H83" s="246" t="s">
        <v>17</v>
      </c>
      <c r="I83" s="247"/>
      <c r="J83" s="247"/>
      <c r="K83" s="248"/>
      <c r="L83" s="19" t="s">
        <v>18</v>
      </c>
    </row>
    <row r="84" spans="1:12" x14ac:dyDescent="0.15">
      <c r="A84" s="245"/>
      <c r="B84" s="244"/>
      <c r="C84" s="246">
        <v>1</v>
      </c>
      <c r="D84" s="247"/>
      <c r="E84" s="247"/>
      <c r="F84" s="247"/>
      <c r="G84" s="247"/>
      <c r="H84" s="246">
        <v>70</v>
      </c>
      <c r="I84" s="247"/>
      <c r="J84" s="247"/>
      <c r="K84" s="248"/>
      <c r="L84" s="19">
        <v>71</v>
      </c>
    </row>
    <row r="85" spans="1:12" x14ac:dyDescent="0.15">
      <c r="A85" s="243" t="s">
        <v>60</v>
      </c>
      <c r="B85" s="244"/>
      <c r="C85" s="246" t="s">
        <v>61</v>
      </c>
      <c r="D85" s="247"/>
      <c r="E85" s="247"/>
      <c r="F85" s="247"/>
      <c r="G85" s="248"/>
      <c r="H85" s="247"/>
      <c r="I85" s="247"/>
      <c r="J85" s="247"/>
      <c r="K85" s="248"/>
      <c r="L85" s="19" t="s">
        <v>62</v>
      </c>
    </row>
    <row r="86" spans="1:12" x14ac:dyDescent="0.15">
      <c r="A86" s="245"/>
      <c r="B86" s="244"/>
      <c r="C86" s="246">
        <v>9</v>
      </c>
      <c r="D86" s="247"/>
      <c r="E86" s="247"/>
      <c r="F86" s="247"/>
      <c r="G86" s="248"/>
      <c r="H86" s="247"/>
      <c r="I86" s="247"/>
      <c r="J86" s="247"/>
      <c r="K86" s="248"/>
      <c r="L86" s="19">
        <v>9</v>
      </c>
    </row>
    <row r="87" spans="1:12" ht="23.45" customHeight="1" x14ac:dyDescent="0.15">
      <c r="A87" s="271" t="s">
        <v>63</v>
      </c>
      <c r="B87" s="272"/>
      <c r="C87" s="275" t="s">
        <v>64</v>
      </c>
      <c r="D87" s="275"/>
      <c r="E87" s="276"/>
      <c r="F87" s="277" t="s">
        <v>65</v>
      </c>
      <c r="G87" s="277"/>
      <c r="H87" s="283" t="s">
        <v>79</v>
      </c>
      <c r="I87" s="284"/>
      <c r="J87" s="284"/>
      <c r="K87" s="285"/>
      <c r="L87" s="4" t="s">
        <v>66</v>
      </c>
    </row>
    <row r="88" spans="1:12" ht="22.15" customHeight="1" thickBot="1" x14ac:dyDescent="0.2">
      <c r="A88" s="273"/>
      <c r="B88" s="274"/>
      <c r="C88" s="287">
        <v>35</v>
      </c>
      <c r="D88" s="287"/>
      <c r="E88" s="288"/>
      <c r="F88" s="282">
        <v>7</v>
      </c>
      <c r="G88" s="282"/>
      <c r="H88" s="286">
        <v>28</v>
      </c>
      <c r="I88" s="287"/>
      <c r="J88" s="287"/>
      <c r="K88" s="288"/>
      <c r="L88" s="166">
        <v>80</v>
      </c>
    </row>
    <row r="89" spans="1:12" ht="16.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</sheetData>
  <mergeCells count="200">
    <mergeCell ref="A2:A5"/>
    <mergeCell ref="B2:B5"/>
    <mergeCell ref="C2:C5"/>
    <mergeCell ref="D2:D5"/>
    <mergeCell ref="E2:E5"/>
    <mergeCell ref="F2:H2"/>
    <mergeCell ref="I2:K2"/>
    <mergeCell ref="F6:H6"/>
    <mergeCell ref="I6:K6"/>
    <mergeCell ref="L17:L18"/>
    <mergeCell ref="F8:H8"/>
    <mergeCell ref="I8:K8"/>
    <mergeCell ref="L8:L9"/>
    <mergeCell ref="F10:H10"/>
    <mergeCell ref="I10:K10"/>
    <mergeCell ref="L10:L11"/>
    <mergeCell ref="L2:L5"/>
    <mergeCell ref="F3:H3"/>
    <mergeCell ref="I3:K3"/>
    <mergeCell ref="F4:F5"/>
    <mergeCell ref="G4:H4"/>
    <mergeCell ref="I4:I5"/>
    <mergeCell ref="J4:K4"/>
    <mergeCell ref="L13:L14"/>
    <mergeCell ref="F15:H15"/>
    <mergeCell ref="I15:K15"/>
    <mergeCell ref="L15:L16"/>
    <mergeCell ref="L23:L24"/>
    <mergeCell ref="F25:H25"/>
    <mergeCell ref="I25:K25"/>
    <mergeCell ref="L25:L26"/>
    <mergeCell ref="F27:H27"/>
    <mergeCell ref="I27:K27"/>
    <mergeCell ref="C21:E21"/>
    <mergeCell ref="B22:E22"/>
    <mergeCell ref="L19:L20"/>
    <mergeCell ref="E19:E20"/>
    <mergeCell ref="F19:H19"/>
    <mergeCell ref="I19:K19"/>
    <mergeCell ref="C13:C20"/>
    <mergeCell ref="D13:D20"/>
    <mergeCell ref="E13:E14"/>
    <mergeCell ref="E15:E16"/>
    <mergeCell ref="B6:B21"/>
    <mergeCell ref="C6:C11"/>
    <mergeCell ref="D6:D7"/>
    <mergeCell ref="E6:E7"/>
    <mergeCell ref="C12:E12"/>
    <mergeCell ref="L6:L7"/>
    <mergeCell ref="F13:H13"/>
    <mergeCell ref="I13:K13"/>
    <mergeCell ref="L48:L49"/>
    <mergeCell ref="A35:A80"/>
    <mergeCell ref="B35:B50"/>
    <mergeCell ref="C35:C38"/>
    <mergeCell ref="D35:D36"/>
    <mergeCell ref="E35:E36"/>
    <mergeCell ref="B23:B33"/>
    <mergeCell ref="D23:D24"/>
    <mergeCell ref="E23:E24"/>
    <mergeCell ref="F35:H35"/>
    <mergeCell ref="I35:K35"/>
    <mergeCell ref="L35:L36"/>
    <mergeCell ref="D37:D38"/>
    <mergeCell ref="E37:E38"/>
    <mergeCell ref="F37:H37"/>
    <mergeCell ref="I37:K37"/>
    <mergeCell ref="L37:L38"/>
    <mergeCell ref="L27:L28"/>
    <mergeCell ref="F29:H29"/>
    <mergeCell ref="I29:K29"/>
    <mergeCell ref="L29:L30"/>
    <mergeCell ref="F31:H31"/>
    <mergeCell ref="I31:K31"/>
    <mergeCell ref="L31:L32"/>
    <mergeCell ref="L40:L41"/>
    <mergeCell ref="F42:H42"/>
    <mergeCell ref="I42:K42"/>
    <mergeCell ref="L42:L43"/>
    <mergeCell ref="F44:H44"/>
    <mergeCell ref="I44:K44"/>
    <mergeCell ref="L44:L45"/>
    <mergeCell ref="F46:H46"/>
    <mergeCell ref="F40:H40"/>
    <mergeCell ref="I40:K40"/>
    <mergeCell ref="I46:K46"/>
    <mergeCell ref="L46:L47"/>
    <mergeCell ref="L57:L58"/>
    <mergeCell ref="F59:H59"/>
    <mergeCell ref="I59:K59"/>
    <mergeCell ref="L59:L60"/>
    <mergeCell ref="F61:H61"/>
    <mergeCell ref="I61:K61"/>
    <mergeCell ref="F52:H52"/>
    <mergeCell ref="I52:K52"/>
    <mergeCell ref="L52:L53"/>
    <mergeCell ref="F54:H54"/>
    <mergeCell ref="I54:K54"/>
    <mergeCell ref="L54:L55"/>
    <mergeCell ref="I57:K57"/>
    <mergeCell ref="L67:L68"/>
    <mergeCell ref="F69:H69"/>
    <mergeCell ref="I69:K69"/>
    <mergeCell ref="L69:L70"/>
    <mergeCell ref="L61:L62"/>
    <mergeCell ref="F63:H63"/>
    <mergeCell ref="I63:K63"/>
    <mergeCell ref="L63:L64"/>
    <mergeCell ref="F65:H65"/>
    <mergeCell ref="I65:K65"/>
    <mergeCell ref="L65:L66"/>
    <mergeCell ref="L77:L78"/>
    <mergeCell ref="C79:E79"/>
    <mergeCell ref="B80:E80"/>
    <mergeCell ref="E77:E78"/>
    <mergeCell ref="L71:L72"/>
    <mergeCell ref="F73:H73"/>
    <mergeCell ref="I73:K73"/>
    <mergeCell ref="L73:L74"/>
    <mergeCell ref="F75:H75"/>
    <mergeCell ref="I75:K75"/>
    <mergeCell ref="L75:L76"/>
    <mergeCell ref="F77:H77"/>
    <mergeCell ref="F71:H71"/>
    <mergeCell ref="I71:K71"/>
    <mergeCell ref="I77:K77"/>
    <mergeCell ref="E71:E72"/>
    <mergeCell ref="E73:E74"/>
    <mergeCell ref="E75:E76"/>
    <mergeCell ref="A87:B88"/>
    <mergeCell ref="C87:E87"/>
    <mergeCell ref="F87:G87"/>
    <mergeCell ref="A81:E81"/>
    <mergeCell ref="A82:L82"/>
    <mergeCell ref="A83:B84"/>
    <mergeCell ref="C83:G83"/>
    <mergeCell ref="H83:K83"/>
    <mergeCell ref="C84:G84"/>
    <mergeCell ref="H84:K84"/>
    <mergeCell ref="H85:K85"/>
    <mergeCell ref="H86:K86"/>
    <mergeCell ref="F88:G88"/>
    <mergeCell ref="H87:K87"/>
    <mergeCell ref="H88:K88"/>
    <mergeCell ref="C88:E88"/>
    <mergeCell ref="D8:D11"/>
    <mergeCell ref="A6:A34"/>
    <mergeCell ref="E57:E58"/>
    <mergeCell ref="C39:E39"/>
    <mergeCell ref="D40:D41"/>
    <mergeCell ref="F17:H17"/>
    <mergeCell ref="I17:K17"/>
    <mergeCell ref="E48:E49"/>
    <mergeCell ref="C33:E33"/>
    <mergeCell ref="B34:E34"/>
    <mergeCell ref="F48:H48"/>
    <mergeCell ref="I48:K48"/>
    <mergeCell ref="B52:B79"/>
    <mergeCell ref="C52:C55"/>
    <mergeCell ref="D52:D53"/>
    <mergeCell ref="E52:E53"/>
    <mergeCell ref="F67:H67"/>
    <mergeCell ref="I67:K67"/>
    <mergeCell ref="E67:E68"/>
    <mergeCell ref="E69:E70"/>
    <mergeCell ref="C50:E50"/>
    <mergeCell ref="B51:E51"/>
    <mergeCell ref="A85:B86"/>
    <mergeCell ref="C85:G85"/>
    <mergeCell ref="C86:G86"/>
    <mergeCell ref="F57:H57"/>
    <mergeCell ref="E65:E66"/>
    <mergeCell ref="E42:E43"/>
    <mergeCell ref="E44:E45"/>
    <mergeCell ref="E46:E47"/>
    <mergeCell ref="F23:H23"/>
    <mergeCell ref="G1:K1"/>
    <mergeCell ref="A1:E1"/>
    <mergeCell ref="E25:E26"/>
    <mergeCell ref="E27:E28"/>
    <mergeCell ref="E29:E30"/>
    <mergeCell ref="E31:E32"/>
    <mergeCell ref="C23:C32"/>
    <mergeCell ref="D25:D32"/>
    <mergeCell ref="C57:C78"/>
    <mergeCell ref="D59:D78"/>
    <mergeCell ref="E59:E60"/>
    <mergeCell ref="E61:E62"/>
    <mergeCell ref="E63:E64"/>
    <mergeCell ref="E8:E9"/>
    <mergeCell ref="E10:E11"/>
    <mergeCell ref="E17:E18"/>
    <mergeCell ref="C56:E56"/>
    <mergeCell ref="D57:D58"/>
    <mergeCell ref="E40:E41"/>
    <mergeCell ref="C40:C49"/>
    <mergeCell ref="D42:D49"/>
    <mergeCell ref="D54:D55"/>
    <mergeCell ref="E54:E55"/>
    <mergeCell ref="I23:K23"/>
  </mergeCells>
  <phoneticPr fontId="6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2년제 과정 구성표</vt:lpstr>
      <vt:lpstr>2년제 과정 신구대비표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2023-06-12T05:57:01Z</cp:lastPrinted>
  <dcterms:created xsi:type="dcterms:W3CDTF">2015-01-27T09:59:54Z</dcterms:created>
  <dcterms:modified xsi:type="dcterms:W3CDTF">2023-06-12T05:57:03Z</dcterms:modified>
</cp:coreProperties>
</file>