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\Desktop\스헬 2022년\스헬12월\교육과정\"/>
    </mc:Choice>
  </mc:AlternateContent>
  <bookViews>
    <workbookView xWindow="17925" yWindow="930" windowWidth="21570" windowHeight="19155" tabRatio="721"/>
  </bookViews>
  <sheets>
    <sheet name=" 2년제 과정 구성표" sheetId="1" r:id="rId1"/>
    <sheet name="2년제 과정 대비표" sheetId="2" r:id="rId2"/>
  </sheets>
  <definedNames>
    <definedName name="_xlnm.Print_Area" localSheetId="0">' 2년제 과정 구성표'!$A$1:$T$46</definedName>
    <definedName name="_xlnm.Print_Area" localSheetId="1">'2년제 과정 대비표'!$A$1:$L$109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1" i="2" l="1"/>
  <c r="J81" i="2"/>
  <c r="I81" i="2"/>
  <c r="I99" i="2" s="1"/>
  <c r="I100" i="2" s="1"/>
  <c r="G100" i="2"/>
  <c r="H100" i="2"/>
  <c r="F100" i="2"/>
  <c r="G99" i="2"/>
  <c r="H99" i="2"/>
  <c r="J99" i="2"/>
  <c r="J100" i="2" s="1"/>
  <c r="K99" i="2"/>
  <c r="K100" i="2" s="1"/>
  <c r="F99" i="2"/>
  <c r="K98" i="2"/>
  <c r="J98" i="2"/>
  <c r="I98" i="2"/>
  <c r="G98" i="2"/>
  <c r="H98" i="2"/>
  <c r="F98" i="2"/>
  <c r="K75" i="2"/>
  <c r="K76" i="2" s="1"/>
  <c r="J75" i="2"/>
  <c r="J76" i="2" s="1"/>
  <c r="I75" i="2"/>
  <c r="I76" i="2" s="1"/>
  <c r="K58" i="2"/>
  <c r="J58" i="2"/>
  <c r="I58" i="2"/>
  <c r="G76" i="2"/>
  <c r="H76" i="2"/>
  <c r="F76" i="2"/>
  <c r="G75" i="2"/>
  <c r="H75" i="2"/>
  <c r="F75" i="2"/>
  <c r="L107" i="2"/>
  <c r="K35" i="2"/>
  <c r="J35" i="2"/>
  <c r="I35" i="2"/>
  <c r="G52" i="2"/>
  <c r="H52" i="2"/>
  <c r="I52" i="2"/>
  <c r="J52" i="2"/>
  <c r="K52" i="2"/>
  <c r="F52" i="2"/>
  <c r="K10" i="2"/>
  <c r="J10" i="2"/>
  <c r="J28" i="2" s="1"/>
  <c r="I10" i="2"/>
  <c r="J27" i="2"/>
  <c r="K27" i="2"/>
  <c r="I27" i="2"/>
  <c r="G27" i="2"/>
  <c r="H27" i="2"/>
  <c r="F27" i="2"/>
  <c r="G81" i="2"/>
  <c r="H81" i="2"/>
  <c r="F81" i="2"/>
  <c r="G58" i="2"/>
  <c r="H58" i="2"/>
  <c r="F58" i="2"/>
  <c r="G35" i="2"/>
  <c r="G53" i="2" s="1"/>
  <c r="H35" i="2"/>
  <c r="H53" i="2" s="1"/>
  <c r="F35" i="2"/>
  <c r="G10" i="2"/>
  <c r="H10" i="2"/>
  <c r="F10" i="2"/>
  <c r="F28" i="2" l="1"/>
  <c r="I28" i="2"/>
  <c r="I53" i="2"/>
  <c r="G28" i="2"/>
  <c r="K28" i="2"/>
  <c r="J53" i="2"/>
  <c r="K53" i="2"/>
  <c r="H28" i="2"/>
  <c r="F53" i="2"/>
  <c r="T11" i="1" l="1"/>
  <c r="S29" i="1" l="1"/>
  <c r="T29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T27" i="1" l="1"/>
  <c r="S27" i="1"/>
  <c r="R27" i="1"/>
  <c r="T17" i="1"/>
  <c r="T18" i="1"/>
  <c r="T19" i="1"/>
  <c r="T20" i="1"/>
  <c r="T21" i="1"/>
  <c r="T22" i="1"/>
  <c r="T23" i="1"/>
  <c r="T24" i="1"/>
  <c r="T25" i="1"/>
  <c r="S17" i="1"/>
  <c r="S18" i="1"/>
  <c r="S19" i="1"/>
  <c r="S20" i="1"/>
  <c r="S21" i="1"/>
  <c r="S22" i="1"/>
  <c r="S23" i="1"/>
  <c r="S24" i="1"/>
  <c r="S25" i="1"/>
  <c r="R17" i="1"/>
  <c r="R18" i="1"/>
  <c r="R19" i="1"/>
  <c r="R20" i="1"/>
  <c r="R21" i="1"/>
  <c r="R22" i="1"/>
  <c r="R23" i="1"/>
  <c r="R24" i="1"/>
  <c r="R25" i="1"/>
  <c r="T13" i="1"/>
  <c r="S13" i="1"/>
  <c r="R13" i="1"/>
  <c r="T6" i="1"/>
  <c r="T7" i="1"/>
  <c r="T8" i="1"/>
  <c r="T9" i="1"/>
  <c r="S6" i="1"/>
  <c r="S7" i="1"/>
  <c r="S8" i="1"/>
  <c r="S9" i="1"/>
  <c r="R6" i="1"/>
  <c r="R7" i="1"/>
  <c r="R8" i="1"/>
  <c r="R9" i="1"/>
  <c r="R10" i="1" l="1"/>
  <c r="S10" i="1"/>
  <c r="T10" i="1"/>
  <c r="R11" i="1"/>
  <c r="S11" i="1"/>
  <c r="Q12" i="1" l="1"/>
  <c r="P12" i="1"/>
  <c r="O12" i="1"/>
  <c r="N12" i="1"/>
  <c r="M12" i="1"/>
  <c r="L12" i="1"/>
  <c r="K12" i="1"/>
  <c r="J12" i="1"/>
  <c r="I12" i="1"/>
  <c r="H12" i="1"/>
  <c r="G12" i="1"/>
  <c r="F12" i="1"/>
  <c r="T5" i="1"/>
  <c r="S5" i="1"/>
  <c r="R5" i="1"/>
  <c r="R12" i="1" l="1"/>
  <c r="T12" i="1"/>
  <c r="S12" i="1"/>
  <c r="T14" i="1" l="1"/>
  <c r="T15" i="1"/>
  <c r="T16" i="1"/>
  <c r="T26" i="1"/>
  <c r="T28" i="1"/>
  <c r="T43" i="1"/>
  <c r="S14" i="1"/>
  <c r="S15" i="1"/>
  <c r="S16" i="1"/>
  <c r="S26" i="1"/>
  <c r="S28" i="1"/>
  <c r="S43" i="1"/>
  <c r="R14" i="1"/>
  <c r="R15" i="1"/>
  <c r="R16" i="1"/>
  <c r="R26" i="1"/>
  <c r="R28" i="1"/>
  <c r="R43" i="1"/>
  <c r="G44" i="1"/>
  <c r="G45" i="1" s="1"/>
  <c r="H44" i="1"/>
  <c r="H45" i="1" s="1"/>
  <c r="I44" i="1"/>
  <c r="I45" i="1" s="1"/>
  <c r="J44" i="1"/>
  <c r="J45" i="1" s="1"/>
  <c r="K44" i="1"/>
  <c r="K45" i="1" s="1"/>
  <c r="L44" i="1"/>
  <c r="L45" i="1" s="1"/>
  <c r="M44" i="1"/>
  <c r="M45" i="1" s="1"/>
  <c r="N44" i="1"/>
  <c r="N45" i="1" s="1"/>
  <c r="O44" i="1"/>
  <c r="O45" i="1" s="1"/>
  <c r="P44" i="1"/>
  <c r="P45" i="1" s="1"/>
  <c r="Q44" i="1"/>
  <c r="Q45" i="1" s="1"/>
  <c r="F44" i="1"/>
  <c r="F45" i="1" s="1"/>
  <c r="R44" i="1" l="1"/>
  <c r="R45" i="1" s="1"/>
  <c r="S44" i="1"/>
  <c r="S45" i="1" s="1"/>
  <c r="T44" i="1"/>
  <c r="T45" i="1" s="1"/>
</calcChain>
</file>

<file path=xl/sharedStrings.xml><?xml version="1.0" encoding="utf-8"?>
<sst xmlns="http://schemas.openxmlformats.org/spreadsheetml/2006/main" count="299" uniqueCount="114">
  <si>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</si>
  <si>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</si>
  <si>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</si>
  <si>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</si>
  <si>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</si>
  <si>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</si>
  <si>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</si>
  <si>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</si>
  <si>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</si>
  <si>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합   계</t>
  </si>
  <si>
    <t>교과목
코드</t>
    <phoneticPr fontId="7" type="noConversion"/>
  </si>
  <si>
    <t>선택</t>
    <phoneticPr fontId="7" type="noConversion"/>
  </si>
  <si>
    <t>교양
·
직업
기초</t>
    <phoneticPr fontId="7" type="noConversion"/>
  </si>
  <si>
    <t>소계</t>
    <phoneticPr fontId="7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</si>
  <si>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7" type="noConversion"/>
  </si>
  <si>
    <t>교과
구분
1)</t>
    <phoneticPr fontId="7" type="noConversion"/>
  </si>
  <si>
    <t>캡스톤디자인</t>
    <phoneticPr fontId="7" type="noConversion"/>
  </si>
  <si>
    <t>소계</t>
    <phoneticPr fontId="7" type="noConversion"/>
  </si>
  <si>
    <t>직업기초능력</t>
    <phoneticPr fontId="7" type="noConversion"/>
  </si>
  <si>
    <t>교양교육실 배정</t>
    <phoneticPr fontId="7" type="noConversion"/>
  </si>
  <si>
    <t>대학생활과 진로탐색</t>
    <phoneticPr fontId="7" type="noConversion"/>
  </si>
  <si>
    <t>자유선택교양교과</t>
    <phoneticPr fontId="7" type="noConversion"/>
  </si>
  <si>
    <t>대학생활</t>
    <phoneticPr fontId="7" type="noConversion"/>
  </si>
  <si>
    <t>선택</t>
    <phoneticPr fontId="7" type="noConversion"/>
  </si>
  <si>
    <t>필수</t>
    <phoneticPr fontId="7" type="noConversion"/>
  </si>
  <si>
    <t>인성</t>
    <phoneticPr fontId="7" type="noConversion"/>
  </si>
  <si>
    <t>취업/창업</t>
    <phoneticPr fontId="7" type="noConversion"/>
  </si>
  <si>
    <t>인성실천</t>
    <phoneticPr fontId="7" type="noConversion"/>
  </si>
  <si>
    <t>인성함양</t>
    <phoneticPr fontId="7" type="noConversion"/>
  </si>
  <si>
    <t>국제인성</t>
    <phoneticPr fontId="7" type="noConversion"/>
  </si>
  <si>
    <t>인성과삶</t>
    <phoneticPr fontId="7" type="noConversion"/>
  </si>
  <si>
    <t>자격증</t>
    <phoneticPr fontId="7" type="noConversion"/>
  </si>
  <si>
    <t>자격증</t>
    <phoneticPr fontId="7" type="noConversion"/>
  </si>
  <si>
    <t>자격증</t>
    <phoneticPr fontId="7" type="noConversion"/>
  </si>
  <si>
    <t>자격증</t>
    <phoneticPr fontId="7" type="noConversion"/>
  </si>
  <si>
    <t>자격증</t>
    <phoneticPr fontId="7" type="noConversion"/>
  </si>
  <si>
    <t>자격증</t>
    <phoneticPr fontId="7" type="noConversion"/>
  </si>
  <si>
    <t>자격증</t>
    <phoneticPr fontId="7" type="noConversion"/>
  </si>
  <si>
    <t>자격증</t>
    <phoneticPr fontId="7" type="noConversion"/>
  </si>
  <si>
    <t>자격증</t>
    <phoneticPr fontId="7" type="noConversion"/>
  </si>
  <si>
    <t>필수</t>
    <phoneticPr fontId="7" type="noConversion"/>
  </si>
  <si>
    <t>운동기능학(Exercise Function)</t>
    <phoneticPr fontId="7" type="noConversion"/>
  </si>
  <si>
    <t>운동생리학(Exercise Physiology)</t>
    <phoneticPr fontId="7" type="noConversion"/>
  </si>
  <si>
    <t>스포츠윤리(Sports Ethics)</t>
    <phoneticPr fontId="7" type="noConversion"/>
  </si>
  <si>
    <t>무도(1) (Martial Arts 1)</t>
    <phoneticPr fontId="7" type="noConversion"/>
  </si>
  <si>
    <t>웨이트트레이닝(1) (Weight Training 1)</t>
    <phoneticPr fontId="7" type="noConversion"/>
  </si>
  <si>
    <t>아웃도어스포츠(Outdoor Sports)</t>
    <phoneticPr fontId="7" type="noConversion"/>
  </si>
  <si>
    <t>라켓운동(1)(Racket Exercise 1)</t>
    <phoneticPr fontId="7" type="noConversion"/>
  </si>
  <si>
    <r>
      <t>취업·</t>
    </r>
    <r>
      <rPr>
        <sz val="10"/>
        <color theme="1"/>
        <rFont val="맑은 고딕"/>
        <family val="3"/>
        <charset val="129"/>
      </rPr>
      <t>창업준비실무(Preparation of Job Startup Preparation)</t>
    </r>
    <phoneticPr fontId="7" type="noConversion"/>
  </si>
  <si>
    <t>하계스포츠(Summer Sports)</t>
    <phoneticPr fontId="7" type="noConversion"/>
  </si>
  <si>
    <t>스포츠심리학(Sports Psychology)</t>
    <phoneticPr fontId="7" type="noConversion"/>
  </si>
  <si>
    <t>스포츠사회학(Sociology of Sports)</t>
    <phoneticPr fontId="7" type="noConversion"/>
  </si>
  <si>
    <t>스포츠의학(Sports Medicine)</t>
    <phoneticPr fontId="7" type="noConversion"/>
  </si>
  <si>
    <t>응급처치및안전(Emergency Care &amp; Safety)</t>
    <phoneticPr fontId="7" type="noConversion"/>
  </si>
  <si>
    <t>무도(2)(Martial Arts 2)</t>
    <phoneticPr fontId="7" type="noConversion"/>
  </si>
  <si>
    <t>웨이트트레이닝(2)(Weight Training 2)</t>
    <phoneticPr fontId="7" type="noConversion"/>
  </si>
  <si>
    <t>라켓운동(2)(Racket Exercise 2)</t>
    <phoneticPr fontId="7" type="noConversion"/>
  </si>
  <si>
    <t>동계스포츠(Winter Sports)</t>
    <phoneticPr fontId="7" type="noConversion"/>
  </si>
  <si>
    <t>스포츠영양학(Sports Nutrition)</t>
    <phoneticPr fontId="7" type="noConversion"/>
  </si>
  <si>
    <t>건강체력평가1. (Health Fitness Estimation)</t>
    <phoneticPr fontId="7" type="noConversion"/>
  </si>
  <si>
    <t>비만과건강관리(Fatness &amp; Health Care)</t>
    <phoneticPr fontId="7" type="noConversion"/>
  </si>
  <si>
    <t>생활호신술(Self-defense Martial Arts)</t>
    <phoneticPr fontId="7" type="noConversion"/>
  </si>
  <si>
    <t>근골격계재활운동(Rehabilitation of Musculoskeletal System)</t>
    <phoneticPr fontId="7" type="noConversion"/>
  </si>
  <si>
    <t>실내스포츠(Indoor Sports)</t>
    <phoneticPr fontId="7" type="noConversion"/>
  </si>
  <si>
    <t>스포츠테이핑(Athletic Taping)</t>
    <phoneticPr fontId="7" type="noConversion"/>
  </si>
  <si>
    <t>운동처방론(Exercise Prescription)</t>
    <phoneticPr fontId="7" type="noConversion"/>
  </si>
  <si>
    <t>스포츠마케팅(Sports Marketing)</t>
    <phoneticPr fontId="7" type="noConversion"/>
  </si>
  <si>
    <t>노인스포츠학(Elderly Sports)</t>
    <phoneticPr fontId="7" type="noConversion"/>
  </si>
  <si>
    <t>스포츠마사지와스트레칭(Sports Massage &amp; Stretching)</t>
    <phoneticPr fontId="7" type="noConversion"/>
  </si>
  <si>
    <t>필라테스(Pilates)</t>
    <phoneticPr fontId="7" type="noConversion"/>
  </si>
  <si>
    <t>스포츠사격(Sports Shooting)</t>
    <phoneticPr fontId="7" type="noConversion"/>
  </si>
  <si>
    <t>캡스톤디자인(Capstone Design)</t>
    <phoneticPr fontId="7" type="noConversion"/>
  </si>
  <si>
    <t>의사소통능력(Communication Ability)</t>
    <phoneticPr fontId="7" type="noConversion"/>
  </si>
  <si>
    <t>학과명(전공명/과정명) : 스포츠헬스과</t>
    <phoneticPr fontId="7" type="noConversion"/>
  </si>
  <si>
    <t>인재양성유형명 : 스포츠경기·지도</t>
    <phoneticPr fontId="7" type="noConversion"/>
  </si>
  <si>
    <t>2023~2024 교육과정</t>
    <phoneticPr fontId="7" type="noConversion"/>
  </si>
  <si>
    <t>※ 비고란-과목폐지, 과목신설, 명칭변경, 학점·시수변경, 선택·필수변경, 개설학기 변경에 대한 구체적인 사유 작성</t>
    <phoneticPr fontId="7" type="noConversion"/>
  </si>
  <si>
    <t xml:space="preserve"> 총 개설학점 계</t>
    <phoneticPr fontId="24" type="noConversion"/>
  </si>
  <si>
    <t>전공 과목수</t>
    <phoneticPr fontId="7" type="noConversion"/>
  </si>
  <si>
    <t>교양·
직업기초 과목수</t>
    <phoneticPr fontId="24" type="noConversion"/>
  </si>
  <si>
    <t>전체과목수</t>
    <phoneticPr fontId="7" type="noConversion"/>
  </si>
  <si>
    <t>총
개설
학점</t>
    <phoneticPr fontId="24" type="noConversion"/>
  </si>
  <si>
    <t>교양·직업기초 개설학점 계</t>
    <phoneticPr fontId="24" type="noConversion"/>
  </si>
  <si>
    <t>교양·직업기초 개설학점</t>
    <phoneticPr fontId="24" type="noConversion"/>
  </si>
  <si>
    <t>교양·직업
기초학점</t>
    <phoneticPr fontId="24" type="noConversion"/>
  </si>
  <si>
    <t>전공 개설학점 계</t>
  </si>
  <si>
    <t>전공선택 개설학점</t>
  </si>
  <si>
    <t>전공필수 개설학점</t>
    <phoneticPr fontId="7" type="noConversion"/>
  </si>
  <si>
    <t>전공학점</t>
  </si>
  <si>
    <t>2022~2023 학년도 교육과정</t>
    <phoneticPr fontId="24" type="noConversion"/>
  </si>
  <si>
    <t>총계</t>
  </si>
  <si>
    <t>학기 계</t>
    <phoneticPr fontId="7" type="noConversion"/>
  </si>
  <si>
    <t>전공 계</t>
    <phoneticPr fontId="7" type="noConversion"/>
  </si>
  <si>
    <t>선택</t>
    <phoneticPr fontId="24" type="noConversion"/>
  </si>
  <si>
    <t>필수</t>
    <phoneticPr fontId="24" type="noConversion"/>
  </si>
  <si>
    <t>전공</t>
    <phoneticPr fontId="7" type="noConversion"/>
  </si>
  <si>
    <t>교양·직업기초 계</t>
    <phoneticPr fontId="7" type="noConversion"/>
  </si>
  <si>
    <t>필수</t>
  </si>
  <si>
    <t>교양
·
직업
기초</t>
    <phoneticPr fontId="24" type="noConversion"/>
  </si>
  <si>
    <t>시간</t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</si>
  <si>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7" type="noConversion"/>
  </si>
  <si>
    <r>
      <t>개발</t>
    </r>
    <r>
      <rPr>
        <sz val="10"/>
        <color indexed="8"/>
        <rFont val="맑은 고딕"/>
        <family val="3"/>
        <charset val="129"/>
      </rPr>
      <t>•개편의 근거</t>
    </r>
    <phoneticPr fontId="7" type="noConversion"/>
  </si>
  <si>
    <t>2023~2024학년도 교육과정</t>
    <phoneticPr fontId="24" type="noConversion"/>
  </si>
  <si>
    <t>2022~2023학년도 교육과정</t>
    <phoneticPr fontId="24" type="noConversion"/>
  </si>
  <si>
    <t>과목
구분</t>
  </si>
  <si>
    <t>이수
구분</t>
  </si>
  <si>
    <t>학기</t>
  </si>
  <si>
    <t>학년</t>
  </si>
  <si>
    <t>2023~2024 교육과정(2년제)</t>
    <phoneticPr fontId="24" type="noConversion"/>
  </si>
  <si>
    <t>의사소통능력</t>
    <phoneticPr fontId="7" type="noConversion"/>
  </si>
  <si>
    <t>취업·창업준비실무(Preparation of Job Startup Preparation)</t>
    <phoneticPr fontId="7" type="noConversion"/>
  </si>
  <si>
    <t>학점∙시수변경</t>
    <phoneticPr fontId="7" type="noConversion"/>
  </si>
  <si>
    <t>-</t>
    <phoneticPr fontId="7" type="noConversion"/>
  </si>
  <si>
    <t>동계스포츠(Winter Sports)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</si>
</sst>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9"/>
      <color indexed="8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  <font>
      <b/>
      <sz val="9"/>
      <color rgb="FF000000"/>
      <name val="맑은 고딕"/>
      <family val="3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3" tint="0.5999633777886288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5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17">
    <xf numFmtId="0" fontId="0" fillId="0" borderId="0" xfId="0"/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4" fillId="0" borderId="6" xfId="3" applyFont="1" applyFill="1" applyBorder="1" applyAlignment="1">
      <alignment horizontal="center" vertical="center" wrapText="1"/>
    </xf>
    <xf numFmtId="0" fontId="16" fillId="0" borderId="16" xfId="3" applyFont="1" applyFill="1" applyBorder="1" applyAlignment="1">
      <alignment horizontal="center" vertical="center" wrapText="1"/>
    </xf>
    <xf numFmtId="0" fontId="16" fillId="0" borderId="17" xfId="3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4" fillId="0" borderId="16" xfId="3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4" fillId="0" borderId="30" xfId="3" applyFont="1" applyFill="1" applyBorder="1" applyAlignment="1">
      <alignment horizontal="center" vertical="center" wrapText="1"/>
    </xf>
    <xf numFmtId="0" fontId="16" fillId="0" borderId="19" xfId="3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shrinkToFi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5" borderId="5" xfId="3" applyFont="1" applyFill="1" applyBorder="1" applyAlignment="1">
      <alignment horizontal="left" vertical="center" wrapText="1"/>
    </xf>
    <xf numFmtId="0" fontId="13" fillId="0" borderId="5" xfId="3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 shrinkToFit="1"/>
    </xf>
    <xf numFmtId="0" fontId="18" fillId="0" borderId="5" xfId="0" applyFont="1" applyFill="1" applyBorder="1" applyAlignment="1">
      <alignment vertical="center" wrapText="1"/>
    </xf>
    <xf numFmtId="0" fontId="18" fillId="3" borderId="21" xfId="0" applyFont="1" applyFill="1" applyBorder="1" applyAlignment="1">
      <alignment horizontal="center" vertical="center" wrapText="1" shrinkToFit="1"/>
    </xf>
    <xf numFmtId="0" fontId="18" fillId="0" borderId="8" xfId="0" applyFont="1" applyFill="1" applyBorder="1" applyAlignment="1">
      <alignment vertical="center" wrapText="1"/>
    </xf>
    <xf numFmtId="0" fontId="19" fillId="3" borderId="4" xfId="0" applyFont="1" applyFill="1" applyBorder="1" applyAlignment="1">
      <alignment horizontal="center" vertical="center" wrapText="1" shrinkToFit="1"/>
    </xf>
    <xf numFmtId="0" fontId="11" fillId="2" borderId="32" xfId="0" applyFont="1" applyFill="1" applyBorder="1" applyAlignment="1">
      <alignment vertical="center" wrapText="1" shrinkToFit="1"/>
    </xf>
    <xf numFmtId="0" fontId="15" fillId="4" borderId="16" xfId="0" applyFont="1" applyFill="1" applyBorder="1" applyAlignment="1">
      <alignment horizontal="center" vertical="center" wrapText="1" shrinkToFit="1"/>
    </xf>
    <xf numFmtId="0" fontId="15" fillId="0" borderId="19" xfId="3" applyFont="1" applyBorder="1" applyAlignment="1">
      <alignment horizontal="center" vertical="center" wrapText="1"/>
    </xf>
    <xf numFmtId="0" fontId="15" fillId="0" borderId="16" xfId="3" applyFont="1" applyBorder="1" applyAlignment="1">
      <alignment horizontal="center" vertical="center" wrapText="1"/>
    </xf>
    <xf numFmtId="0" fontId="15" fillId="0" borderId="17" xfId="3" applyFont="1" applyBorder="1" applyAlignment="1">
      <alignment horizontal="center" vertical="center" wrapText="1"/>
    </xf>
    <xf numFmtId="0" fontId="15" fillId="0" borderId="18" xfId="3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 shrinkToFit="1"/>
    </xf>
    <xf numFmtId="0" fontId="15" fillId="0" borderId="6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15" fillId="0" borderId="9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8" xfId="3" applyFont="1" applyBorder="1" applyAlignment="1">
      <alignment horizontal="center" vertical="center" wrapText="1"/>
    </xf>
    <xf numFmtId="0" fontId="15" fillId="4" borderId="5" xfId="0" quotePrefix="1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wrapText="1" shrinkToFit="1"/>
    </xf>
    <xf numFmtId="0" fontId="15" fillId="5" borderId="5" xfId="3" applyFont="1" applyFill="1" applyBorder="1" applyAlignment="1">
      <alignment horizontal="center" vertical="center" wrapText="1" shrinkToFit="1"/>
    </xf>
    <xf numFmtId="0" fontId="15" fillId="0" borderId="5" xfId="3" applyFont="1" applyFill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vertical="center" wrapText="1" shrinkToFit="1"/>
    </xf>
    <xf numFmtId="0" fontId="18" fillId="6" borderId="5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left" vertical="center" wrapText="1"/>
    </xf>
    <xf numFmtId="0" fontId="1" fillId="0" borderId="0" xfId="7">
      <alignment vertical="center"/>
    </xf>
    <xf numFmtId="0" fontId="22" fillId="0" borderId="0" xfId="7" applyFont="1">
      <alignment vertical="center"/>
    </xf>
    <xf numFmtId="0" fontId="23" fillId="8" borderId="14" xfId="8" applyFont="1" applyFill="1" applyBorder="1" applyAlignment="1">
      <alignment horizontal="center" vertical="center"/>
    </xf>
    <xf numFmtId="0" fontId="23" fillId="8" borderId="9" xfId="8" applyFont="1" applyFill="1" applyBorder="1" applyAlignment="1">
      <alignment horizontal="center" vertical="center"/>
    </xf>
    <xf numFmtId="0" fontId="25" fillId="0" borderId="9" xfId="8" applyFont="1" applyBorder="1" applyAlignment="1">
      <alignment horizontal="center" vertical="center"/>
    </xf>
    <xf numFmtId="0" fontId="23" fillId="0" borderId="9" xfId="8" applyFont="1" applyBorder="1" applyAlignment="1">
      <alignment horizontal="center" vertical="center"/>
    </xf>
    <xf numFmtId="0" fontId="23" fillId="8" borderId="5" xfId="9" applyFont="1" applyFill="1" applyBorder="1" applyAlignment="1">
      <alignment horizontal="center" vertical="center"/>
    </xf>
    <xf numFmtId="0" fontId="25" fillId="2" borderId="5" xfId="9" applyFont="1" applyFill="1" applyBorder="1" applyAlignment="1">
      <alignment horizontal="center" vertical="center"/>
    </xf>
    <xf numFmtId="0" fontId="25" fillId="0" borderId="5" xfId="9" applyFont="1" applyBorder="1" applyAlignment="1">
      <alignment horizontal="center" vertical="center"/>
    </xf>
    <xf numFmtId="0" fontId="25" fillId="0" borderId="8" xfId="9" applyFont="1" applyBorder="1" applyAlignment="1">
      <alignment horizontal="center" vertical="center" shrinkToFit="1"/>
    </xf>
    <xf numFmtId="0" fontId="25" fillId="0" borderId="5" xfId="9" applyFont="1" applyBorder="1" applyAlignment="1">
      <alignment horizontal="center" vertical="center" shrinkToFit="1"/>
    </xf>
    <xf numFmtId="0" fontId="25" fillId="2" borderId="37" xfId="9" applyFont="1" applyFill="1" applyBorder="1" applyAlignment="1">
      <alignment horizontal="center" vertical="center"/>
    </xf>
    <xf numFmtId="0" fontId="25" fillId="8" borderId="29" xfId="9" applyFont="1" applyFill="1" applyBorder="1" applyAlignment="1">
      <alignment horizontal="center" vertical="center"/>
    </xf>
    <xf numFmtId="0" fontId="25" fillId="8" borderId="21" xfId="9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8" fillId="0" borderId="0" xfId="10" applyFont="1" applyAlignment="1">
      <alignment horizontal="center" vertical="center"/>
    </xf>
    <xf numFmtId="0" fontId="32" fillId="0" borderId="40" xfId="10" applyFont="1" applyBorder="1">
      <alignment vertical="center"/>
    </xf>
    <xf numFmtId="0" fontId="33" fillId="0" borderId="40" xfId="10" applyFont="1" applyBorder="1">
      <alignment vertical="center"/>
    </xf>
    <xf numFmtId="0" fontId="25" fillId="0" borderId="16" xfId="9" applyFont="1" applyBorder="1" applyAlignment="1">
      <alignment horizontal="center" vertical="center"/>
    </xf>
    <xf numFmtId="0" fontId="1" fillId="0" borderId="0" xfId="7" applyAlignment="1">
      <alignment horizontal="center" vertical="center"/>
    </xf>
    <xf numFmtId="0" fontId="26" fillId="8" borderId="37" xfId="9" applyFont="1" applyFill="1" applyBorder="1" applyAlignment="1">
      <alignment horizontal="center" vertical="center"/>
    </xf>
    <xf numFmtId="0" fontId="27" fillId="2" borderId="37" xfId="9" applyFont="1" applyFill="1" applyBorder="1" applyAlignment="1">
      <alignment horizontal="center" vertical="center"/>
    </xf>
    <xf numFmtId="0" fontId="26" fillId="8" borderId="36" xfId="9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horizontal="center" vertical="center" wrapText="1" shrinkToFit="1"/>
    </xf>
    <xf numFmtId="0" fontId="11" fillId="2" borderId="20" xfId="0" applyFont="1" applyFill="1" applyBorder="1" applyAlignment="1">
      <alignment horizontal="center" vertical="center" wrapText="1" shrinkToFit="1"/>
    </xf>
    <xf numFmtId="0" fontId="11" fillId="2" borderId="16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28" fillId="7" borderId="38" xfId="9" applyFont="1" applyFill="1" applyBorder="1" applyAlignment="1">
      <alignment horizontal="center" vertical="center"/>
    </xf>
    <xf numFmtId="0" fontId="28" fillId="7" borderId="37" xfId="9" applyFont="1" applyFill="1" applyBorder="1" applyAlignment="1">
      <alignment horizontal="center" vertical="center"/>
    </xf>
    <xf numFmtId="0" fontId="28" fillId="7" borderId="39" xfId="9" applyFont="1" applyFill="1" applyBorder="1" applyAlignment="1">
      <alignment horizontal="center" vertical="center"/>
    </xf>
    <xf numFmtId="0" fontId="25" fillId="8" borderId="5" xfId="9" applyFont="1" applyFill="1" applyBorder="1" applyAlignment="1">
      <alignment horizontal="center" vertical="center"/>
    </xf>
    <xf numFmtId="0" fontId="25" fillId="8" borderId="8" xfId="9" applyFont="1" applyFill="1" applyBorder="1" applyAlignment="1">
      <alignment horizontal="center" vertical="center"/>
    </xf>
    <xf numFmtId="0" fontId="25" fillId="8" borderId="21" xfId="9" applyFont="1" applyFill="1" applyBorder="1" applyAlignment="1">
      <alignment horizontal="center" vertical="center"/>
    </xf>
    <xf numFmtId="0" fontId="25" fillId="8" borderId="2" xfId="9" applyFont="1" applyFill="1" applyBorder="1" applyAlignment="1">
      <alignment horizontal="center" vertical="center"/>
    </xf>
    <xf numFmtId="0" fontId="25" fillId="8" borderId="6" xfId="9" applyFont="1" applyFill="1" applyBorder="1" applyAlignment="1">
      <alignment horizontal="center" vertical="center"/>
    </xf>
    <xf numFmtId="0" fontId="25" fillId="8" borderId="24" xfId="9" applyFont="1" applyFill="1" applyBorder="1" applyAlignment="1">
      <alignment horizontal="center" vertical="center"/>
    </xf>
    <xf numFmtId="0" fontId="25" fillId="8" borderId="1" xfId="9" applyFont="1" applyFill="1" applyBorder="1" applyAlignment="1">
      <alignment horizontal="center" vertical="center"/>
    </xf>
    <xf numFmtId="0" fontId="25" fillId="8" borderId="1" xfId="9" applyFont="1" applyFill="1" applyBorder="1" applyAlignment="1">
      <alignment horizontal="center" vertical="center" wrapText="1"/>
    </xf>
    <xf numFmtId="0" fontId="25" fillId="8" borderId="5" xfId="9" applyFont="1" applyFill="1" applyBorder="1" applyAlignment="1">
      <alignment horizontal="center" vertical="center" wrapText="1"/>
    </xf>
    <xf numFmtId="0" fontId="25" fillId="8" borderId="21" xfId="9" applyFont="1" applyFill="1" applyBorder="1" applyAlignment="1">
      <alignment horizontal="center" vertical="center" wrapText="1"/>
    </xf>
    <xf numFmtId="0" fontId="25" fillId="8" borderId="28" xfId="9" applyFont="1" applyFill="1" applyBorder="1" applyAlignment="1">
      <alignment horizontal="center" vertical="center"/>
    </xf>
    <xf numFmtId="0" fontId="25" fillId="0" borderId="2" xfId="9" applyFont="1" applyBorder="1" applyAlignment="1">
      <alignment horizontal="center" vertical="center"/>
    </xf>
    <xf numFmtId="0" fontId="25" fillId="0" borderId="19" xfId="9" applyFont="1" applyBorder="1" applyAlignment="1">
      <alignment horizontal="center" vertical="center"/>
    </xf>
    <xf numFmtId="0" fontId="25" fillId="0" borderId="6" xfId="9" applyFont="1" applyBorder="1" applyAlignment="1">
      <alignment horizontal="center" vertical="center"/>
    </xf>
    <xf numFmtId="0" fontId="25" fillId="0" borderId="1" xfId="9" applyFont="1" applyBorder="1" applyAlignment="1">
      <alignment horizontal="center" vertical="center" wrapText="1"/>
    </xf>
    <xf numFmtId="0" fontId="25" fillId="0" borderId="16" xfId="9" applyFont="1" applyBorder="1" applyAlignment="1">
      <alignment horizontal="center" vertical="center" wrapText="1"/>
    </xf>
    <xf numFmtId="0" fontId="25" fillId="0" borderId="5" xfId="9" applyFont="1" applyBorder="1" applyAlignment="1">
      <alignment horizontal="center" vertical="center"/>
    </xf>
    <xf numFmtId="0" fontId="25" fillId="0" borderId="5" xfId="9" applyFont="1" applyBorder="1" applyAlignment="1">
      <alignment horizontal="center" vertical="center" shrinkToFit="1"/>
    </xf>
    <xf numFmtId="0" fontId="25" fillId="0" borderId="1" xfId="9" applyFont="1" applyBorder="1" applyAlignment="1">
      <alignment horizontal="center" vertical="center"/>
    </xf>
    <xf numFmtId="0" fontId="25" fillId="7" borderId="42" xfId="9" applyFont="1" applyFill="1" applyBorder="1" applyAlignment="1">
      <alignment horizontal="center" vertical="center"/>
    </xf>
    <xf numFmtId="0" fontId="25" fillId="7" borderId="41" xfId="9" applyFont="1" applyFill="1" applyBorder="1" applyAlignment="1">
      <alignment horizontal="center" vertical="center"/>
    </xf>
    <xf numFmtId="0" fontId="25" fillId="7" borderId="39" xfId="9" applyFont="1" applyFill="1" applyBorder="1" applyAlignment="1">
      <alignment horizontal="center" vertical="center"/>
    </xf>
    <xf numFmtId="0" fontId="25" fillId="0" borderId="16" xfId="9" applyFont="1" applyBorder="1" applyAlignment="1">
      <alignment horizontal="center" vertical="center"/>
    </xf>
    <xf numFmtId="0" fontId="23" fillId="8" borderId="5" xfId="9" applyFont="1" applyFill="1" applyBorder="1" applyAlignment="1">
      <alignment horizontal="center" vertical="center"/>
    </xf>
    <xf numFmtId="0" fontId="25" fillId="0" borderId="5" xfId="9" applyFont="1" applyBorder="1" applyAlignment="1">
      <alignment horizontal="center" vertical="center" wrapText="1"/>
    </xf>
    <xf numFmtId="0" fontId="25" fillId="2" borderId="5" xfId="9" applyFont="1" applyFill="1" applyBorder="1" applyAlignment="1">
      <alignment horizontal="center" vertical="center"/>
    </xf>
    <xf numFmtId="0" fontId="25" fillId="0" borderId="20" xfId="9" applyFont="1" applyBorder="1" applyAlignment="1">
      <alignment horizontal="center" vertical="center" wrapText="1"/>
    </xf>
    <xf numFmtId="0" fontId="25" fillId="0" borderId="21" xfId="9" applyFont="1" applyBorder="1" applyAlignment="1">
      <alignment horizontal="center" vertical="center"/>
    </xf>
    <xf numFmtId="0" fontId="27" fillId="7" borderId="37" xfId="9" applyFont="1" applyFill="1" applyBorder="1" applyAlignment="1">
      <alignment horizontal="center" vertical="center" wrapText="1"/>
    </xf>
    <xf numFmtId="0" fontId="27" fillId="7" borderId="37" xfId="9" applyFont="1" applyFill="1" applyBorder="1" applyAlignment="1">
      <alignment horizontal="center" vertical="center"/>
    </xf>
    <xf numFmtId="0" fontId="25" fillId="7" borderId="37" xfId="9" applyFont="1" applyFill="1" applyBorder="1" applyAlignment="1">
      <alignment horizontal="center" vertical="center"/>
    </xf>
    <xf numFmtId="0" fontId="25" fillId="0" borderId="8" xfId="9" applyFont="1" applyBorder="1" applyAlignment="1">
      <alignment horizontal="center" vertical="center" shrinkToFit="1"/>
    </xf>
    <xf numFmtId="0" fontId="25" fillId="0" borderId="35" xfId="9" applyFont="1" applyBorder="1" applyAlignment="1">
      <alignment horizontal="center" vertical="center" shrinkToFit="1"/>
    </xf>
    <xf numFmtId="0" fontId="25" fillId="0" borderId="7" xfId="9" applyFont="1" applyBorder="1" applyAlignment="1">
      <alignment horizontal="center" vertical="center" shrinkToFit="1"/>
    </xf>
    <xf numFmtId="0" fontId="25" fillId="0" borderId="8" xfId="9" applyFont="1" applyBorder="1" applyAlignment="1">
      <alignment horizontal="center" vertical="center"/>
    </xf>
    <xf numFmtId="0" fontId="25" fillId="0" borderId="35" xfId="9" applyFont="1" applyBorder="1" applyAlignment="1">
      <alignment horizontal="center" vertical="center"/>
    </xf>
    <xf numFmtId="0" fontId="25" fillId="0" borderId="7" xfId="9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3" fillId="0" borderId="40" xfId="10" applyFont="1" applyBorder="1" applyAlignment="1">
      <alignment horizontal="left" vertical="center"/>
    </xf>
    <xf numFmtId="0" fontId="25" fillId="0" borderId="6" xfId="8" applyFont="1" applyBorder="1" applyAlignment="1">
      <alignment horizontal="center" vertical="center" wrapText="1"/>
    </xf>
    <xf numFmtId="0" fontId="25" fillId="0" borderId="5" xfId="8" applyFont="1" applyBorder="1" applyAlignment="1">
      <alignment horizontal="center" vertical="center"/>
    </xf>
    <xf numFmtId="0" fontId="25" fillId="0" borderId="6" xfId="8" applyFont="1" applyBorder="1" applyAlignment="1">
      <alignment horizontal="center" vertical="center"/>
    </xf>
    <xf numFmtId="0" fontId="25" fillId="0" borderId="8" xfId="8" applyFont="1" applyBorder="1" applyAlignment="1">
      <alignment horizontal="center" vertical="center"/>
    </xf>
    <xf numFmtId="0" fontId="25" fillId="0" borderId="35" xfId="8" applyFont="1" applyBorder="1" applyAlignment="1">
      <alignment horizontal="center" vertical="center"/>
    </xf>
    <xf numFmtId="0" fontId="25" fillId="0" borderId="7" xfId="8" applyFont="1" applyBorder="1" applyAlignment="1">
      <alignment horizontal="center" vertical="center"/>
    </xf>
    <xf numFmtId="0" fontId="27" fillId="7" borderId="39" xfId="9" applyFont="1" applyFill="1" applyBorder="1" applyAlignment="1">
      <alignment horizontal="center" vertical="center" wrapText="1"/>
    </xf>
    <xf numFmtId="0" fontId="27" fillId="7" borderId="41" xfId="9" applyFont="1" applyFill="1" applyBorder="1" applyAlignment="1">
      <alignment horizontal="center" vertical="center" wrapText="1"/>
    </xf>
    <xf numFmtId="0" fontId="23" fillId="8" borderId="6" xfId="8" applyFont="1" applyFill="1" applyBorder="1" applyAlignment="1">
      <alignment horizontal="center" vertical="center" wrapText="1"/>
    </xf>
    <xf numFmtId="0" fontId="23" fillId="8" borderId="5" xfId="8" applyFont="1" applyFill="1" applyBorder="1" applyAlignment="1">
      <alignment horizontal="center" vertical="center"/>
    </xf>
    <xf numFmtId="0" fontId="23" fillId="8" borderId="10" xfId="8" applyFont="1" applyFill="1" applyBorder="1" applyAlignment="1">
      <alignment horizontal="center" vertical="center"/>
    </xf>
    <xf numFmtId="0" fontId="23" fillId="8" borderId="12" xfId="8" applyFont="1" applyFill="1" applyBorder="1" applyAlignment="1">
      <alignment horizontal="center" vertical="center"/>
    </xf>
    <xf numFmtId="0" fontId="23" fillId="8" borderId="35" xfId="8" applyFont="1" applyFill="1" applyBorder="1" applyAlignment="1">
      <alignment horizontal="center" vertical="center"/>
    </xf>
    <xf numFmtId="0" fontId="23" fillId="8" borderId="7" xfId="8" applyFont="1" applyFill="1" applyBorder="1" applyAlignment="1">
      <alignment horizontal="center" vertical="center"/>
    </xf>
    <xf numFmtId="0" fontId="23" fillId="8" borderId="34" xfId="8" applyFont="1" applyFill="1" applyBorder="1" applyAlignment="1">
      <alignment horizontal="center" vertical="center"/>
    </xf>
    <xf numFmtId="0" fontId="23" fillId="8" borderId="11" xfId="8" applyFont="1" applyFill="1" applyBorder="1" applyAlignment="1">
      <alignment horizontal="center" vertical="center"/>
    </xf>
    <xf numFmtId="0" fontId="23" fillId="8" borderId="6" xfId="9" applyFont="1" applyFill="1" applyBorder="1" applyAlignment="1">
      <alignment horizontal="center" vertical="center"/>
    </xf>
    <xf numFmtId="0" fontId="25" fillId="0" borderId="17" xfId="8" applyFont="1" applyBorder="1" applyAlignment="1">
      <alignment horizontal="center" vertical="center"/>
    </xf>
    <xf numFmtId="0" fontId="23" fillId="8" borderId="5" xfId="8" applyFont="1" applyFill="1" applyBorder="1" applyAlignment="1">
      <alignment horizontal="center" vertical="center" wrapText="1"/>
    </xf>
    <xf numFmtId="0" fontId="23" fillId="8" borderId="8" xfId="8" applyFont="1" applyFill="1" applyBorder="1" applyAlignment="1">
      <alignment horizontal="center" vertical="center" wrapText="1"/>
    </xf>
    <xf numFmtId="0" fontId="23" fillId="8" borderId="35" xfId="8" applyFont="1" applyFill="1" applyBorder="1" applyAlignment="1">
      <alignment horizontal="center" vertical="center" wrapText="1"/>
    </xf>
    <xf numFmtId="0" fontId="23" fillId="8" borderId="7" xfId="8" applyFont="1" applyFill="1" applyBorder="1" applyAlignment="1">
      <alignment horizontal="center" vertical="center" wrapText="1"/>
    </xf>
    <xf numFmtId="0" fontId="23" fillId="8" borderId="13" xfId="8" applyFont="1" applyFill="1" applyBorder="1" applyAlignment="1">
      <alignment horizontal="center" vertical="center"/>
    </xf>
    <xf numFmtId="0" fontId="25" fillId="0" borderId="27" xfId="9" applyFont="1" applyBorder="1" applyAlignment="1">
      <alignment horizontal="center" vertical="center"/>
    </xf>
    <xf numFmtId="0" fontId="25" fillId="0" borderId="20" xfId="9" applyFont="1" applyBorder="1" applyAlignment="1">
      <alignment horizontal="center" vertical="center"/>
    </xf>
    <xf numFmtId="0" fontId="34" fillId="0" borderId="8" xfId="9" applyFont="1" applyBorder="1" applyAlignment="1">
      <alignment horizontal="center" vertical="center" shrinkToFit="1"/>
    </xf>
    <xf numFmtId="0" fontId="35" fillId="0" borderId="8" xfId="7" applyFont="1" applyBorder="1" applyAlignment="1">
      <alignment horizontal="center" vertical="center"/>
    </xf>
    <xf numFmtId="0" fontId="36" fillId="0" borderId="35" xfId="7" applyFont="1" applyBorder="1" applyAlignment="1">
      <alignment horizontal="center" vertical="center"/>
    </xf>
    <xf numFmtId="0" fontId="36" fillId="0" borderId="7" xfId="7" applyFont="1" applyBorder="1" applyAlignment="1">
      <alignment horizontal="center" vertical="center"/>
    </xf>
    <xf numFmtId="0" fontId="27" fillId="7" borderId="39" xfId="9" applyFont="1" applyFill="1" applyBorder="1" applyAlignment="1">
      <alignment horizontal="center" vertical="center"/>
    </xf>
    <xf numFmtId="0" fontId="27" fillId="7" borderId="41" xfId="9" applyFont="1" applyFill="1" applyBorder="1" applyAlignment="1">
      <alignment horizontal="center" vertical="center"/>
    </xf>
  </cellXfs>
  <cellStyles count="11">
    <cellStyle name="표준" xfId="0" builtinId="0"/>
    <cellStyle name="표준 2" xfId="1"/>
    <cellStyle name="표준 3" xfId="2"/>
    <cellStyle name="표준 3 2" xfId="5"/>
    <cellStyle name="표준 3 2 2" xfId="7"/>
    <cellStyle name="표준 4" xfId="4"/>
    <cellStyle name="표준 5" xfId="6"/>
    <cellStyle name="표준_신구교과목대비표(전자정보통신)" xfId="8"/>
    <cellStyle name="표준_신구교과목대비표(컴퓨터정보전공)" xfId="9"/>
    <cellStyle name="표준_전자정보통신" xfId="10"/>
    <cellStyle name="표준_컴퓨터정보전공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zoomScale="73" zoomScaleNormal="73" zoomScaleSheetLayoutView="70" workbookViewId="0">
      <selection activeCell="Q44" sqref="Q44"/>
    </sheetView>
  </sheetViews>
  <sheetFormatPr defaultColWidth="8.88671875" defaultRowHeight="17.100000000000001" customHeight="1" x14ac:dyDescent="0.15"/>
  <cols>
    <col min="1" max="2" width="4.21875" style="1" bestFit="1" customWidth="1"/>
    <col min="3" max="3" width="5.6640625" style="1" bestFit="1" customWidth="1"/>
    <col min="4" max="4" width="31.44140625" style="1" customWidth="1"/>
    <col min="5" max="5" width="13.21875" style="43" bestFit="1" customWidth="1"/>
    <col min="6" max="6" width="5.5546875" style="1" customWidth="1"/>
    <col min="7" max="8" width="5.109375" style="1" customWidth="1"/>
    <col min="9" max="9" width="4.5546875" style="1" customWidth="1"/>
    <col min="10" max="10" width="4.77734375" style="1" customWidth="1"/>
    <col min="11" max="12" width="4.6640625" style="1" customWidth="1"/>
    <col min="13" max="13" width="4.77734375" style="1" customWidth="1"/>
    <col min="14" max="14" width="5.44140625" style="1" customWidth="1"/>
    <col min="15" max="15" width="5" style="1" customWidth="1"/>
    <col min="16" max="16" width="4.5546875" style="1" customWidth="1"/>
    <col min="17" max="17" width="4.33203125" style="1" customWidth="1"/>
    <col min="18" max="18" width="5" style="1" customWidth="1"/>
    <col min="19" max="19" width="5.33203125" style="1" customWidth="1"/>
    <col min="20" max="20" width="5.88671875" style="1" customWidth="1"/>
    <col min="21" max="16384" width="8.88671875" style="1"/>
  </cols>
  <sheetData>
    <row r="1" spans="1:20" s="2" customFormat="1" ht="25.5" customHeight="1" thickBot="1" x14ac:dyDescent="0.2">
      <c r="A1" s="125" t="s">
        <v>73</v>
      </c>
      <c r="B1" s="125"/>
      <c r="C1" s="125"/>
      <c r="D1" s="125"/>
      <c r="E1" s="125"/>
      <c r="F1" s="126" t="s">
        <v>74</v>
      </c>
      <c r="G1" s="126"/>
      <c r="H1" s="126"/>
      <c r="I1" s="126"/>
      <c r="J1" s="126"/>
      <c r="K1" s="126"/>
      <c r="L1" s="126"/>
      <c r="M1" s="126"/>
      <c r="N1" s="126"/>
      <c r="O1" s="112" t="s">
        <v>75</v>
      </c>
      <c r="P1" s="112"/>
      <c r="Q1" s="112"/>
      <c r="R1" s="112"/>
      <c r="S1" s="112"/>
      <c r="T1" s="112"/>
    </row>
    <row r="2" spans="1:20" ht="16.5" customHeight="1" x14ac:dyDescent="0.15">
      <c r="A2" s="115" t="s">
        <v>0</v>
      </c>
      <c r="B2" s="113"/>
      <c r="C2" s="113" t="s">
        <v>10</v>
      </c>
      <c r="D2" s="113" t="s">
        <v>14</v>
      </c>
      <c r="E2" s="127" t="s">
        <v>15</v>
      </c>
      <c r="F2" s="115" t="s">
        <v>1</v>
      </c>
      <c r="G2" s="113"/>
      <c r="H2" s="113"/>
      <c r="I2" s="113"/>
      <c r="J2" s="113"/>
      <c r="K2" s="116"/>
      <c r="L2" s="117" t="s">
        <v>2</v>
      </c>
      <c r="M2" s="118"/>
      <c r="N2" s="113"/>
      <c r="O2" s="113"/>
      <c r="P2" s="113"/>
      <c r="Q2" s="119"/>
      <c r="R2" s="115" t="s">
        <v>3</v>
      </c>
      <c r="S2" s="113"/>
      <c r="T2" s="116"/>
    </row>
    <row r="3" spans="1:20" ht="16.5" customHeight="1" x14ac:dyDescent="0.15">
      <c r="A3" s="120"/>
      <c r="B3" s="114"/>
      <c r="C3" s="114"/>
      <c r="D3" s="114"/>
      <c r="E3" s="128"/>
      <c r="F3" s="120" t="s">
        <v>4</v>
      </c>
      <c r="G3" s="114"/>
      <c r="H3" s="114"/>
      <c r="I3" s="114" t="s">
        <v>5</v>
      </c>
      <c r="J3" s="114"/>
      <c r="K3" s="121"/>
      <c r="L3" s="122" t="s">
        <v>4</v>
      </c>
      <c r="M3" s="123"/>
      <c r="N3" s="114"/>
      <c r="O3" s="114" t="s">
        <v>5</v>
      </c>
      <c r="P3" s="114"/>
      <c r="Q3" s="124"/>
      <c r="R3" s="120"/>
      <c r="S3" s="114"/>
      <c r="T3" s="121"/>
    </row>
    <row r="4" spans="1:20" ht="16.5" customHeight="1" x14ac:dyDescent="0.15">
      <c r="A4" s="120"/>
      <c r="B4" s="114"/>
      <c r="C4" s="114"/>
      <c r="D4" s="114"/>
      <c r="E4" s="129"/>
      <c r="F4" s="53" t="s">
        <v>6</v>
      </c>
      <c r="G4" s="52" t="s">
        <v>7</v>
      </c>
      <c r="H4" s="52" t="s">
        <v>8</v>
      </c>
      <c r="I4" s="52" t="s">
        <v>6</v>
      </c>
      <c r="J4" s="52" t="s">
        <v>7</v>
      </c>
      <c r="K4" s="54" t="s">
        <v>8</v>
      </c>
      <c r="L4" s="55" t="s">
        <v>6</v>
      </c>
      <c r="M4" s="52" t="s">
        <v>7</v>
      </c>
      <c r="N4" s="52" t="s">
        <v>8</v>
      </c>
      <c r="O4" s="52" t="s">
        <v>6</v>
      </c>
      <c r="P4" s="52" t="s">
        <v>7</v>
      </c>
      <c r="Q4" s="56" t="s">
        <v>8</v>
      </c>
      <c r="R4" s="53" t="s">
        <v>6</v>
      </c>
      <c r="S4" s="52" t="s">
        <v>7</v>
      </c>
      <c r="T4" s="54" t="s">
        <v>8</v>
      </c>
    </row>
    <row r="5" spans="1:20" ht="30" customHeight="1" x14ac:dyDescent="0.15">
      <c r="A5" s="130" t="s">
        <v>12</v>
      </c>
      <c r="B5" s="136" t="s">
        <v>24</v>
      </c>
      <c r="C5" s="20"/>
      <c r="D5" s="86" t="s">
        <v>20</v>
      </c>
      <c r="E5" s="64" t="s">
        <v>22</v>
      </c>
      <c r="F5" s="27">
        <v>1</v>
      </c>
      <c r="G5" s="26">
        <v>1</v>
      </c>
      <c r="H5" s="26">
        <v>0</v>
      </c>
      <c r="I5" s="26"/>
      <c r="J5" s="26"/>
      <c r="K5" s="28"/>
      <c r="L5" s="29"/>
      <c r="M5" s="26"/>
      <c r="N5" s="26"/>
      <c r="O5" s="65"/>
      <c r="P5" s="44"/>
      <c r="Q5" s="45"/>
      <c r="R5" s="57">
        <f>SUM(F5,I5,L5,O5)</f>
        <v>1</v>
      </c>
      <c r="S5" s="62">
        <f>SUM(G5,J5,M5,P5)</f>
        <v>1</v>
      </c>
      <c r="T5" s="6">
        <f>SUM(H5,K5,N5,Q5)</f>
        <v>0</v>
      </c>
    </row>
    <row r="6" spans="1:20" ht="30" customHeight="1" x14ac:dyDescent="0.15">
      <c r="A6" s="130"/>
      <c r="B6" s="137"/>
      <c r="C6" s="41"/>
      <c r="D6" s="42" t="s">
        <v>27</v>
      </c>
      <c r="E6" s="66" t="s">
        <v>25</v>
      </c>
      <c r="F6" s="27">
        <v>1</v>
      </c>
      <c r="G6" s="26">
        <v>0</v>
      </c>
      <c r="H6" s="26">
        <v>1</v>
      </c>
      <c r="I6" s="26"/>
      <c r="J6" s="26"/>
      <c r="K6" s="28"/>
      <c r="L6" s="29"/>
      <c r="M6" s="26"/>
      <c r="N6" s="26"/>
      <c r="O6" s="65"/>
      <c r="P6" s="44"/>
      <c r="Q6" s="45"/>
      <c r="R6" s="57">
        <f t="shared" ref="R6:R9" si="0">SUM(F6,I6,L6,O6)</f>
        <v>1</v>
      </c>
      <c r="S6" s="62">
        <f t="shared" ref="S6:S9" si="1">SUM(G6,J6,M6,P6)</f>
        <v>0</v>
      </c>
      <c r="T6" s="6">
        <f t="shared" ref="T6:T9" si="2">SUM(H6,K6,N6,Q6)</f>
        <v>1</v>
      </c>
    </row>
    <row r="7" spans="1:20" ht="30" customHeight="1" x14ac:dyDescent="0.15">
      <c r="A7" s="130"/>
      <c r="B7" s="137"/>
      <c r="C7" s="41"/>
      <c r="D7" s="42" t="s">
        <v>28</v>
      </c>
      <c r="E7" s="66" t="s">
        <v>25</v>
      </c>
      <c r="F7" s="27"/>
      <c r="G7" s="26"/>
      <c r="H7" s="26"/>
      <c r="I7" s="26">
        <v>1</v>
      </c>
      <c r="J7" s="26">
        <v>0</v>
      </c>
      <c r="K7" s="28">
        <v>1</v>
      </c>
      <c r="L7" s="29"/>
      <c r="M7" s="26"/>
      <c r="N7" s="26"/>
      <c r="O7" s="65"/>
      <c r="P7" s="44"/>
      <c r="Q7" s="45"/>
      <c r="R7" s="57">
        <f t="shared" si="0"/>
        <v>1</v>
      </c>
      <c r="S7" s="62">
        <f t="shared" si="1"/>
        <v>0</v>
      </c>
      <c r="T7" s="6">
        <f t="shared" si="2"/>
        <v>1</v>
      </c>
    </row>
    <row r="8" spans="1:20" ht="30" customHeight="1" x14ac:dyDescent="0.15">
      <c r="A8" s="130"/>
      <c r="B8" s="137"/>
      <c r="C8" s="41"/>
      <c r="D8" s="42" t="s">
        <v>29</v>
      </c>
      <c r="E8" s="66" t="s">
        <v>25</v>
      </c>
      <c r="F8" s="27"/>
      <c r="G8" s="26"/>
      <c r="H8" s="26"/>
      <c r="I8" s="26"/>
      <c r="J8" s="26"/>
      <c r="K8" s="28"/>
      <c r="L8" s="29">
        <v>1</v>
      </c>
      <c r="M8" s="26">
        <v>0</v>
      </c>
      <c r="N8" s="26">
        <v>1</v>
      </c>
      <c r="O8" s="65"/>
      <c r="P8" s="44"/>
      <c r="Q8" s="45"/>
      <c r="R8" s="57">
        <f t="shared" si="0"/>
        <v>1</v>
      </c>
      <c r="S8" s="62">
        <f t="shared" si="1"/>
        <v>0</v>
      </c>
      <c r="T8" s="6">
        <f t="shared" si="2"/>
        <v>1</v>
      </c>
    </row>
    <row r="9" spans="1:20" ht="30" customHeight="1" x14ac:dyDescent="0.15">
      <c r="A9" s="130"/>
      <c r="B9" s="138"/>
      <c r="C9" s="41"/>
      <c r="D9" s="42" t="s">
        <v>30</v>
      </c>
      <c r="E9" s="66" t="s">
        <v>25</v>
      </c>
      <c r="F9" s="27"/>
      <c r="G9" s="26"/>
      <c r="H9" s="26"/>
      <c r="I9" s="26"/>
      <c r="J9" s="26"/>
      <c r="K9" s="28"/>
      <c r="L9" s="29"/>
      <c r="M9" s="26"/>
      <c r="N9" s="26"/>
      <c r="O9" s="26">
        <v>1</v>
      </c>
      <c r="P9" s="26">
        <v>0</v>
      </c>
      <c r="Q9" s="48">
        <v>1</v>
      </c>
      <c r="R9" s="57">
        <f t="shared" si="0"/>
        <v>1</v>
      </c>
      <c r="S9" s="62">
        <f t="shared" si="1"/>
        <v>0</v>
      </c>
      <c r="T9" s="6">
        <f t="shared" si="2"/>
        <v>1</v>
      </c>
    </row>
    <row r="10" spans="1:20" ht="30" customHeight="1" thickBot="1" x14ac:dyDescent="0.2">
      <c r="A10" s="130"/>
      <c r="B10" s="135" t="s">
        <v>23</v>
      </c>
      <c r="C10" s="21"/>
      <c r="D10" s="42" t="s">
        <v>72</v>
      </c>
      <c r="E10" s="66" t="s">
        <v>18</v>
      </c>
      <c r="F10" s="27"/>
      <c r="G10" s="26"/>
      <c r="H10" s="26"/>
      <c r="I10" s="26">
        <v>2</v>
      </c>
      <c r="J10" s="26">
        <v>2</v>
      </c>
      <c r="K10" s="28">
        <v>0</v>
      </c>
      <c r="L10" s="29"/>
      <c r="M10" s="26"/>
      <c r="N10" s="26"/>
      <c r="O10" s="26"/>
      <c r="P10" s="26"/>
      <c r="Q10" s="67"/>
      <c r="R10" s="57">
        <f t="shared" ref="R10:R11" si="3">SUM(F10,I10,L10,O10)</f>
        <v>2</v>
      </c>
      <c r="S10" s="62">
        <f t="shared" ref="S10:S11" si="4">SUM(G10,J10,M10,P10)</f>
        <v>2</v>
      </c>
      <c r="T10" s="6">
        <f t="shared" ref="T10:T11" si="5">SUM(H10,K10,N10,Q10)</f>
        <v>0</v>
      </c>
    </row>
    <row r="11" spans="1:20" ht="30" customHeight="1" x14ac:dyDescent="0.15">
      <c r="A11" s="131"/>
      <c r="B11" s="135"/>
      <c r="C11" s="46"/>
      <c r="D11" s="47" t="s">
        <v>19</v>
      </c>
      <c r="E11" s="68" t="s">
        <v>21</v>
      </c>
      <c r="F11" s="35"/>
      <c r="G11" s="34"/>
      <c r="H11" s="34"/>
      <c r="I11" s="34">
        <v>2</v>
      </c>
      <c r="J11" s="34">
        <v>2</v>
      </c>
      <c r="K11" s="36">
        <v>0</v>
      </c>
      <c r="L11" s="37"/>
      <c r="M11" s="34"/>
      <c r="N11" s="34"/>
      <c r="O11" s="34"/>
      <c r="P11" s="34"/>
      <c r="Q11" s="38"/>
      <c r="R11" s="39">
        <f t="shared" si="3"/>
        <v>2</v>
      </c>
      <c r="S11" s="63">
        <f t="shared" si="4"/>
        <v>2</v>
      </c>
      <c r="T11" s="40">
        <f t="shared" si="5"/>
        <v>0</v>
      </c>
    </row>
    <row r="12" spans="1:20" ht="16.5" customHeight="1" thickBot="1" x14ac:dyDescent="0.2">
      <c r="A12" s="132"/>
      <c r="B12" s="59" t="s">
        <v>17</v>
      </c>
      <c r="C12" s="31"/>
      <c r="D12" s="31"/>
      <c r="E12" s="69"/>
      <c r="F12" s="58">
        <f t="shared" ref="F12:T12" si="6">SUM(F5:F11)</f>
        <v>2</v>
      </c>
      <c r="G12" s="59">
        <f t="shared" si="6"/>
        <v>1</v>
      </c>
      <c r="H12" s="59">
        <f t="shared" si="6"/>
        <v>1</v>
      </c>
      <c r="I12" s="59">
        <f t="shared" si="6"/>
        <v>5</v>
      </c>
      <c r="J12" s="59">
        <f t="shared" si="6"/>
        <v>4</v>
      </c>
      <c r="K12" s="9">
        <f t="shared" si="6"/>
        <v>1</v>
      </c>
      <c r="L12" s="8">
        <f t="shared" si="6"/>
        <v>1</v>
      </c>
      <c r="M12" s="59">
        <f t="shared" si="6"/>
        <v>0</v>
      </c>
      <c r="N12" s="59">
        <f t="shared" si="6"/>
        <v>1</v>
      </c>
      <c r="O12" s="59">
        <f t="shared" si="6"/>
        <v>1</v>
      </c>
      <c r="P12" s="59">
        <f t="shared" si="6"/>
        <v>0</v>
      </c>
      <c r="Q12" s="30">
        <f t="shared" si="6"/>
        <v>1</v>
      </c>
      <c r="R12" s="58">
        <f t="shared" si="6"/>
        <v>9</v>
      </c>
      <c r="S12" s="59">
        <f t="shared" si="6"/>
        <v>5</v>
      </c>
      <c r="T12" s="9">
        <f t="shared" si="6"/>
        <v>4</v>
      </c>
    </row>
    <row r="13" spans="1:20" ht="30" customHeight="1" x14ac:dyDescent="0.15">
      <c r="A13" s="141"/>
      <c r="B13" s="60" t="s">
        <v>40</v>
      </c>
      <c r="C13" s="61"/>
      <c r="D13" s="10" t="s">
        <v>48</v>
      </c>
      <c r="E13" s="70" t="s">
        <v>26</v>
      </c>
      <c r="F13" s="71"/>
      <c r="G13" s="72"/>
      <c r="H13" s="19"/>
      <c r="I13" s="19"/>
      <c r="J13" s="72"/>
      <c r="K13" s="73"/>
      <c r="L13" s="74"/>
      <c r="M13" s="72"/>
      <c r="N13" s="72"/>
      <c r="O13" s="19">
        <v>1</v>
      </c>
      <c r="P13" s="19">
        <v>1</v>
      </c>
      <c r="Q13" s="24">
        <v>0</v>
      </c>
      <c r="R13" s="25">
        <f t="shared" ref="R13" si="7">SUM(F13,I13,L13,O13)</f>
        <v>1</v>
      </c>
      <c r="S13" s="14">
        <f t="shared" ref="S13" si="8">SUM(G13,J13,M13,P13)</f>
        <v>1</v>
      </c>
      <c r="T13" s="15">
        <f t="shared" ref="T13" si="9">SUM(H13,K13,N13,Q13)</f>
        <v>0</v>
      </c>
    </row>
    <row r="14" spans="1:20" ht="30" customHeight="1" x14ac:dyDescent="0.15">
      <c r="A14" s="141"/>
      <c r="B14" s="139" t="s">
        <v>11</v>
      </c>
      <c r="C14" s="62"/>
      <c r="D14" s="87" t="s">
        <v>41</v>
      </c>
      <c r="E14" s="75" t="s">
        <v>31</v>
      </c>
      <c r="F14" s="76">
        <v>2</v>
      </c>
      <c r="G14" s="77">
        <v>2</v>
      </c>
      <c r="H14" s="12">
        <v>0</v>
      </c>
      <c r="I14" s="12"/>
      <c r="J14" s="77"/>
      <c r="K14" s="78"/>
      <c r="L14" s="79"/>
      <c r="M14" s="77"/>
      <c r="N14" s="77"/>
      <c r="O14" s="77"/>
      <c r="P14" s="77"/>
      <c r="Q14" s="80"/>
      <c r="R14" s="25">
        <f t="shared" ref="R14:R42" si="10">SUM(F14,I14,L14,O14)</f>
        <v>2</v>
      </c>
      <c r="S14" s="14">
        <f t="shared" ref="S14:S29" si="11">SUM(G14,J14,M14,P14)</f>
        <v>2</v>
      </c>
      <c r="T14" s="15">
        <f t="shared" ref="T14:T29" si="12">SUM(H14,K14,N14,Q14)</f>
        <v>0</v>
      </c>
    </row>
    <row r="15" spans="1:20" ht="30" customHeight="1" x14ac:dyDescent="0.15">
      <c r="A15" s="141"/>
      <c r="B15" s="140"/>
      <c r="C15" s="62"/>
      <c r="D15" s="87" t="s">
        <v>42</v>
      </c>
      <c r="E15" s="81" t="s">
        <v>32</v>
      </c>
      <c r="F15" s="76">
        <v>2</v>
      </c>
      <c r="G15" s="77">
        <v>2</v>
      </c>
      <c r="H15" s="12">
        <v>0</v>
      </c>
      <c r="I15" s="12"/>
      <c r="J15" s="77"/>
      <c r="K15" s="78"/>
      <c r="L15" s="79"/>
      <c r="M15" s="77"/>
      <c r="N15" s="77"/>
      <c r="O15" s="12"/>
      <c r="P15" s="12"/>
      <c r="Q15" s="23"/>
      <c r="R15" s="25">
        <f t="shared" si="10"/>
        <v>2</v>
      </c>
      <c r="S15" s="14">
        <f t="shared" si="11"/>
        <v>2</v>
      </c>
      <c r="T15" s="15">
        <f t="shared" si="12"/>
        <v>0</v>
      </c>
    </row>
    <row r="16" spans="1:20" ht="30" customHeight="1" x14ac:dyDescent="0.15">
      <c r="A16" s="141"/>
      <c r="B16" s="140"/>
      <c r="C16" s="62"/>
      <c r="D16" s="88" t="s">
        <v>43</v>
      </c>
      <c r="E16" s="82" t="s">
        <v>33</v>
      </c>
      <c r="F16" s="4">
        <v>2</v>
      </c>
      <c r="G16" s="3">
        <v>2</v>
      </c>
      <c r="H16" s="3">
        <v>0</v>
      </c>
      <c r="I16" s="3"/>
      <c r="J16" s="3"/>
      <c r="K16" s="7"/>
      <c r="L16" s="5"/>
      <c r="M16" s="3"/>
      <c r="N16" s="3"/>
      <c r="O16" s="32"/>
      <c r="P16" s="32"/>
      <c r="Q16" s="33"/>
      <c r="R16" s="25">
        <f t="shared" si="10"/>
        <v>2</v>
      </c>
      <c r="S16" s="14">
        <f t="shared" si="11"/>
        <v>2</v>
      </c>
      <c r="T16" s="15">
        <f t="shared" si="12"/>
        <v>0</v>
      </c>
    </row>
    <row r="17" spans="1:20" ht="30" customHeight="1" x14ac:dyDescent="0.15">
      <c r="A17" s="141"/>
      <c r="B17" s="140"/>
      <c r="C17" s="62"/>
      <c r="D17" s="88" t="s">
        <v>44</v>
      </c>
      <c r="E17" s="82"/>
      <c r="F17" s="4">
        <v>3</v>
      </c>
      <c r="G17" s="3">
        <v>0</v>
      </c>
      <c r="H17" s="3">
        <v>3</v>
      </c>
      <c r="I17" s="3"/>
      <c r="J17" s="3"/>
      <c r="K17" s="7"/>
      <c r="L17" s="5"/>
      <c r="M17" s="3"/>
      <c r="N17" s="3"/>
      <c r="O17" s="32"/>
      <c r="P17" s="32"/>
      <c r="Q17" s="33"/>
      <c r="R17" s="25">
        <f t="shared" si="10"/>
        <v>3</v>
      </c>
      <c r="S17" s="14">
        <f t="shared" si="11"/>
        <v>0</v>
      </c>
      <c r="T17" s="15">
        <f t="shared" si="12"/>
        <v>3</v>
      </c>
    </row>
    <row r="18" spans="1:20" ht="30" customHeight="1" x14ac:dyDescent="0.15">
      <c r="A18" s="141"/>
      <c r="B18" s="140"/>
      <c r="C18" s="62"/>
      <c r="D18" s="88" t="s">
        <v>45</v>
      </c>
      <c r="E18" s="82" t="s">
        <v>39</v>
      </c>
      <c r="F18" s="4">
        <v>3</v>
      </c>
      <c r="G18" s="3">
        <v>0</v>
      </c>
      <c r="H18" s="3">
        <v>3</v>
      </c>
      <c r="I18" s="3"/>
      <c r="J18" s="3"/>
      <c r="K18" s="7"/>
      <c r="L18" s="5"/>
      <c r="M18" s="3"/>
      <c r="N18" s="3"/>
      <c r="O18" s="32"/>
      <c r="P18" s="32"/>
      <c r="Q18" s="33"/>
      <c r="R18" s="25">
        <f t="shared" si="10"/>
        <v>3</v>
      </c>
      <c r="S18" s="14">
        <f t="shared" si="11"/>
        <v>0</v>
      </c>
      <c r="T18" s="15">
        <f t="shared" si="12"/>
        <v>3</v>
      </c>
    </row>
    <row r="19" spans="1:20" ht="30" customHeight="1" x14ac:dyDescent="0.15">
      <c r="A19" s="141"/>
      <c r="B19" s="140"/>
      <c r="C19" s="62"/>
      <c r="D19" s="88" t="s">
        <v>46</v>
      </c>
      <c r="E19" s="82"/>
      <c r="F19" s="4">
        <v>3</v>
      </c>
      <c r="G19" s="3">
        <v>0</v>
      </c>
      <c r="H19" s="3">
        <v>3</v>
      </c>
      <c r="I19" s="3"/>
      <c r="J19" s="3"/>
      <c r="K19" s="7"/>
      <c r="L19" s="5"/>
      <c r="M19" s="3"/>
      <c r="N19" s="3"/>
      <c r="O19" s="32"/>
      <c r="P19" s="32"/>
      <c r="Q19" s="33"/>
      <c r="R19" s="25">
        <f t="shared" si="10"/>
        <v>3</v>
      </c>
      <c r="S19" s="14">
        <f t="shared" si="11"/>
        <v>0</v>
      </c>
      <c r="T19" s="15">
        <f t="shared" si="12"/>
        <v>3</v>
      </c>
    </row>
    <row r="20" spans="1:20" ht="30" customHeight="1" x14ac:dyDescent="0.15">
      <c r="A20" s="141"/>
      <c r="B20" s="140"/>
      <c r="C20" s="62"/>
      <c r="D20" s="88" t="s">
        <v>47</v>
      </c>
      <c r="E20" s="82"/>
      <c r="F20" s="4">
        <v>3</v>
      </c>
      <c r="G20" s="3">
        <v>0</v>
      </c>
      <c r="H20" s="3">
        <v>3</v>
      </c>
      <c r="I20" s="3"/>
      <c r="J20" s="3"/>
      <c r="K20" s="7"/>
      <c r="L20" s="5"/>
      <c r="M20" s="3"/>
      <c r="N20" s="3"/>
      <c r="O20" s="32"/>
      <c r="P20" s="32"/>
      <c r="Q20" s="33"/>
      <c r="R20" s="25">
        <f t="shared" si="10"/>
        <v>3</v>
      </c>
      <c r="S20" s="14">
        <f t="shared" si="11"/>
        <v>0</v>
      </c>
      <c r="T20" s="15">
        <f t="shared" si="12"/>
        <v>3</v>
      </c>
    </row>
    <row r="21" spans="1:20" ht="30" customHeight="1" x14ac:dyDescent="0.15">
      <c r="A21" s="141"/>
      <c r="B21" s="140"/>
      <c r="C21" s="62"/>
      <c r="D21" s="88" t="s">
        <v>49</v>
      </c>
      <c r="E21" s="82"/>
      <c r="F21" s="4">
        <v>1</v>
      </c>
      <c r="G21" s="3">
        <v>0</v>
      </c>
      <c r="H21" s="3">
        <v>1</v>
      </c>
      <c r="I21" s="3"/>
      <c r="J21" s="3"/>
      <c r="K21" s="7"/>
      <c r="L21" s="5"/>
      <c r="M21" s="3"/>
      <c r="N21" s="3"/>
      <c r="O21" s="32"/>
      <c r="P21" s="32"/>
      <c r="Q21" s="33"/>
      <c r="R21" s="25">
        <f t="shared" si="10"/>
        <v>1</v>
      </c>
      <c r="S21" s="14">
        <f t="shared" si="11"/>
        <v>0</v>
      </c>
      <c r="T21" s="15">
        <f t="shared" si="12"/>
        <v>1</v>
      </c>
    </row>
    <row r="22" spans="1:20" ht="30" customHeight="1" x14ac:dyDescent="0.15">
      <c r="A22" s="141"/>
      <c r="B22" s="140"/>
      <c r="C22" s="62"/>
      <c r="D22" s="49" t="s">
        <v>50</v>
      </c>
      <c r="E22" s="82" t="s">
        <v>34</v>
      </c>
      <c r="F22" s="4"/>
      <c r="G22" s="3"/>
      <c r="H22" s="3"/>
      <c r="I22" s="3">
        <v>2</v>
      </c>
      <c r="J22" s="3">
        <v>2</v>
      </c>
      <c r="K22" s="7">
        <v>0</v>
      </c>
      <c r="L22" s="5"/>
      <c r="M22" s="3"/>
      <c r="N22" s="3"/>
      <c r="O22" s="32"/>
      <c r="P22" s="32"/>
      <c r="Q22" s="33"/>
      <c r="R22" s="25">
        <f t="shared" si="10"/>
        <v>2</v>
      </c>
      <c r="S22" s="14">
        <f t="shared" si="11"/>
        <v>2</v>
      </c>
      <c r="T22" s="15">
        <f t="shared" si="12"/>
        <v>0</v>
      </c>
    </row>
    <row r="23" spans="1:20" ht="30" customHeight="1" x14ac:dyDescent="0.15">
      <c r="A23" s="141"/>
      <c r="B23" s="140"/>
      <c r="C23" s="62"/>
      <c r="D23" s="49" t="s">
        <v>51</v>
      </c>
      <c r="E23" s="82" t="s">
        <v>35</v>
      </c>
      <c r="F23" s="4"/>
      <c r="G23" s="3"/>
      <c r="H23" s="3"/>
      <c r="I23" s="3">
        <v>2</v>
      </c>
      <c r="J23" s="3">
        <v>2</v>
      </c>
      <c r="K23" s="7">
        <v>0</v>
      </c>
      <c r="L23" s="5"/>
      <c r="M23" s="3"/>
      <c r="N23" s="3"/>
      <c r="O23" s="32"/>
      <c r="P23" s="32"/>
      <c r="Q23" s="33"/>
      <c r="R23" s="25">
        <f t="shared" si="10"/>
        <v>2</v>
      </c>
      <c r="S23" s="14">
        <f t="shared" si="11"/>
        <v>2</v>
      </c>
      <c r="T23" s="15">
        <f t="shared" si="12"/>
        <v>0</v>
      </c>
    </row>
    <row r="24" spans="1:20" ht="30" customHeight="1" x14ac:dyDescent="0.15">
      <c r="A24" s="141"/>
      <c r="B24" s="140"/>
      <c r="C24" s="62"/>
      <c r="D24" s="49" t="s">
        <v>52</v>
      </c>
      <c r="E24" s="82" t="s">
        <v>33</v>
      </c>
      <c r="F24" s="4"/>
      <c r="G24" s="3"/>
      <c r="H24" s="3"/>
      <c r="I24" s="3">
        <v>2</v>
      </c>
      <c r="J24" s="3">
        <v>2</v>
      </c>
      <c r="K24" s="7">
        <v>0</v>
      </c>
      <c r="L24" s="5"/>
      <c r="M24" s="3"/>
      <c r="N24" s="3"/>
      <c r="O24" s="32"/>
      <c r="P24" s="32"/>
      <c r="Q24" s="33"/>
      <c r="R24" s="25">
        <f t="shared" si="10"/>
        <v>2</v>
      </c>
      <c r="S24" s="14">
        <f t="shared" si="11"/>
        <v>2</v>
      </c>
      <c r="T24" s="15">
        <f t="shared" si="12"/>
        <v>0</v>
      </c>
    </row>
    <row r="25" spans="1:20" ht="30" customHeight="1" x14ac:dyDescent="0.15">
      <c r="A25" s="141"/>
      <c r="B25" s="140"/>
      <c r="C25" s="62"/>
      <c r="D25" s="49" t="s">
        <v>53</v>
      </c>
      <c r="E25" s="82" t="s">
        <v>36</v>
      </c>
      <c r="F25" s="4"/>
      <c r="G25" s="3"/>
      <c r="H25" s="3"/>
      <c r="I25" s="3">
        <v>2</v>
      </c>
      <c r="J25" s="3">
        <v>2</v>
      </c>
      <c r="K25" s="7">
        <v>0</v>
      </c>
      <c r="L25" s="5"/>
      <c r="M25" s="3"/>
      <c r="N25" s="3"/>
      <c r="O25" s="32"/>
      <c r="P25" s="32"/>
      <c r="Q25" s="33"/>
      <c r="R25" s="25">
        <f t="shared" si="10"/>
        <v>2</v>
      </c>
      <c r="S25" s="14">
        <f t="shared" si="11"/>
        <v>2</v>
      </c>
      <c r="T25" s="15">
        <f t="shared" si="12"/>
        <v>0</v>
      </c>
    </row>
    <row r="26" spans="1:20" ht="30" customHeight="1" x14ac:dyDescent="0.15">
      <c r="A26" s="141"/>
      <c r="B26" s="140"/>
      <c r="C26" s="16"/>
      <c r="D26" s="50" t="s">
        <v>54</v>
      </c>
      <c r="E26" s="83"/>
      <c r="F26" s="4"/>
      <c r="G26" s="3"/>
      <c r="H26" s="3"/>
      <c r="I26" s="3">
        <v>3</v>
      </c>
      <c r="J26" s="3">
        <v>0</v>
      </c>
      <c r="K26" s="7">
        <v>3</v>
      </c>
      <c r="L26" s="5"/>
      <c r="M26" s="3"/>
      <c r="N26" s="3"/>
      <c r="O26" s="3"/>
      <c r="P26" s="3"/>
      <c r="Q26" s="22"/>
      <c r="R26" s="25">
        <f t="shared" si="10"/>
        <v>3</v>
      </c>
      <c r="S26" s="14">
        <f t="shared" si="11"/>
        <v>0</v>
      </c>
      <c r="T26" s="15">
        <f t="shared" si="12"/>
        <v>3</v>
      </c>
    </row>
    <row r="27" spans="1:20" ht="30" customHeight="1" x14ac:dyDescent="0.15">
      <c r="A27" s="141"/>
      <c r="B27" s="140"/>
      <c r="C27" s="16"/>
      <c r="D27" s="51" t="s">
        <v>55</v>
      </c>
      <c r="E27" s="84" t="s">
        <v>33</v>
      </c>
      <c r="F27" s="13"/>
      <c r="G27" s="12"/>
      <c r="H27" s="12"/>
      <c r="I27" s="79">
        <v>2</v>
      </c>
      <c r="J27" s="77">
        <v>0</v>
      </c>
      <c r="K27" s="78">
        <v>2</v>
      </c>
      <c r="L27" s="79"/>
      <c r="M27" s="77"/>
      <c r="N27" s="77"/>
      <c r="O27" s="77"/>
      <c r="P27" s="77"/>
      <c r="Q27" s="23"/>
      <c r="R27" s="25">
        <f t="shared" si="10"/>
        <v>2</v>
      </c>
      <c r="S27" s="14">
        <f t="shared" si="11"/>
        <v>0</v>
      </c>
      <c r="T27" s="15">
        <f t="shared" si="12"/>
        <v>2</v>
      </c>
    </row>
    <row r="28" spans="1:20" ht="30" customHeight="1" x14ac:dyDescent="0.15">
      <c r="A28" s="141"/>
      <c r="B28" s="140"/>
      <c r="C28" s="16"/>
      <c r="D28" s="51" t="s">
        <v>56</v>
      </c>
      <c r="E28" s="84"/>
      <c r="F28" s="13"/>
      <c r="G28" s="77"/>
      <c r="H28" s="77"/>
      <c r="I28" s="79">
        <v>3</v>
      </c>
      <c r="J28" s="77">
        <v>0</v>
      </c>
      <c r="K28" s="78">
        <v>3</v>
      </c>
      <c r="L28" s="79"/>
      <c r="M28" s="77"/>
      <c r="N28" s="77"/>
      <c r="O28" s="77"/>
      <c r="P28" s="77"/>
      <c r="Q28" s="23"/>
      <c r="R28" s="25">
        <f t="shared" si="10"/>
        <v>3</v>
      </c>
      <c r="S28" s="14">
        <f t="shared" si="11"/>
        <v>0</v>
      </c>
      <c r="T28" s="15">
        <f t="shared" si="12"/>
        <v>3</v>
      </c>
    </row>
    <row r="29" spans="1:20" ht="30" customHeight="1" x14ac:dyDescent="0.15">
      <c r="A29" s="141"/>
      <c r="B29" s="140"/>
      <c r="C29" s="16"/>
      <c r="D29" s="51" t="s">
        <v>57</v>
      </c>
      <c r="E29" s="84"/>
      <c r="F29" s="13"/>
      <c r="G29" s="77"/>
      <c r="H29" s="77"/>
      <c r="I29" s="79">
        <v>1</v>
      </c>
      <c r="J29" s="77">
        <v>0</v>
      </c>
      <c r="K29" s="78">
        <v>1</v>
      </c>
      <c r="L29" s="79"/>
      <c r="M29" s="77"/>
      <c r="N29" s="77"/>
      <c r="O29" s="77"/>
      <c r="P29" s="77"/>
      <c r="Q29" s="23"/>
      <c r="R29" s="25">
        <f t="shared" si="10"/>
        <v>1</v>
      </c>
      <c r="S29" s="14">
        <f t="shared" si="11"/>
        <v>0</v>
      </c>
      <c r="T29" s="15">
        <f t="shared" si="12"/>
        <v>1</v>
      </c>
    </row>
    <row r="30" spans="1:20" ht="30" customHeight="1" x14ac:dyDescent="0.15">
      <c r="A30" s="141"/>
      <c r="B30" s="140"/>
      <c r="C30" s="16"/>
      <c r="D30" s="51" t="s">
        <v>58</v>
      </c>
      <c r="E30" s="84" t="s">
        <v>36</v>
      </c>
      <c r="F30" s="13"/>
      <c r="G30" s="77"/>
      <c r="H30" s="77"/>
      <c r="I30" s="79"/>
      <c r="J30" s="77"/>
      <c r="K30" s="78"/>
      <c r="L30" s="79">
        <v>2</v>
      </c>
      <c r="M30" s="77">
        <v>2</v>
      </c>
      <c r="N30" s="77">
        <v>0</v>
      </c>
      <c r="O30" s="77"/>
      <c r="P30" s="77"/>
      <c r="Q30" s="23"/>
      <c r="R30" s="25">
        <f t="shared" si="10"/>
        <v>2</v>
      </c>
      <c r="S30" s="14">
        <v>2</v>
      </c>
      <c r="T30" s="15">
        <v>0</v>
      </c>
    </row>
    <row r="31" spans="1:20" ht="30" customHeight="1" x14ac:dyDescent="0.15">
      <c r="A31" s="141"/>
      <c r="B31" s="140"/>
      <c r="C31" s="16"/>
      <c r="D31" s="51" t="s">
        <v>59</v>
      </c>
      <c r="E31" s="84" t="s">
        <v>33</v>
      </c>
      <c r="F31" s="13"/>
      <c r="G31" s="77"/>
      <c r="H31" s="77"/>
      <c r="I31" s="79"/>
      <c r="J31" s="77"/>
      <c r="K31" s="78"/>
      <c r="L31" s="79">
        <v>2</v>
      </c>
      <c r="M31" s="77">
        <v>2</v>
      </c>
      <c r="N31" s="77">
        <v>0</v>
      </c>
      <c r="O31" s="77"/>
      <c r="P31" s="77"/>
      <c r="Q31" s="23"/>
      <c r="R31" s="25">
        <f t="shared" si="10"/>
        <v>2</v>
      </c>
      <c r="S31" s="14">
        <v>2</v>
      </c>
      <c r="T31" s="15">
        <v>0</v>
      </c>
    </row>
    <row r="32" spans="1:20" ht="30" customHeight="1" x14ac:dyDescent="0.15">
      <c r="A32" s="141"/>
      <c r="B32" s="140"/>
      <c r="C32" s="16"/>
      <c r="D32" s="51" t="s">
        <v>60</v>
      </c>
      <c r="E32" s="84" t="s">
        <v>33</v>
      </c>
      <c r="F32" s="13"/>
      <c r="G32" s="77"/>
      <c r="H32" s="77"/>
      <c r="I32" s="79"/>
      <c r="J32" s="77"/>
      <c r="K32" s="78"/>
      <c r="L32" s="79">
        <v>2</v>
      </c>
      <c r="M32" s="77">
        <v>2</v>
      </c>
      <c r="N32" s="77">
        <v>0</v>
      </c>
      <c r="O32" s="77"/>
      <c r="P32" s="77"/>
      <c r="Q32" s="23"/>
      <c r="R32" s="25">
        <f t="shared" si="10"/>
        <v>2</v>
      </c>
      <c r="S32" s="14">
        <v>2</v>
      </c>
      <c r="T32" s="15">
        <v>0</v>
      </c>
    </row>
    <row r="33" spans="1:20" ht="30" customHeight="1" x14ac:dyDescent="0.15">
      <c r="A33" s="141"/>
      <c r="B33" s="140"/>
      <c r="C33" s="16"/>
      <c r="D33" s="51" t="s">
        <v>61</v>
      </c>
      <c r="E33" s="84"/>
      <c r="F33" s="13"/>
      <c r="G33" s="77"/>
      <c r="H33" s="77"/>
      <c r="I33" s="79"/>
      <c r="J33" s="77"/>
      <c r="K33" s="78"/>
      <c r="L33" s="79">
        <v>3</v>
      </c>
      <c r="M33" s="77">
        <v>0</v>
      </c>
      <c r="N33" s="77">
        <v>3</v>
      </c>
      <c r="O33" s="77"/>
      <c r="P33" s="77"/>
      <c r="Q33" s="23"/>
      <c r="R33" s="25">
        <f t="shared" si="10"/>
        <v>3</v>
      </c>
      <c r="S33" s="14">
        <v>0</v>
      </c>
      <c r="T33" s="15">
        <v>3</v>
      </c>
    </row>
    <row r="34" spans="1:20" ht="30" customHeight="1" x14ac:dyDescent="0.15">
      <c r="A34" s="141"/>
      <c r="B34" s="140"/>
      <c r="C34" s="16"/>
      <c r="D34" s="51" t="s">
        <v>62</v>
      </c>
      <c r="E34" s="84" t="s">
        <v>36</v>
      </c>
      <c r="F34" s="13"/>
      <c r="G34" s="77"/>
      <c r="H34" s="77"/>
      <c r="I34" s="79"/>
      <c r="J34" s="77"/>
      <c r="K34" s="78"/>
      <c r="L34" s="79">
        <v>3</v>
      </c>
      <c r="M34" s="77">
        <v>0</v>
      </c>
      <c r="N34" s="77">
        <v>3</v>
      </c>
      <c r="O34" s="77"/>
      <c r="P34" s="77"/>
      <c r="Q34" s="23"/>
      <c r="R34" s="25">
        <f t="shared" si="10"/>
        <v>3</v>
      </c>
      <c r="S34" s="14">
        <v>0</v>
      </c>
      <c r="T34" s="15">
        <v>3</v>
      </c>
    </row>
    <row r="35" spans="1:20" ht="30" customHeight="1" x14ac:dyDescent="0.15">
      <c r="A35" s="141"/>
      <c r="B35" s="140"/>
      <c r="C35" s="16"/>
      <c r="D35" s="51" t="s">
        <v>63</v>
      </c>
      <c r="E35" s="84"/>
      <c r="F35" s="13"/>
      <c r="G35" s="77"/>
      <c r="H35" s="77"/>
      <c r="I35" s="79"/>
      <c r="J35" s="77"/>
      <c r="K35" s="78"/>
      <c r="L35" s="79">
        <v>3</v>
      </c>
      <c r="M35" s="77">
        <v>0</v>
      </c>
      <c r="N35" s="77">
        <v>3</v>
      </c>
      <c r="O35" s="77"/>
      <c r="P35" s="77"/>
      <c r="Q35" s="23"/>
      <c r="R35" s="25">
        <f t="shared" si="10"/>
        <v>3</v>
      </c>
      <c r="S35" s="14">
        <v>0</v>
      </c>
      <c r="T35" s="15">
        <v>3</v>
      </c>
    </row>
    <row r="36" spans="1:20" ht="30" customHeight="1" x14ac:dyDescent="0.15">
      <c r="A36" s="141"/>
      <c r="B36" s="140"/>
      <c r="C36" s="16"/>
      <c r="D36" s="51" t="s">
        <v>64</v>
      </c>
      <c r="E36" s="84" t="s">
        <v>37</v>
      </c>
      <c r="F36" s="13"/>
      <c r="G36" s="77"/>
      <c r="H36" s="77"/>
      <c r="I36" s="79"/>
      <c r="J36" s="77"/>
      <c r="K36" s="78"/>
      <c r="L36" s="79">
        <v>3</v>
      </c>
      <c r="M36" s="77">
        <v>0</v>
      </c>
      <c r="N36" s="77">
        <v>3</v>
      </c>
      <c r="O36" s="77"/>
      <c r="P36" s="77"/>
      <c r="Q36" s="23"/>
      <c r="R36" s="25">
        <f t="shared" si="10"/>
        <v>3</v>
      </c>
      <c r="S36" s="14">
        <v>0</v>
      </c>
      <c r="T36" s="15">
        <v>3</v>
      </c>
    </row>
    <row r="37" spans="1:20" ht="30" customHeight="1" x14ac:dyDescent="0.15">
      <c r="A37" s="141"/>
      <c r="B37" s="140"/>
      <c r="C37" s="16"/>
      <c r="D37" s="51" t="s">
        <v>65</v>
      </c>
      <c r="E37" s="84" t="s">
        <v>33</v>
      </c>
      <c r="F37" s="13"/>
      <c r="G37" s="77"/>
      <c r="H37" s="77"/>
      <c r="I37" s="79"/>
      <c r="J37" s="77"/>
      <c r="K37" s="78"/>
      <c r="L37" s="79"/>
      <c r="M37" s="77"/>
      <c r="N37" s="77"/>
      <c r="O37" s="77">
        <v>2</v>
      </c>
      <c r="P37" s="77">
        <v>2</v>
      </c>
      <c r="Q37" s="23">
        <v>0</v>
      </c>
      <c r="R37" s="25">
        <f t="shared" si="10"/>
        <v>2</v>
      </c>
      <c r="S37" s="14">
        <v>2</v>
      </c>
      <c r="T37" s="15">
        <v>0</v>
      </c>
    </row>
    <row r="38" spans="1:20" ht="30" customHeight="1" x14ac:dyDescent="0.15">
      <c r="A38" s="141"/>
      <c r="B38" s="140"/>
      <c r="C38" s="16"/>
      <c r="D38" s="51" t="s">
        <v>66</v>
      </c>
      <c r="E38" s="84" t="s">
        <v>31</v>
      </c>
      <c r="F38" s="13"/>
      <c r="G38" s="77"/>
      <c r="H38" s="77"/>
      <c r="I38" s="79"/>
      <c r="J38" s="77"/>
      <c r="K38" s="78"/>
      <c r="L38" s="79"/>
      <c r="M38" s="77"/>
      <c r="N38" s="77"/>
      <c r="O38" s="77">
        <v>2</v>
      </c>
      <c r="P38" s="77">
        <v>2</v>
      </c>
      <c r="Q38" s="23">
        <v>0</v>
      </c>
      <c r="R38" s="25">
        <f t="shared" si="10"/>
        <v>2</v>
      </c>
      <c r="S38" s="14">
        <v>2</v>
      </c>
      <c r="T38" s="15">
        <v>0</v>
      </c>
    </row>
    <row r="39" spans="1:20" ht="30" customHeight="1" x14ac:dyDescent="0.15">
      <c r="A39" s="141"/>
      <c r="B39" s="140"/>
      <c r="C39" s="16"/>
      <c r="D39" s="51" t="s">
        <v>67</v>
      </c>
      <c r="E39" s="84" t="s">
        <v>33</v>
      </c>
      <c r="F39" s="13"/>
      <c r="G39" s="77"/>
      <c r="H39" s="77"/>
      <c r="I39" s="79"/>
      <c r="J39" s="77"/>
      <c r="K39" s="78"/>
      <c r="L39" s="79"/>
      <c r="M39" s="77"/>
      <c r="N39" s="77"/>
      <c r="O39" s="77">
        <v>2</v>
      </c>
      <c r="P39" s="77">
        <v>2</v>
      </c>
      <c r="Q39" s="23">
        <v>0</v>
      </c>
      <c r="R39" s="25">
        <f t="shared" si="10"/>
        <v>2</v>
      </c>
      <c r="S39" s="14">
        <v>2</v>
      </c>
      <c r="T39" s="15">
        <v>0</v>
      </c>
    </row>
    <row r="40" spans="1:20" ht="30" customHeight="1" x14ac:dyDescent="0.15">
      <c r="A40" s="141"/>
      <c r="B40" s="140"/>
      <c r="C40" s="16"/>
      <c r="D40" s="51" t="s">
        <v>68</v>
      </c>
      <c r="E40" s="84" t="s">
        <v>38</v>
      </c>
      <c r="F40" s="13"/>
      <c r="G40" s="77"/>
      <c r="H40" s="77"/>
      <c r="I40" s="79"/>
      <c r="J40" s="77"/>
      <c r="K40" s="78"/>
      <c r="L40" s="79"/>
      <c r="M40" s="77"/>
      <c r="N40" s="77"/>
      <c r="O40" s="77">
        <v>3</v>
      </c>
      <c r="P40" s="77">
        <v>0</v>
      </c>
      <c r="Q40" s="23">
        <v>3</v>
      </c>
      <c r="R40" s="25">
        <f t="shared" si="10"/>
        <v>3</v>
      </c>
      <c r="S40" s="14">
        <v>0</v>
      </c>
      <c r="T40" s="15">
        <v>3</v>
      </c>
    </row>
    <row r="41" spans="1:20" ht="30" customHeight="1" x14ac:dyDescent="0.15">
      <c r="A41" s="141"/>
      <c r="B41" s="140"/>
      <c r="C41" s="16"/>
      <c r="D41" s="51" t="s">
        <v>69</v>
      </c>
      <c r="E41" s="84"/>
      <c r="F41" s="13"/>
      <c r="G41" s="77"/>
      <c r="H41" s="77"/>
      <c r="I41" s="79"/>
      <c r="J41" s="77"/>
      <c r="K41" s="78"/>
      <c r="L41" s="79"/>
      <c r="M41" s="77"/>
      <c r="N41" s="77"/>
      <c r="O41" s="77">
        <v>2</v>
      </c>
      <c r="P41" s="77">
        <v>0</v>
      </c>
      <c r="Q41" s="23">
        <v>2</v>
      </c>
      <c r="R41" s="25">
        <f t="shared" si="10"/>
        <v>2</v>
      </c>
      <c r="S41" s="14">
        <v>0</v>
      </c>
      <c r="T41" s="15">
        <v>3</v>
      </c>
    </row>
    <row r="42" spans="1:20" ht="30" customHeight="1" x14ac:dyDescent="0.15">
      <c r="A42" s="141"/>
      <c r="B42" s="140"/>
      <c r="C42" s="16"/>
      <c r="D42" s="51" t="s">
        <v>70</v>
      </c>
      <c r="E42" s="84"/>
      <c r="F42" s="13"/>
      <c r="G42" s="77"/>
      <c r="H42" s="77"/>
      <c r="I42" s="79"/>
      <c r="J42" s="77"/>
      <c r="K42" s="78"/>
      <c r="L42" s="79"/>
      <c r="M42" s="77"/>
      <c r="N42" s="77"/>
      <c r="O42" s="77">
        <v>2</v>
      </c>
      <c r="P42" s="77">
        <v>0</v>
      </c>
      <c r="Q42" s="23">
        <v>2</v>
      </c>
      <c r="R42" s="25">
        <f t="shared" si="10"/>
        <v>2</v>
      </c>
      <c r="S42" s="14">
        <v>0</v>
      </c>
      <c r="T42" s="15">
        <v>2</v>
      </c>
    </row>
    <row r="43" spans="1:20" ht="30" customHeight="1" x14ac:dyDescent="0.15">
      <c r="A43" s="141"/>
      <c r="B43" s="140"/>
      <c r="C43" s="16"/>
      <c r="D43" s="51" t="s">
        <v>71</v>
      </c>
      <c r="E43" s="84" t="s">
        <v>16</v>
      </c>
      <c r="F43" s="76"/>
      <c r="G43" s="77"/>
      <c r="H43" s="12"/>
      <c r="I43" s="79"/>
      <c r="J43" s="77"/>
      <c r="K43" s="78"/>
      <c r="L43" s="79"/>
      <c r="M43" s="77"/>
      <c r="N43" s="77"/>
      <c r="O43" s="12">
        <v>3</v>
      </c>
      <c r="P43" s="12">
        <v>0</v>
      </c>
      <c r="Q43" s="23">
        <v>3</v>
      </c>
      <c r="R43" s="25">
        <f t="shared" ref="R43:T43" si="13">SUM(F43,I43,L43,O43)</f>
        <v>3</v>
      </c>
      <c r="S43" s="14">
        <f t="shared" si="13"/>
        <v>0</v>
      </c>
      <c r="T43" s="15">
        <f t="shared" si="13"/>
        <v>3</v>
      </c>
    </row>
    <row r="44" spans="1:20" ht="16.5" customHeight="1" x14ac:dyDescent="0.15">
      <c r="A44" s="142"/>
      <c r="B44" s="52" t="s">
        <v>13</v>
      </c>
      <c r="C44" s="11"/>
      <c r="D44" s="11"/>
      <c r="E44" s="85"/>
      <c r="F44" s="53">
        <f t="shared" ref="F44:T44" si="14">SUM(F13:F43)</f>
        <v>19</v>
      </c>
      <c r="G44" s="52">
        <f t="shared" si="14"/>
        <v>6</v>
      </c>
      <c r="H44" s="52">
        <f t="shared" si="14"/>
        <v>13</v>
      </c>
      <c r="I44" s="52">
        <f t="shared" si="14"/>
        <v>17</v>
      </c>
      <c r="J44" s="52">
        <f t="shared" si="14"/>
        <v>8</v>
      </c>
      <c r="K44" s="54">
        <f t="shared" si="14"/>
        <v>9</v>
      </c>
      <c r="L44" s="55">
        <f t="shared" si="14"/>
        <v>18</v>
      </c>
      <c r="M44" s="52">
        <f t="shared" si="14"/>
        <v>6</v>
      </c>
      <c r="N44" s="52">
        <f t="shared" si="14"/>
        <v>12</v>
      </c>
      <c r="O44" s="52">
        <f t="shared" si="14"/>
        <v>17</v>
      </c>
      <c r="P44" s="52">
        <f t="shared" si="14"/>
        <v>7</v>
      </c>
      <c r="Q44" s="56">
        <f t="shared" si="14"/>
        <v>10</v>
      </c>
      <c r="R44" s="53">
        <f t="shared" si="14"/>
        <v>71</v>
      </c>
      <c r="S44" s="55">
        <f t="shared" si="14"/>
        <v>27</v>
      </c>
      <c r="T44" s="17">
        <f t="shared" si="14"/>
        <v>45</v>
      </c>
    </row>
    <row r="45" spans="1:20" ht="16.5" customHeight="1" thickBot="1" x14ac:dyDescent="0.2">
      <c r="A45" s="133" t="s">
        <v>9</v>
      </c>
      <c r="B45" s="134"/>
      <c r="C45" s="134"/>
      <c r="D45" s="134"/>
      <c r="E45" s="134"/>
      <c r="F45" s="58">
        <f t="shared" ref="F45:T45" si="15">SUM(F12,,F44)</f>
        <v>21</v>
      </c>
      <c r="G45" s="59">
        <f t="shared" si="15"/>
        <v>7</v>
      </c>
      <c r="H45" s="59">
        <f t="shared" si="15"/>
        <v>14</v>
      </c>
      <c r="I45" s="59">
        <f t="shared" si="15"/>
        <v>22</v>
      </c>
      <c r="J45" s="59">
        <f t="shared" si="15"/>
        <v>12</v>
      </c>
      <c r="K45" s="9">
        <f t="shared" si="15"/>
        <v>10</v>
      </c>
      <c r="L45" s="8">
        <f t="shared" si="15"/>
        <v>19</v>
      </c>
      <c r="M45" s="59">
        <f t="shared" si="15"/>
        <v>6</v>
      </c>
      <c r="N45" s="59">
        <f t="shared" si="15"/>
        <v>13</v>
      </c>
      <c r="O45" s="59">
        <f t="shared" si="15"/>
        <v>18</v>
      </c>
      <c r="P45" s="59">
        <f t="shared" si="15"/>
        <v>7</v>
      </c>
      <c r="Q45" s="30">
        <f t="shared" si="15"/>
        <v>11</v>
      </c>
      <c r="R45" s="58">
        <f t="shared" si="15"/>
        <v>80</v>
      </c>
      <c r="S45" s="8">
        <f t="shared" si="15"/>
        <v>32</v>
      </c>
      <c r="T45" s="18">
        <f t="shared" si="15"/>
        <v>49</v>
      </c>
    </row>
  </sheetData>
  <mergeCells count="20">
    <mergeCell ref="A5:A12"/>
    <mergeCell ref="A2:B4"/>
    <mergeCell ref="D2:D4"/>
    <mergeCell ref="A45:E45"/>
    <mergeCell ref="B10:B11"/>
    <mergeCell ref="B5:B9"/>
    <mergeCell ref="B14:B43"/>
    <mergeCell ref="A13:A44"/>
    <mergeCell ref="O1:T1"/>
    <mergeCell ref="C2:C4"/>
    <mergeCell ref="F2:K2"/>
    <mergeCell ref="L2:Q2"/>
    <mergeCell ref="R2:T3"/>
    <mergeCell ref="F3:H3"/>
    <mergeCell ref="I3:K3"/>
    <mergeCell ref="L3:N3"/>
    <mergeCell ref="O3:Q3"/>
    <mergeCell ref="A1:E1"/>
    <mergeCell ref="F1:N1"/>
    <mergeCell ref="E2:E4"/>
  </mergeCells>
  <phoneticPr fontId="7" type="noConversion"/>
  <printOptions horizontalCentered="1"/>
  <pageMargins left="0.39370078740157483" right="0.39370078740157483" top="1.4566929133858268" bottom="0.74803149606299213" header="0.59055118110236227" footer="0.31496062992125984"/>
  <pageSetup paperSize="9" scale="53" orientation="portrait" r:id="rId1"/>
  <headerFooter>
    <oddHeader>&amp;C&amp;"돋움,굵게"&amp;16 2022~2023학년도 교육과정구성표(2년제)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9"/>
  <sheetViews>
    <sheetView zoomScaleNormal="100" zoomScaleSheetLayoutView="100" workbookViewId="0">
      <selection activeCell="P7" sqref="P7"/>
    </sheetView>
  </sheetViews>
  <sheetFormatPr defaultRowHeight="16.5" x14ac:dyDescent="0.15"/>
  <cols>
    <col min="1" max="4" width="4.21875" style="89" customWidth="1"/>
    <col min="5" max="5" width="6" style="89" customWidth="1"/>
    <col min="6" max="11" width="6.5546875" style="89" customWidth="1"/>
    <col min="12" max="12" width="22.88671875" style="108" customWidth="1"/>
    <col min="13" max="16384" width="8.88671875" style="89"/>
  </cols>
  <sheetData>
    <row r="1" spans="1:27" ht="21.75" customHeight="1" thickBot="1" x14ac:dyDescent="0.2">
      <c r="A1" s="106" t="s">
        <v>73</v>
      </c>
      <c r="B1" s="105"/>
      <c r="C1" s="105"/>
      <c r="D1" s="105"/>
      <c r="E1" s="105"/>
      <c r="F1" s="105"/>
      <c r="G1" s="105"/>
      <c r="H1" s="185" t="s">
        <v>74</v>
      </c>
      <c r="I1" s="185"/>
      <c r="J1" s="185"/>
      <c r="K1" s="185"/>
      <c r="L1" s="104" t="s">
        <v>108</v>
      </c>
      <c r="N1" s="143"/>
      <c r="O1" s="143"/>
      <c r="P1" s="143"/>
      <c r="Q1" s="143"/>
      <c r="R1" s="143"/>
      <c r="S1" s="143"/>
      <c r="T1" s="103"/>
      <c r="U1" s="184"/>
      <c r="V1" s="184"/>
      <c r="W1" s="184"/>
      <c r="X1" s="184"/>
      <c r="Y1" s="184"/>
      <c r="Z1" s="184"/>
      <c r="AA1" s="184"/>
    </row>
    <row r="2" spans="1:27" x14ac:dyDescent="0.15">
      <c r="A2" s="150" t="s">
        <v>107</v>
      </c>
      <c r="B2" s="153" t="s">
        <v>106</v>
      </c>
      <c r="C2" s="154" t="s">
        <v>105</v>
      </c>
      <c r="D2" s="154" t="s">
        <v>104</v>
      </c>
      <c r="E2" s="154" t="s">
        <v>10</v>
      </c>
      <c r="F2" s="153" t="s">
        <v>103</v>
      </c>
      <c r="G2" s="153"/>
      <c r="H2" s="153"/>
      <c r="I2" s="153" t="s">
        <v>102</v>
      </c>
      <c r="J2" s="153"/>
      <c r="K2" s="157"/>
      <c r="L2" s="144" t="s">
        <v>101</v>
      </c>
    </row>
    <row r="3" spans="1:27" x14ac:dyDescent="0.15">
      <c r="A3" s="151"/>
      <c r="B3" s="147"/>
      <c r="C3" s="155"/>
      <c r="D3" s="155"/>
      <c r="E3" s="155"/>
      <c r="F3" s="147" t="s">
        <v>100</v>
      </c>
      <c r="G3" s="147"/>
      <c r="H3" s="147"/>
      <c r="I3" s="147" t="s">
        <v>100</v>
      </c>
      <c r="J3" s="147"/>
      <c r="K3" s="148"/>
      <c r="L3" s="145"/>
    </row>
    <row r="4" spans="1:27" x14ac:dyDescent="0.15">
      <c r="A4" s="151"/>
      <c r="B4" s="147"/>
      <c r="C4" s="155"/>
      <c r="D4" s="155"/>
      <c r="E4" s="155"/>
      <c r="F4" s="147" t="s">
        <v>6</v>
      </c>
      <c r="G4" s="147" t="s">
        <v>99</v>
      </c>
      <c r="H4" s="147"/>
      <c r="I4" s="147" t="s">
        <v>6</v>
      </c>
      <c r="J4" s="147" t="s">
        <v>99</v>
      </c>
      <c r="K4" s="148"/>
      <c r="L4" s="145"/>
    </row>
    <row r="5" spans="1:27" ht="17.25" thickBot="1" x14ac:dyDescent="0.2">
      <c r="A5" s="152"/>
      <c r="B5" s="149"/>
      <c r="C5" s="156"/>
      <c r="D5" s="156"/>
      <c r="E5" s="156"/>
      <c r="F5" s="149"/>
      <c r="G5" s="102" t="s">
        <v>7</v>
      </c>
      <c r="H5" s="102" t="s">
        <v>8</v>
      </c>
      <c r="I5" s="149"/>
      <c r="J5" s="102" t="s">
        <v>7</v>
      </c>
      <c r="K5" s="101" t="s">
        <v>8</v>
      </c>
      <c r="L5" s="146"/>
    </row>
    <row r="6" spans="1:27" x14ac:dyDescent="0.15">
      <c r="A6" s="158">
        <v>1</v>
      </c>
      <c r="B6" s="165">
        <v>1</v>
      </c>
      <c r="C6" s="161" t="s">
        <v>98</v>
      </c>
      <c r="D6" s="209" t="s">
        <v>97</v>
      </c>
      <c r="E6" s="209"/>
      <c r="F6" s="165" t="s">
        <v>20</v>
      </c>
      <c r="G6" s="165"/>
      <c r="H6" s="165"/>
      <c r="I6" s="165" t="s">
        <v>20</v>
      </c>
      <c r="J6" s="165"/>
      <c r="K6" s="165"/>
      <c r="L6" s="166" t="s">
        <v>112</v>
      </c>
    </row>
    <row r="7" spans="1:27" x14ac:dyDescent="0.15">
      <c r="A7" s="159"/>
      <c r="B7" s="169"/>
      <c r="C7" s="162"/>
      <c r="D7" s="210"/>
      <c r="E7" s="210"/>
      <c r="F7" s="107">
        <v>1</v>
      </c>
      <c r="G7" s="107">
        <v>1</v>
      </c>
      <c r="H7" s="107">
        <v>0</v>
      </c>
      <c r="I7" s="107">
        <v>1</v>
      </c>
      <c r="J7" s="107">
        <v>1</v>
      </c>
      <c r="K7" s="107">
        <v>0</v>
      </c>
      <c r="L7" s="167"/>
    </row>
    <row r="8" spans="1:27" x14ac:dyDescent="0.15">
      <c r="A8" s="160"/>
      <c r="B8" s="163"/>
      <c r="C8" s="163"/>
      <c r="D8" s="210"/>
      <c r="E8" s="210"/>
      <c r="F8" s="181" t="s">
        <v>27</v>
      </c>
      <c r="G8" s="182"/>
      <c r="H8" s="183"/>
      <c r="I8" s="181" t="s">
        <v>27</v>
      </c>
      <c r="J8" s="182"/>
      <c r="K8" s="183"/>
      <c r="L8" s="168" t="s">
        <v>112</v>
      </c>
    </row>
    <row r="9" spans="1:27" x14ac:dyDescent="0.15">
      <c r="A9" s="160"/>
      <c r="B9" s="163"/>
      <c r="C9" s="163"/>
      <c r="D9" s="169"/>
      <c r="E9" s="169"/>
      <c r="F9" s="97">
        <v>1</v>
      </c>
      <c r="G9" s="97">
        <v>0</v>
      </c>
      <c r="H9" s="97">
        <v>1</v>
      </c>
      <c r="I9" s="97">
        <v>1</v>
      </c>
      <c r="J9" s="97">
        <v>0</v>
      </c>
      <c r="K9" s="97">
        <v>1</v>
      </c>
      <c r="L9" s="167"/>
    </row>
    <row r="10" spans="1:27" x14ac:dyDescent="0.15">
      <c r="A10" s="160"/>
      <c r="B10" s="163"/>
      <c r="C10" s="172" t="s">
        <v>96</v>
      </c>
      <c r="D10" s="172"/>
      <c r="E10" s="172"/>
      <c r="F10" s="96">
        <f t="shared" ref="F10:K10" si="0">SUM(F7,F9)</f>
        <v>2</v>
      </c>
      <c r="G10" s="96">
        <f t="shared" si="0"/>
        <v>1</v>
      </c>
      <c r="H10" s="96">
        <f t="shared" si="0"/>
        <v>1</v>
      </c>
      <c r="I10" s="96">
        <f t="shared" si="0"/>
        <v>2</v>
      </c>
      <c r="J10" s="96">
        <f t="shared" si="0"/>
        <v>1</v>
      </c>
      <c r="K10" s="96">
        <f t="shared" si="0"/>
        <v>1</v>
      </c>
      <c r="L10" s="100" t="s">
        <v>112</v>
      </c>
    </row>
    <row r="11" spans="1:27" x14ac:dyDescent="0.15">
      <c r="A11" s="160"/>
      <c r="B11" s="163"/>
      <c r="C11" s="173"/>
      <c r="D11" s="174" t="s">
        <v>93</v>
      </c>
      <c r="E11" s="163"/>
      <c r="F11" s="163" t="s">
        <v>41</v>
      </c>
      <c r="G11" s="163"/>
      <c r="H11" s="163"/>
      <c r="I11" s="163" t="s">
        <v>41</v>
      </c>
      <c r="J11" s="163"/>
      <c r="K11" s="163"/>
      <c r="L11" s="177" t="s">
        <v>112</v>
      </c>
    </row>
    <row r="12" spans="1:27" x14ac:dyDescent="0.15">
      <c r="A12" s="160"/>
      <c r="B12" s="163"/>
      <c r="C12" s="173"/>
      <c r="D12" s="210"/>
      <c r="E12" s="163"/>
      <c r="F12" s="97">
        <v>2</v>
      </c>
      <c r="G12" s="97">
        <v>2</v>
      </c>
      <c r="H12" s="97">
        <v>0</v>
      </c>
      <c r="I12" s="97">
        <v>2</v>
      </c>
      <c r="J12" s="97">
        <v>2</v>
      </c>
      <c r="K12" s="97">
        <v>0</v>
      </c>
      <c r="L12" s="177"/>
    </row>
    <row r="13" spans="1:27" x14ac:dyDescent="0.15">
      <c r="A13" s="160"/>
      <c r="B13" s="163"/>
      <c r="C13" s="173"/>
      <c r="D13" s="210"/>
      <c r="E13" s="174"/>
      <c r="F13" s="181" t="s">
        <v>42</v>
      </c>
      <c r="G13" s="182"/>
      <c r="H13" s="183"/>
      <c r="I13" s="181" t="s">
        <v>42</v>
      </c>
      <c r="J13" s="182"/>
      <c r="K13" s="183"/>
      <c r="L13" s="168" t="s">
        <v>112</v>
      </c>
    </row>
    <row r="14" spans="1:27" x14ac:dyDescent="0.15">
      <c r="A14" s="160"/>
      <c r="B14" s="163"/>
      <c r="C14" s="173"/>
      <c r="D14" s="210"/>
      <c r="E14" s="169"/>
      <c r="F14" s="97">
        <v>2</v>
      </c>
      <c r="G14" s="97">
        <v>2</v>
      </c>
      <c r="H14" s="97">
        <v>0</v>
      </c>
      <c r="I14" s="97">
        <v>2</v>
      </c>
      <c r="J14" s="97">
        <v>2</v>
      </c>
      <c r="K14" s="97">
        <v>0</v>
      </c>
      <c r="L14" s="167"/>
    </row>
    <row r="15" spans="1:27" x14ac:dyDescent="0.15">
      <c r="A15" s="160"/>
      <c r="B15" s="163"/>
      <c r="C15" s="173"/>
      <c r="D15" s="210"/>
      <c r="E15" s="174"/>
      <c r="F15" s="181" t="s">
        <v>43</v>
      </c>
      <c r="G15" s="182"/>
      <c r="H15" s="183"/>
      <c r="I15" s="181" t="s">
        <v>43</v>
      </c>
      <c r="J15" s="182"/>
      <c r="K15" s="183"/>
      <c r="L15" s="168" t="s">
        <v>112</v>
      </c>
    </row>
    <row r="16" spans="1:27" x14ac:dyDescent="0.15">
      <c r="A16" s="160"/>
      <c r="B16" s="163"/>
      <c r="C16" s="173"/>
      <c r="D16" s="210"/>
      <c r="E16" s="169"/>
      <c r="F16" s="97">
        <v>2</v>
      </c>
      <c r="G16" s="97">
        <v>2</v>
      </c>
      <c r="H16" s="97">
        <v>0</v>
      </c>
      <c r="I16" s="97">
        <v>2</v>
      </c>
      <c r="J16" s="97">
        <v>2</v>
      </c>
      <c r="K16" s="97">
        <v>0</v>
      </c>
      <c r="L16" s="167"/>
    </row>
    <row r="17" spans="1:12" x14ac:dyDescent="0.15">
      <c r="A17" s="160"/>
      <c r="B17" s="163"/>
      <c r="C17" s="173"/>
      <c r="D17" s="210"/>
      <c r="E17" s="174"/>
      <c r="F17" s="181" t="s">
        <v>44</v>
      </c>
      <c r="G17" s="182"/>
      <c r="H17" s="183"/>
      <c r="I17" s="181" t="s">
        <v>44</v>
      </c>
      <c r="J17" s="182"/>
      <c r="K17" s="183"/>
      <c r="L17" s="168" t="s">
        <v>112</v>
      </c>
    </row>
    <row r="18" spans="1:12" x14ac:dyDescent="0.15">
      <c r="A18" s="160"/>
      <c r="B18" s="163"/>
      <c r="C18" s="173"/>
      <c r="D18" s="210"/>
      <c r="E18" s="169"/>
      <c r="F18" s="97">
        <v>3</v>
      </c>
      <c r="G18" s="97">
        <v>0</v>
      </c>
      <c r="H18" s="97">
        <v>3</v>
      </c>
      <c r="I18" s="97">
        <v>3</v>
      </c>
      <c r="J18" s="97">
        <v>0</v>
      </c>
      <c r="K18" s="97">
        <v>3</v>
      </c>
      <c r="L18" s="167"/>
    </row>
    <row r="19" spans="1:12" x14ac:dyDescent="0.15">
      <c r="A19" s="160"/>
      <c r="B19" s="163"/>
      <c r="C19" s="173"/>
      <c r="D19" s="210"/>
      <c r="E19" s="174"/>
      <c r="F19" s="181" t="s">
        <v>45</v>
      </c>
      <c r="G19" s="182"/>
      <c r="H19" s="183"/>
      <c r="I19" s="181" t="s">
        <v>45</v>
      </c>
      <c r="J19" s="182"/>
      <c r="K19" s="183"/>
      <c r="L19" s="168" t="s">
        <v>112</v>
      </c>
    </row>
    <row r="20" spans="1:12" x14ac:dyDescent="0.15">
      <c r="A20" s="160"/>
      <c r="B20" s="163"/>
      <c r="C20" s="173"/>
      <c r="D20" s="210"/>
      <c r="E20" s="169"/>
      <c r="F20" s="97">
        <v>3</v>
      </c>
      <c r="G20" s="97">
        <v>0</v>
      </c>
      <c r="H20" s="97">
        <v>3</v>
      </c>
      <c r="I20" s="97">
        <v>3</v>
      </c>
      <c r="J20" s="97">
        <v>0</v>
      </c>
      <c r="K20" s="97">
        <v>3</v>
      </c>
      <c r="L20" s="167"/>
    </row>
    <row r="21" spans="1:12" x14ac:dyDescent="0.15">
      <c r="A21" s="160"/>
      <c r="B21" s="163"/>
      <c r="C21" s="173"/>
      <c r="D21" s="210"/>
      <c r="E21" s="174"/>
      <c r="F21" s="181" t="s">
        <v>46</v>
      </c>
      <c r="G21" s="182"/>
      <c r="H21" s="183"/>
      <c r="I21" s="181" t="s">
        <v>46</v>
      </c>
      <c r="J21" s="182"/>
      <c r="K21" s="183"/>
      <c r="L21" s="168" t="s">
        <v>112</v>
      </c>
    </row>
    <row r="22" spans="1:12" x14ac:dyDescent="0.15">
      <c r="A22" s="160"/>
      <c r="B22" s="163"/>
      <c r="C22" s="173"/>
      <c r="D22" s="210"/>
      <c r="E22" s="169"/>
      <c r="F22" s="97">
        <v>3</v>
      </c>
      <c r="G22" s="97">
        <v>0</v>
      </c>
      <c r="H22" s="97">
        <v>3</v>
      </c>
      <c r="I22" s="97">
        <v>3</v>
      </c>
      <c r="J22" s="97">
        <v>0</v>
      </c>
      <c r="K22" s="97">
        <v>3</v>
      </c>
      <c r="L22" s="167"/>
    </row>
    <row r="23" spans="1:12" x14ac:dyDescent="0.15">
      <c r="A23" s="160"/>
      <c r="B23" s="163"/>
      <c r="C23" s="173"/>
      <c r="D23" s="210"/>
      <c r="E23" s="174"/>
      <c r="F23" s="181" t="s">
        <v>47</v>
      </c>
      <c r="G23" s="182"/>
      <c r="H23" s="183"/>
      <c r="I23" s="181" t="s">
        <v>47</v>
      </c>
      <c r="J23" s="182"/>
      <c r="K23" s="183"/>
      <c r="L23" s="168" t="s">
        <v>112</v>
      </c>
    </row>
    <row r="24" spans="1:12" x14ac:dyDescent="0.15">
      <c r="A24" s="160"/>
      <c r="B24" s="163"/>
      <c r="C24" s="173"/>
      <c r="D24" s="210"/>
      <c r="E24" s="169"/>
      <c r="F24" s="97">
        <v>3</v>
      </c>
      <c r="G24" s="97">
        <v>0</v>
      </c>
      <c r="H24" s="97">
        <v>3</v>
      </c>
      <c r="I24" s="97">
        <v>3</v>
      </c>
      <c r="J24" s="97">
        <v>0</v>
      </c>
      <c r="K24" s="97">
        <v>3</v>
      </c>
      <c r="L24" s="167"/>
    </row>
    <row r="25" spans="1:12" x14ac:dyDescent="0.15">
      <c r="A25" s="160"/>
      <c r="B25" s="163"/>
      <c r="C25" s="173"/>
      <c r="D25" s="210"/>
      <c r="E25" s="174"/>
      <c r="F25" s="181" t="s">
        <v>49</v>
      </c>
      <c r="G25" s="182"/>
      <c r="H25" s="183"/>
      <c r="I25" s="181" t="s">
        <v>49</v>
      </c>
      <c r="J25" s="182"/>
      <c r="K25" s="183"/>
      <c r="L25" s="168" t="s">
        <v>111</v>
      </c>
    </row>
    <row r="26" spans="1:12" x14ac:dyDescent="0.15">
      <c r="A26" s="160"/>
      <c r="B26" s="163"/>
      <c r="C26" s="162"/>
      <c r="D26" s="169"/>
      <c r="E26" s="169"/>
      <c r="F26" s="97">
        <v>2</v>
      </c>
      <c r="G26" s="97">
        <v>0</v>
      </c>
      <c r="H26" s="97">
        <v>2</v>
      </c>
      <c r="I26" s="97">
        <v>1</v>
      </c>
      <c r="J26" s="97">
        <v>0</v>
      </c>
      <c r="K26" s="97">
        <v>1</v>
      </c>
      <c r="L26" s="167"/>
    </row>
    <row r="27" spans="1:12" x14ac:dyDescent="0.15">
      <c r="A27" s="160"/>
      <c r="B27" s="163"/>
      <c r="C27" s="172" t="s">
        <v>92</v>
      </c>
      <c r="D27" s="172"/>
      <c r="E27" s="172"/>
      <c r="F27" s="96">
        <f>SUM(F12,F14,F16,F18,F20,F22,F24,F26)</f>
        <v>20</v>
      </c>
      <c r="G27" s="96">
        <f t="shared" ref="G27:H27" si="1">SUM(G12,G14,G16,G18,G20,G22,G24,G26)</f>
        <v>6</v>
      </c>
      <c r="H27" s="96">
        <f t="shared" si="1"/>
        <v>14</v>
      </c>
      <c r="I27" s="96">
        <f>SUM(I12,I14,I16,I18,I20,I22,I24,I26)</f>
        <v>19</v>
      </c>
      <c r="J27" s="96">
        <f t="shared" ref="J27:K27" si="2">SUM(J12,J14,J16,J18,J20,J22,J24,J26)</f>
        <v>6</v>
      </c>
      <c r="K27" s="96">
        <f t="shared" si="2"/>
        <v>13</v>
      </c>
      <c r="L27" s="100" t="s">
        <v>112</v>
      </c>
    </row>
    <row r="28" spans="1:12" x14ac:dyDescent="0.15">
      <c r="A28" s="160"/>
      <c r="B28" s="170" t="s">
        <v>91</v>
      </c>
      <c r="C28" s="170"/>
      <c r="D28" s="170"/>
      <c r="E28" s="170"/>
      <c r="F28" s="95">
        <f t="shared" ref="F28:K28" si="3">SUM(F10,F27)</f>
        <v>22</v>
      </c>
      <c r="G28" s="95">
        <f t="shared" si="3"/>
        <v>7</v>
      </c>
      <c r="H28" s="95">
        <f t="shared" si="3"/>
        <v>15</v>
      </c>
      <c r="I28" s="95">
        <f t="shared" si="3"/>
        <v>21</v>
      </c>
      <c r="J28" s="95">
        <f t="shared" si="3"/>
        <v>7</v>
      </c>
      <c r="K28" s="95">
        <f t="shared" si="3"/>
        <v>14</v>
      </c>
      <c r="L28" s="109" t="s">
        <v>112</v>
      </c>
    </row>
    <row r="29" spans="1:12" x14ac:dyDescent="0.15">
      <c r="A29" s="160"/>
      <c r="B29" s="163">
        <v>2</v>
      </c>
      <c r="C29" s="171" t="s">
        <v>98</v>
      </c>
      <c r="D29" s="163" t="s">
        <v>97</v>
      </c>
      <c r="E29" s="163"/>
      <c r="F29" s="163" t="s">
        <v>28</v>
      </c>
      <c r="G29" s="163"/>
      <c r="H29" s="163"/>
      <c r="I29" s="163" t="s">
        <v>28</v>
      </c>
      <c r="J29" s="163"/>
      <c r="K29" s="163"/>
      <c r="L29" s="175" t="s">
        <v>112</v>
      </c>
    </row>
    <row r="30" spans="1:12" x14ac:dyDescent="0.15">
      <c r="A30" s="160"/>
      <c r="B30" s="163"/>
      <c r="C30" s="171"/>
      <c r="D30" s="163"/>
      <c r="E30" s="163"/>
      <c r="F30" s="97">
        <v>1</v>
      </c>
      <c r="G30" s="97">
        <v>0</v>
      </c>
      <c r="H30" s="97">
        <v>1</v>
      </c>
      <c r="I30" s="97">
        <v>1</v>
      </c>
      <c r="J30" s="97">
        <v>0</v>
      </c>
      <c r="K30" s="97">
        <v>1</v>
      </c>
      <c r="L30" s="176"/>
    </row>
    <row r="31" spans="1:12" x14ac:dyDescent="0.15">
      <c r="A31" s="160"/>
      <c r="B31" s="163"/>
      <c r="C31" s="171"/>
      <c r="D31" s="163" t="s">
        <v>93</v>
      </c>
      <c r="E31" s="163"/>
      <c r="F31" s="164" t="s">
        <v>109</v>
      </c>
      <c r="G31" s="164"/>
      <c r="H31" s="164"/>
      <c r="I31" s="164" t="s">
        <v>109</v>
      </c>
      <c r="J31" s="164"/>
      <c r="K31" s="164"/>
      <c r="L31" s="215" t="s">
        <v>112</v>
      </c>
    </row>
    <row r="32" spans="1:12" x14ac:dyDescent="0.15">
      <c r="A32" s="160"/>
      <c r="B32" s="163"/>
      <c r="C32" s="171"/>
      <c r="D32" s="163"/>
      <c r="E32" s="163"/>
      <c r="F32" s="99">
        <v>2</v>
      </c>
      <c r="G32" s="99">
        <v>2</v>
      </c>
      <c r="H32" s="99">
        <v>0</v>
      </c>
      <c r="I32" s="99">
        <v>2</v>
      </c>
      <c r="J32" s="99">
        <v>2</v>
      </c>
      <c r="K32" s="99">
        <v>0</v>
      </c>
      <c r="L32" s="216"/>
    </row>
    <row r="33" spans="1:12" x14ac:dyDescent="0.15">
      <c r="A33" s="160"/>
      <c r="B33" s="163"/>
      <c r="C33" s="171"/>
      <c r="D33" s="163"/>
      <c r="E33" s="163"/>
      <c r="F33" s="211" t="s">
        <v>19</v>
      </c>
      <c r="G33" s="179"/>
      <c r="H33" s="180"/>
      <c r="I33" s="211" t="s">
        <v>19</v>
      </c>
      <c r="J33" s="179"/>
      <c r="K33" s="180"/>
      <c r="L33" s="215" t="s">
        <v>112</v>
      </c>
    </row>
    <row r="34" spans="1:12" x14ac:dyDescent="0.15">
      <c r="A34" s="160"/>
      <c r="B34" s="163"/>
      <c r="C34" s="171"/>
      <c r="D34" s="163"/>
      <c r="E34" s="163"/>
      <c r="F34" s="99">
        <v>2</v>
      </c>
      <c r="G34" s="99">
        <v>2</v>
      </c>
      <c r="H34" s="99">
        <v>0</v>
      </c>
      <c r="I34" s="99">
        <v>2</v>
      </c>
      <c r="J34" s="99">
        <v>2</v>
      </c>
      <c r="K34" s="99">
        <v>0</v>
      </c>
      <c r="L34" s="216"/>
    </row>
    <row r="35" spans="1:12" x14ac:dyDescent="0.15">
      <c r="A35" s="160"/>
      <c r="B35" s="163"/>
      <c r="C35" s="172" t="s">
        <v>96</v>
      </c>
      <c r="D35" s="172"/>
      <c r="E35" s="172"/>
      <c r="F35" s="96">
        <f>SUM(F30,F32,F34)</f>
        <v>5</v>
      </c>
      <c r="G35" s="96">
        <f t="shared" ref="G35:H35" si="4">SUM(G30,G32,G34)</f>
        <v>4</v>
      </c>
      <c r="H35" s="96">
        <f t="shared" si="4"/>
        <v>1</v>
      </c>
      <c r="I35" s="96">
        <f>SUM(I30,I32,I34)</f>
        <v>5</v>
      </c>
      <c r="J35" s="96">
        <f t="shared" ref="J35" si="5">SUM(J30,J32,J34)</f>
        <v>4</v>
      </c>
      <c r="K35" s="96">
        <f t="shared" ref="K35" si="6">SUM(K30,K32,K34)</f>
        <v>1</v>
      </c>
      <c r="L35" s="110" t="s">
        <v>112</v>
      </c>
    </row>
    <row r="36" spans="1:12" x14ac:dyDescent="0.15">
      <c r="A36" s="160"/>
      <c r="B36" s="163"/>
      <c r="C36" s="163"/>
      <c r="D36" s="163" t="s">
        <v>93</v>
      </c>
      <c r="E36" s="174"/>
      <c r="F36" s="163" t="s">
        <v>50</v>
      </c>
      <c r="G36" s="163"/>
      <c r="H36" s="163"/>
      <c r="I36" s="163" t="s">
        <v>50</v>
      </c>
      <c r="J36" s="163"/>
      <c r="K36" s="163"/>
      <c r="L36" s="192" t="s">
        <v>112</v>
      </c>
    </row>
    <row r="37" spans="1:12" x14ac:dyDescent="0.15">
      <c r="A37" s="160"/>
      <c r="B37" s="163"/>
      <c r="C37" s="163"/>
      <c r="D37" s="163"/>
      <c r="E37" s="169"/>
      <c r="F37" s="97">
        <v>2</v>
      </c>
      <c r="G37" s="97">
        <v>2</v>
      </c>
      <c r="H37" s="97">
        <v>0</v>
      </c>
      <c r="I37" s="97">
        <v>2</v>
      </c>
      <c r="J37" s="97">
        <v>2</v>
      </c>
      <c r="K37" s="97">
        <v>0</v>
      </c>
      <c r="L37" s="193"/>
    </row>
    <row r="38" spans="1:12" x14ac:dyDescent="0.15">
      <c r="A38" s="160"/>
      <c r="B38" s="163"/>
      <c r="C38" s="163"/>
      <c r="D38" s="163"/>
      <c r="E38" s="174"/>
      <c r="F38" s="181" t="s">
        <v>51</v>
      </c>
      <c r="G38" s="182"/>
      <c r="H38" s="183"/>
      <c r="I38" s="181" t="s">
        <v>51</v>
      </c>
      <c r="J38" s="182"/>
      <c r="K38" s="183"/>
      <c r="L38" s="192" t="s">
        <v>112</v>
      </c>
    </row>
    <row r="39" spans="1:12" x14ac:dyDescent="0.15">
      <c r="A39" s="160"/>
      <c r="B39" s="163"/>
      <c r="C39" s="163"/>
      <c r="D39" s="163"/>
      <c r="E39" s="169"/>
      <c r="F39" s="97">
        <v>2</v>
      </c>
      <c r="G39" s="97">
        <v>2</v>
      </c>
      <c r="H39" s="97">
        <v>0</v>
      </c>
      <c r="I39" s="97">
        <v>2</v>
      </c>
      <c r="J39" s="97">
        <v>2</v>
      </c>
      <c r="K39" s="97">
        <v>0</v>
      </c>
      <c r="L39" s="193"/>
    </row>
    <row r="40" spans="1:12" x14ac:dyDescent="0.15">
      <c r="A40" s="160"/>
      <c r="B40" s="163"/>
      <c r="C40" s="163"/>
      <c r="D40" s="163"/>
      <c r="E40" s="174"/>
      <c r="F40" s="181" t="s">
        <v>52</v>
      </c>
      <c r="G40" s="182"/>
      <c r="H40" s="183"/>
      <c r="I40" s="181" t="s">
        <v>52</v>
      </c>
      <c r="J40" s="182"/>
      <c r="K40" s="183"/>
      <c r="L40" s="192" t="s">
        <v>112</v>
      </c>
    </row>
    <row r="41" spans="1:12" x14ac:dyDescent="0.15">
      <c r="A41" s="160"/>
      <c r="B41" s="163"/>
      <c r="C41" s="163"/>
      <c r="D41" s="163"/>
      <c r="E41" s="169"/>
      <c r="F41" s="97">
        <v>2</v>
      </c>
      <c r="G41" s="97">
        <v>2</v>
      </c>
      <c r="H41" s="97">
        <v>0</v>
      </c>
      <c r="I41" s="97">
        <v>2</v>
      </c>
      <c r="J41" s="97">
        <v>2</v>
      </c>
      <c r="K41" s="97">
        <v>0</v>
      </c>
      <c r="L41" s="193"/>
    </row>
    <row r="42" spans="1:12" x14ac:dyDescent="0.15">
      <c r="A42" s="160"/>
      <c r="B42" s="163"/>
      <c r="C42" s="163"/>
      <c r="D42" s="163"/>
      <c r="E42" s="174"/>
      <c r="F42" s="181" t="s">
        <v>53</v>
      </c>
      <c r="G42" s="182"/>
      <c r="H42" s="183"/>
      <c r="I42" s="181" t="s">
        <v>53</v>
      </c>
      <c r="J42" s="182"/>
      <c r="K42" s="183"/>
      <c r="L42" s="192" t="s">
        <v>112</v>
      </c>
    </row>
    <row r="43" spans="1:12" x14ac:dyDescent="0.15">
      <c r="A43" s="160"/>
      <c r="B43" s="163"/>
      <c r="C43" s="163"/>
      <c r="D43" s="163"/>
      <c r="E43" s="169"/>
      <c r="F43" s="97">
        <v>2</v>
      </c>
      <c r="G43" s="97">
        <v>2</v>
      </c>
      <c r="H43" s="97">
        <v>0</v>
      </c>
      <c r="I43" s="97">
        <v>2</v>
      </c>
      <c r="J43" s="97">
        <v>2</v>
      </c>
      <c r="K43" s="97">
        <v>0</v>
      </c>
      <c r="L43" s="193"/>
    </row>
    <row r="44" spans="1:12" x14ac:dyDescent="0.15">
      <c r="A44" s="160"/>
      <c r="B44" s="163"/>
      <c r="C44" s="163"/>
      <c r="D44" s="163"/>
      <c r="E44" s="174"/>
      <c r="F44" s="181" t="s">
        <v>54</v>
      </c>
      <c r="G44" s="182"/>
      <c r="H44" s="183"/>
      <c r="I44" s="181" t="s">
        <v>54</v>
      </c>
      <c r="J44" s="182"/>
      <c r="K44" s="183"/>
      <c r="L44" s="192" t="s">
        <v>112</v>
      </c>
    </row>
    <row r="45" spans="1:12" x14ac:dyDescent="0.15">
      <c r="A45" s="160"/>
      <c r="B45" s="163"/>
      <c r="C45" s="163"/>
      <c r="D45" s="163"/>
      <c r="E45" s="169"/>
      <c r="F45" s="97">
        <v>3</v>
      </c>
      <c r="G45" s="97">
        <v>0</v>
      </c>
      <c r="H45" s="97">
        <v>3</v>
      </c>
      <c r="I45" s="97">
        <v>3</v>
      </c>
      <c r="J45" s="97">
        <v>0</v>
      </c>
      <c r="K45" s="97">
        <v>3</v>
      </c>
      <c r="L45" s="193"/>
    </row>
    <row r="46" spans="1:12" x14ac:dyDescent="0.15">
      <c r="A46" s="160"/>
      <c r="B46" s="163"/>
      <c r="C46" s="163"/>
      <c r="D46" s="163"/>
      <c r="E46" s="174"/>
      <c r="F46" s="181" t="s">
        <v>55</v>
      </c>
      <c r="G46" s="182"/>
      <c r="H46" s="183"/>
      <c r="I46" s="181" t="s">
        <v>55</v>
      </c>
      <c r="J46" s="182"/>
      <c r="K46" s="183"/>
      <c r="L46" s="192" t="s">
        <v>112</v>
      </c>
    </row>
    <row r="47" spans="1:12" x14ac:dyDescent="0.15">
      <c r="A47" s="160"/>
      <c r="B47" s="163"/>
      <c r="C47" s="163"/>
      <c r="D47" s="163"/>
      <c r="E47" s="169"/>
      <c r="F47" s="97">
        <v>3</v>
      </c>
      <c r="G47" s="97">
        <v>0</v>
      </c>
      <c r="H47" s="97">
        <v>3</v>
      </c>
      <c r="I47" s="97">
        <v>3</v>
      </c>
      <c r="J47" s="97">
        <v>0</v>
      </c>
      <c r="K47" s="97">
        <v>3</v>
      </c>
      <c r="L47" s="193"/>
    </row>
    <row r="48" spans="1:12" x14ac:dyDescent="0.15">
      <c r="A48" s="160"/>
      <c r="B48" s="163"/>
      <c r="C48" s="163"/>
      <c r="D48" s="163"/>
      <c r="E48" s="174"/>
      <c r="F48" s="181" t="s">
        <v>56</v>
      </c>
      <c r="G48" s="182"/>
      <c r="H48" s="183"/>
      <c r="I48" s="181" t="s">
        <v>56</v>
      </c>
      <c r="J48" s="182"/>
      <c r="K48" s="183"/>
      <c r="L48" s="192" t="s">
        <v>112</v>
      </c>
    </row>
    <row r="49" spans="1:12" x14ac:dyDescent="0.15">
      <c r="A49" s="160"/>
      <c r="B49" s="163"/>
      <c r="C49" s="163"/>
      <c r="D49" s="163"/>
      <c r="E49" s="169"/>
      <c r="F49" s="97">
        <v>3</v>
      </c>
      <c r="G49" s="97">
        <v>0</v>
      </c>
      <c r="H49" s="97">
        <v>3</v>
      </c>
      <c r="I49" s="97">
        <v>3</v>
      </c>
      <c r="J49" s="97">
        <v>0</v>
      </c>
      <c r="K49" s="97">
        <v>3</v>
      </c>
      <c r="L49" s="193"/>
    </row>
    <row r="50" spans="1:12" x14ac:dyDescent="0.15">
      <c r="A50" s="160"/>
      <c r="B50" s="163"/>
      <c r="C50" s="163"/>
      <c r="D50" s="163"/>
      <c r="E50" s="174"/>
      <c r="F50" s="212" t="s">
        <v>113</v>
      </c>
      <c r="G50" s="213"/>
      <c r="H50" s="214"/>
      <c r="I50" s="212" t="s">
        <v>113</v>
      </c>
      <c r="J50" s="213"/>
      <c r="K50" s="214"/>
      <c r="L50" s="192" t="s">
        <v>111</v>
      </c>
    </row>
    <row r="51" spans="1:12" x14ac:dyDescent="0.15">
      <c r="A51" s="160"/>
      <c r="B51" s="163"/>
      <c r="C51" s="163"/>
      <c r="D51" s="163"/>
      <c r="E51" s="169"/>
      <c r="F51" s="97">
        <v>2</v>
      </c>
      <c r="G51" s="97">
        <v>0</v>
      </c>
      <c r="H51" s="97">
        <v>2</v>
      </c>
      <c r="I51" s="97">
        <v>1</v>
      </c>
      <c r="J51" s="97">
        <v>0</v>
      </c>
      <c r="K51" s="97">
        <v>1</v>
      </c>
      <c r="L51" s="193"/>
    </row>
    <row r="52" spans="1:12" x14ac:dyDescent="0.15">
      <c r="A52" s="160"/>
      <c r="B52" s="163"/>
      <c r="C52" s="172" t="s">
        <v>92</v>
      </c>
      <c r="D52" s="172"/>
      <c r="E52" s="172"/>
      <c r="F52" s="96">
        <f>SUM(F37,F39,F41,F43,F45,F47,F49,F51)</f>
        <v>19</v>
      </c>
      <c r="G52" s="96">
        <f t="shared" ref="G52:K52" si="7">SUM(G37,G39,G41,G43,G45,G47,G49,G51)</f>
        <v>8</v>
      </c>
      <c r="H52" s="96">
        <f t="shared" si="7"/>
        <v>11</v>
      </c>
      <c r="I52" s="96">
        <f t="shared" si="7"/>
        <v>18</v>
      </c>
      <c r="J52" s="96">
        <f t="shared" si="7"/>
        <v>8</v>
      </c>
      <c r="K52" s="96">
        <f t="shared" si="7"/>
        <v>10</v>
      </c>
      <c r="L52" s="110" t="s">
        <v>112</v>
      </c>
    </row>
    <row r="53" spans="1:12" x14ac:dyDescent="0.15">
      <c r="A53" s="160"/>
      <c r="B53" s="170" t="s">
        <v>91</v>
      </c>
      <c r="C53" s="170"/>
      <c r="D53" s="170"/>
      <c r="E53" s="170"/>
      <c r="F53" s="95">
        <f t="shared" ref="F53:K53" si="8">SUM(F35,F52)</f>
        <v>24</v>
      </c>
      <c r="G53" s="95">
        <f t="shared" si="8"/>
        <v>12</v>
      </c>
      <c r="H53" s="95">
        <f t="shared" si="8"/>
        <v>12</v>
      </c>
      <c r="I53" s="95">
        <f t="shared" si="8"/>
        <v>23</v>
      </c>
      <c r="J53" s="95">
        <f t="shared" si="8"/>
        <v>12</v>
      </c>
      <c r="K53" s="95">
        <f t="shared" si="8"/>
        <v>11</v>
      </c>
      <c r="L53" s="109" t="s">
        <v>112</v>
      </c>
    </row>
    <row r="54" spans="1:12" x14ac:dyDescent="0.15">
      <c r="A54" s="160">
        <v>2</v>
      </c>
      <c r="B54" s="163">
        <v>1</v>
      </c>
      <c r="C54" s="171" t="s">
        <v>98</v>
      </c>
      <c r="D54" s="163" t="s">
        <v>97</v>
      </c>
      <c r="E54" s="163"/>
      <c r="F54" s="163" t="s">
        <v>29</v>
      </c>
      <c r="G54" s="163"/>
      <c r="H54" s="163"/>
      <c r="I54" s="163" t="s">
        <v>29</v>
      </c>
      <c r="J54" s="163"/>
      <c r="K54" s="163"/>
      <c r="L54" s="177" t="s">
        <v>112</v>
      </c>
    </row>
    <row r="55" spans="1:12" x14ac:dyDescent="0.15">
      <c r="A55" s="160"/>
      <c r="B55" s="163"/>
      <c r="C55" s="163"/>
      <c r="D55" s="163"/>
      <c r="E55" s="163"/>
      <c r="F55" s="97">
        <v>1</v>
      </c>
      <c r="G55" s="97">
        <v>0</v>
      </c>
      <c r="H55" s="97">
        <v>1</v>
      </c>
      <c r="I55" s="97">
        <v>1</v>
      </c>
      <c r="J55" s="97">
        <v>0</v>
      </c>
      <c r="K55" s="97">
        <v>1</v>
      </c>
      <c r="L55" s="177"/>
    </row>
    <row r="56" spans="1:12" x14ac:dyDescent="0.15">
      <c r="A56" s="160"/>
      <c r="B56" s="163"/>
      <c r="C56" s="163"/>
      <c r="D56" s="174" t="s">
        <v>93</v>
      </c>
      <c r="E56" s="174"/>
      <c r="F56" s="178"/>
      <c r="G56" s="179"/>
      <c r="H56" s="180"/>
      <c r="I56" s="178"/>
      <c r="J56" s="179"/>
      <c r="K56" s="180"/>
      <c r="L56" s="168" t="s">
        <v>112</v>
      </c>
    </row>
    <row r="57" spans="1:12" x14ac:dyDescent="0.15">
      <c r="A57" s="160"/>
      <c r="B57" s="163"/>
      <c r="C57" s="163"/>
      <c r="D57" s="169"/>
      <c r="E57" s="169"/>
      <c r="F57" s="99"/>
      <c r="G57" s="99"/>
      <c r="H57" s="99"/>
      <c r="I57" s="99"/>
      <c r="J57" s="99"/>
      <c r="K57" s="99"/>
      <c r="L57" s="167"/>
    </row>
    <row r="58" spans="1:12" x14ac:dyDescent="0.15">
      <c r="A58" s="160"/>
      <c r="B58" s="163"/>
      <c r="C58" s="172" t="s">
        <v>96</v>
      </c>
      <c r="D58" s="172"/>
      <c r="E58" s="172"/>
      <c r="F58" s="96">
        <f t="shared" ref="F58:K58" si="9">SUM(F55,F57)</f>
        <v>1</v>
      </c>
      <c r="G58" s="96">
        <f t="shared" si="9"/>
        <v>0</v>
      </c>
      <c r="H58" s="96">
        <f t="shared" si="9"/>
        <v>1</v>
      </c>
      <c r="I58" s="96">
        <f t="shared" si="9"/>
        <v>1</v>
      </c>
      <c r="J58" s="96">
        <f t="shared" si="9"/>
        <v>0</v>
      </c>
      <c r="K58" s="96">
        <f t="shared" si="9"/>
        <v>1</v>
      </c>
      <c r="L58" s="100" t="s">
        <v>112</v>
      </c>
    </row>
    <row r="59" spans="1:12" x14ac:dyDescent="0.15">
      <c r="A59" s="160"/>
      <c r="B59" s="163"/>
      <c r="C59" s="171" t="s">
        <v>95</v>
      </c>
      <c r="D59" s="163" t="s">
        <v>94</v>
      </c>
      <c r="E59" s="163"/>
      <c r="F59" s="164"/>
      <c r="G59" s="164"/>
      <c r="H59" s="164"/>
      <c r="I59" s="164"/>
      <c r="J59" s="164"/>
      <c r="K59" s="178"/>
      <c r="L59" s="177" t="s">
        <v>112</v>
      </c>
    </row>
    <row r="60" spans="1:12" x14ac:dyDescent="0.15">
      <c r="A60" s="160"/>
      <c r="B60" s="163"/>
      <c r="C60" s="163"/>
      <c r="D60" s="163"/>
      <c r="E60" s="163"/>
      <c r="F60" s="99"/>
      <c r="G60" s="99"/>
      <c r="H60" s="99"/>
      <c r="I60" s="99"/>
      <c r="J60" s="99"/>
      <c r="K60" s="98"/>
      <c r="L60" s="177"/>
    </row>
    <row r="61" spans="1:12" x14ac:dyDescent="0.15">
      <c r="A61" s="160"/>
      <c r="B61" s="163"/>
      <c r="C61" s="163"/>
      <c r="D61" s="163" t="s">
        <v>93</v>
      </c>
      <c r="E61" s="174"/>
      <c r="F61" s="163" t="s">
        <v>58</v>
      </c>
      <c r="G61" s="163"/>
      <c r="H61" s="163"/>
      <c r="I61" s="163" t="s">
        <v>58</v>
      </c>
      <c r="J61" s="163"/>
      <c r="K61" s="163"/>
      <c r="L61" s="168" t="s">
        <v>112</v>
      </c>
    </row>
    <row r="62" spans="1:12" x14ac:dyDescent="0.15">
      <c r="A62" s="160"/>
      <c r="B62" s="163"/>
      <c r="C62" s="163"/>
      <c r="D62" s="163"/>
      <c r="E62" s="169"/>
      <c r="F62" s="97">
        <v>2</v>
      </c>
      <c r="G62" s="97">
        <v>2</v>
      </c>
      <c r="H62" s="97">
        <v>0</v>
      </c>
      <c r="I62" s="97">
        <v>2</v>
      </c>
      <c r="J62" s="97">
        <v>2</v>
      </c>
      <c r="K62" s="97">
        <v>0</v>
      </c>
      <c r="L62" s="167"/>
    </row>
    <row r="63" spans="1:12" x14ac:dyDescent="0.15">
      <c r="A63" s="160"/>
      <c r="B63" s="163"/>
      <c r="C63" s="163"/>
      <c r="D63" s="163"/>
      <c r="E63" s="174"/>
      <c r="F63" s="181" t="s">
        <v>59</v>
      </c>
      <c r="G63" s="182"/>
      <c r="H63" s="183"/>
      <c r="I63" s="181" t="s">
        <v>59</v>
      </c>
      <c r="J63" s="182"/>
      <c r="K63" s="183"/>
      <c r="L63" s="168" t="s">
        <v>112</v>
      </c>
    </row>
    <row r="64" spans="1:12" x14ac:dyDescent="0.15">
      <c r="A64" s="160"/>
      <c r="B64" s="163"/>
      <c r="C64" s="163"/>
      <c r="D64" s="163"/>
      <c r="E64" s="169"/>
      <c r="F64" s="97">
        <v>2</v>
      </c>
      <c r="G64" s="97">
        <v>2</v>
      </c>
      <c r="H64" s="97">
        <v>0</v>
      </c>
      <c r="I64" s="97">
        <v>2</v>
      </c>
      <c r="J64" s="97">
        <v>2</v>
      </c>
      <c r="K64" s="97">
        <v>0</v>
      </c>
      <c r="L64" s="167"/>
    </row>
    <row r="65" spans="1:12" x14ac:dyDescent="0.15">
      <c r="A65" s="160"/>
      <c r="B65" s="163"/>
      <c r="C65" s="163"/>
      <c r="D65" s="163"/>
      <c r="E65" s="174"/>
      <c r="F65" s="181" t="s">
        <v>60</v>
      </c>
      <c r="G65" s="182"/>
      <c r="H65" s="183"/>
      <c r="I65" s="181" t="s">
        <v>60</v>
      </c>
      <c r="J65" s="182"/>
      <c r="K65" s="183"/>
      <c r="L65" s="168" t="s">
        <v>112</v>
      </c>
    </row>
    <row r="66" spans="1:12" x14ac:dyDescent="0.15">
      <c r="A66" s="160"/>
      <c r="B66" s="163"/>
      <c r="C66" s="163"/>
      <c r="D66" s="163"/>
      <c r="E66" s="169"/>
      <c r="F66" s="97">
        <v>2</v>
      </c>
      <c r="G66" s="97">
        <v>2</v>
      </c>
      <c r="H66" s="97">
        <v>0</v>
      </c>
      <c r="I66" s="97">
        <v>2</v>
      </c>
      <c r="J66" s="97">
        <v>2</v>
      </c>
      <c r="K66" s="97">
        <v>0</v>
      </c>
      <c r="L66" s="167"/>
    </row>
    <row r="67" spans="1:12" x14ac:dyDescent="0.15">
      <c r="A67" s="160"/>
      <c r="B67" s="163"/>
      <c r="C67" s="163"/>
      <c r="D67" s="163"/>
      <c r="E67" s="174"/>
      <c r="F67" s="181" t="s">
        <v>61</v>
      </c>
      <c r="G67" s="182"/>
      <c r="H67" s="183"/>
      <c r="I67" s="181" t="s">
        <v>61</v>
      </c>
      <c r="J67" s="182"/>
      <c r="K67" s="183"/>
      <c r="L67" s="168" t="s">
        <v>112</v>
      </c>
    </row>
    <row r="68" spans="1:12" x14ac:dyDescent="0.15">
      <c r="A68" s="160"/>
      <c r="B68" s="163"/>
      <c r="C68" s="163"/>
      <c r="D68" s="163"/>
      <c r="E68" s="169"/>
      <c r="F68" s="97">
        <v>3</v>
      </c>
      <c r="G68" s="97">
        <v>0</v>
      </c>
      <c r="H68" s="97">
        <v>3</v>
      </c>
      <c r="I68" s="97">
        <v>3</v>
      </c>
      <c r="J68" s="97">
        <v>0</v>
      </c>
      <c r="K68" s="97">
        <v>3</v>
      </c>
      <c r="L68" s="167"/>
    </row>
    <row r="69" spans="1:12" x14ac:dyDescent="0.15">
      <c r="A69" s="160"/>
      <c r="B69" s="163"/>
      <c r="C69" s="163"/>
      <c r="D69" s="163"/>
      <c r="E69" s="174"/>
      <c r="F69" s="181" t="s">
        <v>62</v>
      </c>
      <c r="G69" s="182"/>
      <c r="H69" s="183"/>
      <c r="I69" s="181" t="s">
        <v>62</v>
      </c>
      <c r="J69" s="182"/>
      <c r="K69" s="183"/>
      <c r="L69" s="168" t="s">
        <v>112</v>
      </c>
    </row>
    <row r="70" spans="1:12" x14ac:dyDescent="0.15">
      <c r="A70" s="160"/>
      <c r="B70" s="163"/>
      <c r="C70" s="163"/>
      <c r="D70" s="163"/>
      <c r="E70" s="169"/>
      <c r="F70" s="97">
        <v>3</v>
      </c>
      <c r="G70" s="97">
        <v>0</v>
      </c>
      <c r="H70" s="97">
        <v>3</v>
      </c>
      <c r="I70" s="97">
        <v>3</v>
      </c>
      <c r="J70" s="97">
        <v>0</v>
      </c>
      <c r="K70" s="97">
        <v>3</v>
      </c>
      <c r="L70" s="167"/>
    </row>
    <row r="71" spans="1:12" x14ac:dyDescent="0.15">
      <c r="A71" s="160"/>
      <c r="B71" s="163"/>
      <c r="C71" s="163"/>
      <c r="D71" s="163"/>
      <c r="E71" s="174"/>
      <c r="F71" s="181" t="s">
        <v>63</v>
      </c>
      <c r="G71" s="182"/>
      <c r="H71" s="183"/>
      <c r="I71" s="181" t="s">
        <v>63</v>
      </c>
      <c r="J71" s="182"/>
      <c r="K71" s="183"/>
      <c r="L71" s="168" t="s">
        <v>112</v>
      </c>
    </row>
    <row r="72" spans="1:12" x14ac:dyDescent="0.15">
      <c r="A72" s="160"/>
      <c r="B72" s="163"/>
      <c r="C72" s="163"/>
      <c r="D72" s="163"/>
      <c r="E72" s="169"/>
      <c r="F72" s="97">
        <v>3</v>
      </c>
      <c r="G72" s="97">
        <v>0</v>
      </c>
      <c r="H72" s="97">
        <v>3</v>
      </c>
      <c r="I72" s="97">
        <v>3</v>
      </c>
      <c r="J72" s="97">
        <v>0</v>
      </c>
      <c r="K72" s="97">
        <v>3</v>
      </c>
      <c r="L72" s="167"/>
    </row>
    <row r="73" spans="1:12" x14ac:dyDescent="0.15">
      <c r="A73" s="160"/>
      <c r="B73" s="163"/>
      <c r="C73" s="163"/>
      <c r="D73" s="163"/>
      <c r="E73" s="174"/>
      <c r="F73" s="181" t="s">
        <v>64</v>
      </c>
      <c r="G73" s="182"/>
      <c r="H73" s="183"/>
      <c r="I73" s="181" t="s">
        <v>64</v>
      </c>
      <c r="J73" s="182"/>
      <c r="K73" s="183"/>
      <c r="L73" s="168" t="s">
        <v>112</v>
      </c>
    </row>
    <row r="74" spans="1:12" x14ac:dyDescent="0.15">
      <c r="A74" s="160"/>
      <c r="B74" s="163"/>
      <c r="C74" s="163"/>
      <c r="D74" s="163"/>
      <c r="E74" s="169"/>
      <c r="F74" s="97">
        <v>3</v>
      </c>
      <c r="G74" s="97">
        <v>0</v>
      </c>
      <c r="H74" s="97">
        <v>3</v>
      </c>
      <c r="I74" s="97">
        <v>3</v>
      </c>
      <c r="J74" s="97">
        <v>0</v>
      </c>
      <c r="K74" s="97">
        <v>3</v>
      </c>
      <c r="L74" s="167"/>
    </row>
    <row r="75" spans="1:12" x14ac:dyDescent="0.15">
      <c r="A75" s="160"/>
      <c r="B75" s="163"/>
      <c r="C75" s="172" t="s">
        <v>92</v>
      </c>
      <c r="D75" s="172"/>
      <c r="E75" s="172"/>
      <c r="F75" s="96">
        <f>SUM(F62,F64,F66,F68,F70,F72,F74)</f>
        <v>18</v>
      </c>
      <c r="G75" s="96">
        <f t="shared" ref="G75:H75" si="10">SUM(G62,G64,G66,G68,G70,G72,G74)</f>
        <v>6</v>
      </c>
      <c r="H75" s="96">
        <f t="shared" si="10"/>
        <v>12</v>
      </c>
      <c r="I75" s="96">
        <f>SUM(I62,I64,I66,I68,I70,I72,I74)</f>
        <v>18</v>
      </c>
      <c r="J75" s="96">
        <f t="shared" ref="J75" si="11">SUM(J62,J64,J66,J68,J70,J72,J74)</f>
        <v>6</v>
      </c>
      <c r="K75" s="96">
        <f t="shared" ref="K75" si="12">SUM(K62,K64,K66,K68,K70,K72,K74)</f>
        <v>12</v>
      </c>
      <c r="L75" s="100" t="s">
        <v>112</v>
      </c>
    </row>
    <row r="76" spans="1:12" x14ac:dyDescent="0.15">
      <c r="A76" s="160"/>
      <c r="B76" s="170" t="s">
        <v>91</v>
      </c>
      <c r="C76" s="170"/>
      <c r="D76" s="170"/>
      <c r="E76" s="170"/>
      <c r="F76" s="95">
        <f>SUM(F58,F75)</f>
        <v>19</v>
      </c>
      <c r="G76" s="95">
        <f t="shared" ref="G76:H76" si="13">SUM(G58,G75)</f>
        <v>6</v>
      </c>
      <c r="H76" s="95">
        <f t="shared" si="13"/>
        <v>13</v>
      </c>
      <c r="I76" s="95">
        <f>SUM(I58,I75)</f>
        <v>19</v>
      </c>
      <c r="J76" s="95">
        <f t="shared" ref="J76" si="14">SUM(J58,J75)</f>
        <v>6</v>
      </c>
      <c r="K76" s="95">
        <f t="shared" ref="K76" si="15">SUM(K58,K75)</f>
        <v>13</v>
      </c>
      <c r="L76" s="109" t="s">
        <v>112</v>
      </c>
    </row>
    <row r="77" spans="1:12" ht="16.5" customHeight="1" x14ac:dyDescent="0.15">
      <c r="A77" s="160"/>
      <c r="B77" s="163">
        <v>2</v>
      </c>
      <c r="C77" s="171" t="s">
        <v>98</v>
      </c>
      <c r="D77" s="163" t="s">
        <v>97</v>
      </c>
      <c r="E77" s="163"/>
      <c r="F77" s="163" t="s">
        <v>30</v>
      </c>
      <c r="G77" s="163"/>
      <c r="H77" s="163"/>
      <c r="I77" s="163" t="s">
        <v>30</v>
      </c>
      <c r="J77" s="163"/>
      <c r="K77" s="163"/>
      <c r="L77" s="175" t="s">
        <v>112</v>
      </c>
    </row>
    <row r="78" spans="1:12" x14ac:dyDescent="0.15">
      <c r="A78" s="160"/>
      <c r="B78" s="163"/>
      <c r="C78" s="163"/>
      <c r="D78" s="163"/>
      <c r="E78" s="163"/>
      <c r="F78" s="97">
        <v>1</v>
      </c>
      <c r="G78" s="97">
        <v>0</v>
      </c>
      <c r="H78" s="97">
        <v>1</v>
      </c>
      <c r="I78" s="97">
        <v>1</v>
      </c>
      <c r="J78" s="97">
        <v>0</v>
      </c>
      <c r="K78" s="97">
        <v>1</v>
      </c>
      <c r="L78" s="176"/>
    </row>
    <row r="79" spans="1:12" x14ac:dyDescent="0.15">
      <c r="A79" s="160"/>
      <c r="B79" s="163"/>
      <c r="C79" s="163"/>
      <c r="D79" s="163" t="s">
        <v>93</v>
      </c>
      <c r="E79" s="163"/>
      <c r="F79" s="164"/>
      <c r="G79" s="164"/>
      <c r="H79" s="164"/>
      <c r="I79" s="164"/>
      <c r="J79" s="164"/>
      <c r="K79" s="178"/>
      <c r="L79" s="176" t="s">
        <v>112</v>
      </c>
    </row>
    <row r="80" spans="1:12" x14ac:dyDescent="0.15">
      <c r="A80" s="160"/>
      <c r="B80" s="163"/>
      <c r="C80" s="163"/>
      <c r="D80" s="163"/>
      <c r="E80" s="163"/>
      <c r="F80" s="99"/>
      <c r="G80" s="99"/>
      <c r="H80" s="99"/>
      <c r="I80" s="99"/>
      <c r="J80" s="99"/>
      <c r="K80" s="98"/>
      <c r="L80" s="176"/>
    </row>
    <row r="81" spans="1:12" x14ac:dyDescent="0.15">
      <c r="A81" s="160"/>
      <c r="B81" s="163"/>
      <c r="C81" s="172" t="s">
        <v>96</v>
      </c>
      <c r="D81" s="172"/>
      <c r="E81" s="172"/>
      <c r="F81" s="96">
        <f>SUM(F78,F80)</f>
        <v>1</v>
      </c>
      <c r="G81" s="96">
        <f t="shared" ref="G81:H81" si="16">SUM(G78,G80)</f>
        <v>0</v>
      </c>
      <c r="H81" s="96">
        <f t="shared" si="16"/>
        <v>1</v>
      </c>
      <c r="I81" s="96">
        <f>SUM(I78,I80)</f>
        <v>1</v>
      </c>
      <c r="J81" s="96">
        <f t="shared" ref="J81" si="17">SUM(J78,J80)</f>
        <v>0</v>
      </c>
      <c r="K81" s="96">
        <f t="shared" ref="K81" si="18">SUM(K78,K80)</f>
        <v>1</v>
      </c>
      <c r="L81" s="110" t="s">
        <v>112</v>
      </c>
    </row>
    <row r="82" spans="1:12" ht="16.5" customHeight="1" x14ac:dyDescent="0.15">
      <c r="A82" s="160"/>
      <c r="B82" s="163"/>
      <c r="C82" s="171" t="s">
        <v>95</v>
      </c>
      <c r="D82" s="163" t="s">
        <v>94</v>
      </c>
      <c r="E82" s="163"/>
      <c r="F82" s="164" t="s">
        <v>110</v>
      </c>
      <c r="G82" s="164"/>
      <c r="H82" s="164"/>
      <c r="I82" s="164" t="s">
        <v>110</v>
      </c>
      <c r="J82" s="164"/>
      <c r="K82" s="164"/>
      <c r="L82" s="176" t="s">
        <v>112</v>
      </c>
    </row>
    <row r="83" spans="1:12" x14ac:dyDescent="0.15">
      <c r="A83" s="160"/>
      <c r="B83" s="163"/>
      <c r="C83" s="163"/>
      <c r="D83" s="163"/>
      <c r="E83" s="163"/>
      <c r="F83" s="99">
        <v>1</v>
      </c>
      <c r="G83" s="99">
        <v>1</v>
      </c>
      <c r="H83" s="99">
        <v>0</v>
      </c>
      <c r="I83" s="99">
        <v>1</v>
      </c>
      <c r="J83" s="99">
        <v>1</v>
      </c>
      <c r="K83" s="99">
        <v>0</v>
      </c>
      <c r="L83" s="176"/>
    </row>
    <row r="84" spans="1:12" x14ac:dyDescent="0.15">
      <c r="A84" s="160"/>
      <c r="B84" s="163"/>
      <c r="C84" s="163"/>
      <c r="D84" s="163" t="s">
        <v>93</v>
      </c>
      <c r="E84" s="174"/>
      <c r="F84" s="163" t="s">
        <v>65</v>
      </c>
      <c r="G84" s="163"/>
      <c r="H84" s="163"/>
      <c r="I84" s="163" t="s">
        <v>65</v>
      </c>
      <c r="J84" s="163"/>
      <c r="K84" s="163"/>
      <c r="L84" s="192" t="s">
        <v>112</v>
      </c>
    </row>
    <row r="85" spans="1:12" x14ac:dyDescent="0.15">
      <c r="A85" s="160"/>
      <c r="B85" s="163"/>
      <c r="C85" s="163"/>
      <c r="D85" s="163"/>
      <c r="E85" s="169"/>
      <c r="F85" s="97">
        <v>2</v>
      </c>
      <c r="G85" s="97">
        <v>2</v>
      </c>
      <c r="H85" s="97">
        <v>0</v>
      </c>
      <c r="I85" s="97">
        <v>2</v>
      </c>
      <c r="J85" s="97">
        <v>2</v>
      </c>
      <c r="K85" s="97">
        <v>0</v>
      </c>
      <c r="L85" s="193"/>
    </row>
    <row r="86" spans="1:12" x14ac:dyDescent="0.15">
      <c r="A86" s="160"/>
      <c r="B86" s="163"/>
      <c r="C86" s="163"/>
      <c r="D86" s="163"/>
      <c r="E86" s="174"/>
      <c r="F86" s="181" t="s">
        <v>66</v>
      </c>
      <c r="G86" s="182"/>
      <c r="H86" s="183"/>
      <c r="I86" s="181" t="s">
        <v>66</v>
      </c>
      <c r="J86" s="182"/>
      <c r="K86" s="183"/>
      <c r="L86" s="192" t="s">
        <v>112</v>
      </c>
    </row>
    <row r="87" spans="1:12" x14ac:dyDescent="0.15">
      <c r="A87" s="160"/>
      <c r="B87" s="163"/>
      <c r="C87" s="163"/>
      <c r="D87" s="163"/>
      <c r="E87" s="169"/>
      <c r="F87" s="97">
        <v>2</v>
      </c>
      <c r="G87" s="97">
        <v>2</v>
      </c>
      <c r="H87" s="97">
        <v>0</v>
      </c>
      <c r="I87" s="97">
        <v>2</v>
      </c>
      <c r="J87" s="97">
        <v>2</v>
      </c>
      <c r="K87" s="97">
        <v>0</v>
      </c>
      <c r="L87" s="193"/>
    </row>
    <row r="88" spans="1:12" x14ac:dyDescent="0.15">
      <c r="A88" s="160"/>
      <c r="B88" s="163"/>
      <c r="C88" s="163"/>
      <c r="D88" s="163"/>
      <c r="E88" s="174"/>
      <c r="F88" s="181" t="s">
        <v>67</v>
      </c>
      <c r="G88" s="182"/>
      <c r="H88" s="183"/>
      <c r="I88" s="181" t="s">
        <v>67</v>
      </c>
      <c r="J88" s="182"/>
      <c r="K88" s="183"/>
      <c r="L88" s="192" t="s">
        <v>112</v>
      </c>
    </row>
    <row r="89" spans="1:12" x14ac:dyDescent="0.15">
      <c r="A89" s="160"/>
      <c r="B89" s="163"/>
      <c r="C89" s="163"/>
      <c r="D89" s="163"/>
      <c r="E89" s="169"/>
      <c r="F89" s="97">
        <v>2</v>
      </c>
      <c r="G89" s="97">
        <v>2</v>
      </c>
      <c r="H89" s="97">
        <v>0</v>
      </c>
      <c r="I89" s="97">
        <v>2</v>
      </c>
      <c r="J89" s="97">
        <v>2</v>
      </c>
      <c r="K89" s="97">
        <v>0</v>
      </c>
      <c r="L89" s="193"/>
    </row>
    <row r="90" spans="1:12" x14ac:dyDescent="0.15">
      <c r="A90" s="160"/>
      <c r="B90" s="163"/>
      <c r="C90" s="163"/>
      <c r="D90" s="163"/>
      <c r="E90" s="174"/>
      <c r="F90" s="181" t="s">
        <v>68</v>
      </c>
      <c r="G90" s="182"/>
      <c r="H90" s="183"/>
      <c r="I90" s="181" t="s">
        <v>68</v>
      </c>
      <c r="J90" s="182"/>
      <c r="K90" s="183"/>
      <c r="L90" s="192" t="s">
        <v>112</v>
      </c>
    </row>
    <row r="91" spans="1:12" x14ac:dyDescent="0.15">
      <c r="A91" s="160"/>
      <c r="B91" s="163"/>
      <c r="C91" s="163"/>
      <c r="D91" s="163"/>
      <c r="E91" s="169"/>
      <c r="F91" s="97">
        <v>3</v>
      </c>
      <c r="G91" s="97">
        <v>0</v>
      </c>
      <c r="H91" s="97">
        <v>3</v>
      </c>
      <c r="I91" s="97">
        <v>3</v>
      </c>
      <c r="J91" s="97">
        <v>0</v>
      </c>
      <c r="K91" s="97">
        <v>3</v>
      </c>
      <c r="L91" s="193"/>
    </row>
    <row r="92" spans="1:12" x14ac:dyDescent="0.15">
      <c r="A92" s="160"/>
      <c r="B92" s="163"/>
      <c r="C92" s="163"/>
      <c r="D92" s="163"/>
      <c r="E92" s="174"/>
      <c r="F92" s="181" t="s">
        <v>69</v>
      </c>
      <c r="G92" s="182"/>
      <c r="H92" s="183"/>
      <c r="I92" s="181" t="s">
        <v>69</v>
      </c>
      <c r="J92" s="182"/>
      <c r="K92" s="183"/>
      <c r="L92" s="192" t="s">
        <v>112</v>
      </c>
    </row>
    <row r="93" spans="1:12" x14ac:dyDescent="0.15">
      <c r="A93" s="160"/>
      <c r="B93" s="163"/>
      <c r="C93" s="163"/>
      <c r="D93" s="163"/>
      <c r="E93" s="169"/>
      <c r="F93" s="97">
        <v>3</v>
      </c>
      <c r="G93" s="97">
        <v>0</v>
      </c>
      <c r="H93" s="97">
        <v>3</v>
      </c>
      <c r="I93" s="97">
        <v>3</v>
      </c>
      <c r="J93" s="97">
        <v>0</v>
      </c>
      <c r="K93" s="97">
        <v>3</v>
      </c>
      <c r="L93" s="193"/>
    </row>
    <row r="94" spans="1:12" x14ac:dyDescent="0.15">
      <c r="A94" s="160"/>
      <c r="B94" s="163"/>
      <c r="C94" s="163"/>
      <c r="D94" s="163"/>
      <c r="E94" s="174"/>
      <c r="F94" s="181" t="s">
        <v>70</v>
      </c>
      <c r="G94" s="182"/>
      <c r="H94" s="183"/>
      <c r="I94" s="181" t="s">
        <v>70</v>
      </c>
      <c r="J94" s="182"/>
      <c r="K94" s="183"/>
      <c r="L94" s="192" t="s">
        <v>112</v>
      </c>
    </row>
    <row r="95" spans="1:12" x14ac:dyDescent="0.15">
      <c r="A95" s="160"/>
      <c r="B95" s="163"/>
      <c r="C95" s="163"/>
      <c r="D95" s="163"/>
      <c r="E95" s="169"/>
      <c r="F95" s="97">
        <v>2</v>
      </c>
      <c r="G95" s="97">
        <v>0</v>
      </c>
      <c r="H95" s="97">
        <v>2</v>
      </c>
      <c r="I95" s="97">
        <v>2</v>
      </c>
      <c r="J95" s="97">
        <v>0</v>
      </c>
      <c r="K95" s="97">
        <v>2</v>
      </c>
      <c r="L95" s="193"/>
    </row>
    <row r="96" spans="1:12" x14ac:dyDescent="0.15">
      <c r="A96" s="160"/>
      <c r="B96" s="163"/>
      <c r="C96" s="163"/>
      <c r="D96" s="163"/>
      <c r="E96" s="174"/>
      <c r="F96" s="181" t="s">
        <v>71</v>
      </c>
      <c r="G96" s="182"/>
      <c r="H96" s="183"/>
      <c r="I96" s="181" t="s">
        <v>71</v>
      </c>
      <c r="J96" s="182"/>
      <c r="K96" s="183"/>
      <c r="L96" s="192" t="s">
        <v>112</v>
      </c>
    </row>
    <row r="97" spans="1:12" x14ac:dyDescent="0.15">
      <c r="A97" s="160"/>
      <c r="B97" s="163"/>
      <c r="C97" s="163"/>
      <c r="D97" s="163"/>
      <c r="E97" s="169"/>
      <c r="F97" s="97">
        <v>2</v>
      </c>
      <c r="G97" s="97">
        <v>0</v>
      </c>
      <c r="H97" s="97">
        <v>2</v>
      </c>
      <c r="I97" s="97">
        <v>2</v>
      </c>
      <c r="J97" s="97">
        <v>0</v>
      </c>
      <c r="K97" s="97">
        <v>2</v>
      </c>
      <c r="L97" s="193"/>
    </row>
    <row r="98" spans="1:12" x14ac:dyDescent="0.15">
      <c r="A98" s="160"/>
      <c r="B98" s="163"/>
      <c r="C98" s="172" t="s">
        <v>92</v>
      </c>
      <c r="D98" s="172"/>
      <c r="E98" s="172"/>
      <c r="F98" s="96">
        <f>SUM(F83,F85,F87,F89,F91,F94,F94,F93,F95,F97)</f>
        <v>17</v>
      </c>
      <c r="G98" s="96">
        <f t="shared" ref="G98:H98" si="19">SUM(G83,G85,G87,G89,G91,G94,G94,G93,G95,G97)</f>
        <v>7</v>
      </c>
      <c r="H98" s="96">
        <f t="shared" si="19"/>
        <v>10</v>
      </c>
      <c r="I98" s="96">
        <f>SUM(I83,I85,I87,I89,I91,I94,I94,I93,I95,I97)</f>
        <v>17</v>
      </c>
      <c r="J98" s="96">
        <f t="shared" ref="J98" si="20">SUM(J83,J85,J87,J89,J91,J94,J94,J93,J95,J97)</f>
        <v>7</v>
      </c>
      <c r="K98" s="96">
        <f t="shared" ref="K98" si="21">SUM(K83,K85,K87,K89,K91,K94,K94,K93,K95,K97)</f>
        <v>10</v>
      </c>
      <c r="L98" s="110" t="s">
        <v>112</v>
      </c>
    </row>
    <row r="99" spans="1:12" x14ac:dyDescent="0.15">
      <c r="A99" s="160"/>
      <c r="B99" s="170" t="s">
        <v>91</v>
      </c>
      <c r="C99" s="170"/>
      <c r="D99" s="170"/>
      <c r="E99" s="170"/>
      <c r="F99" s="95">
        <f>SUM(F81,F98)</f>
        <v>18</v>
      </c>
      <c r="G99" s="95">
        <f t="shared" ref="G99:K99" si="22">SUM(G81,G98)</f>
        <v>7</v>
      </c>
      <c r="H99" s="95">
        <f t="shared" si="22"/>
        <v>11</v>
      </c>
      <c r="I99" s="95">
        <f t="shared" si="22"/>
        <v>18</v>
      </c>
      <c r="J99" s="95">
        <f t="shared" si="22"/>
        <v>7</v>
      </c>
      <c r="K99" s="95">
        <f t="shared" si="22"/>
        <v>11</v>
      </c>
      <c r="L99" s="109" t="s">
        <v>112</v>
      </c>
    </row>
    <row r="100" spans="1:12" ht="17.25" thickBot="1" x14ac:dyDescent="0.2">
      <c r="A100" s="202" t="s">
        <v>90</v>
      </c>
      <c r="B100" s="170"/>
      <c r="C100" s="170"/>
      <c r="D100" s="170"/>
      <c r="E100" s="170"/>
      <c r="F100" s="95">
        <f>SUM(F28,F53,F76,F99)</f>
        <v>83</v>
      </c>
      <c r="G100" s="95">
        <f t="shared" ref="G100:K100" si="23">SUM(G28,G53,G76,G99)</f>
        <v>32</v>
      </c>
      <c r="H100" s="95">
        <f t="shared" si="23"/>
        <v>51</v>
      </c>
      <c r="I100" s="95">
        <f t="shared" si="23"/>
        <v>81</v>
      </c>
      <c r="J100" s="95">
        <f t="shared" si="23"/>
        <v>32</v>
      </c>
      <c r="K100" s="95">
        <f t="shared" si="23"/>
        <v>49</v>
      </c>
      <c r="L100" s="111" t="s">
        <v>112</v>
      </c>
    </row>
    <row r="101" spans="1:12" x14ac:dyDescent="0.15">
      <c r="A101" s="188" t="s">
        <v>89</v>
      </c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203"/>
    </row>
    <row r="102" spans="1:12" ht="20.100000000000001" customHeight="1" x14ac:dyDescent="0.15">
      <c r="A102" s="188" t="s">
        <v>88</v>
      </c>
      <c r="B102" s="187"/>
      <c r="C102" s="189" t="s">
        <v>87</v>
      </c>
      <c r="D102" s="190"/>
      <c r="E102" s="190"/>
      <c r="F102" s="190"/>
      <c r="G102" s="191"/>
      <c r="H102" s="189" t="s">
        <v>86</v>
      </c>
      <c r="I102" s="190"/>
      <c r="J102" s="190"/>
      <c r="K102" s="191"/>
      <c r="L102" s="93" t="s">
        <v>85</v>
      </c>
    </row>
    <row r="103" spans="1:12" ht="20.100000000000001" customHeight="1" x14ac:dyDescent="0.15">
      <c r="A103" s="188"/>
      <c r="B103" s="187"/>
      <c r="C103" s="189">
        <v>1</v>
      </c>
      <c r="D103" s="190"/>
      <c r="E103" s="190"/>
      <c r="F103" s="190"/>
      <c r="G103" s="190"/>
      <c r="H103" s="189">
        <v>73</v>
      </c>
      <c r="I103" s="190"/>
      <c r="J103" s="190"/>
      <c r="K103" s="191"/>
      <c r="L103" s="94">
        <v>74</v>
      </c>
    </row>
    <row r="104" spans="1:12" ht="20.100000000000001" customHeight="1" x14ac:dyDescent="0.15">
      <c r="A104" s="186" t="s">
        <v>84</v>
      </c>
      <c r="B104" s="187"/>
      <c r="C104" s="189" t="s">
        <v>83</v>
      </c>
      <c r="D104" s="190"/>
      <c r="E104" s="190"/>
      <c r="F104" s="190"/>
      <c r="G104" s="191"/>
      <c r="H104" s="190"/>
      <c r="I104" s="190"/>
      <c r="J104" s="190"/>
      <c r="K104" s="191"/>
      <c r="L104" s="93" t="s">
        <v>82</v>
      </c>
    </row>
    <row r="105" spans="1:12" ht="15.75" customHeight="1" x14ac:dyDescent="0.15">
      <c r="A105" s="188"/>
      <c r="B105" s="187"/>
      <c r="C105" s="189">
        <v>9</v>
      </c>
      <c r="D105" s="190"/>
      <c r="E105" s="190"/>
      <c r="F105" s="190"/>
      <c r="G105" s="191"/>
      <c r="H105" s="190"/>
      <c r="I105" s="190"/>
      <c r="J105" s="190"/>
      <c r="K105" s="191"/>
      <c r="L105" s="93">
        <v>9</v>
      </c>
    </row>
    <row r="106" spans="1:12" ht="39.950000000000003" customHeight="1" x14ac:dyDescent="0.15">
      <c r="A106" s="194" t="s">
        <v>81</v>
      </c>
      <c r="B106" s="195"/>
      <c r="C106" s="198" t="s">
        <v>80</v>
      </c>
      <c r="D106" s="198"/>
      <c r="E106" s="199"/>
      <c r="F106" s="204" t="s">
        <v>79</v>
      </c>
      <c r="G106" s="204"/>
      <c r="H106" s="205" t="s">
        <v>78</v>
      </c>
      <c r="I106" s="206"/>
      <c r="J106" s="206"/>
      <c r="K106" s="207"/>
      <c r="L106" s="92" t="s">
        <v>77</v>
      </c>
    </row>
    <row r="107" spans="1:12" ht="17.25" customHeight="1" thickBot="1" x14ac:dyDescent="0.2">
      <c r="A107" s="196"/>
      <c r="B107" s="197"/>
      <c r="C107" s="200">
        <v>36</v>
      </c>
      <c r="D107" s="200"/>
      <c r="E107" s="201"/>
      <c r="F107" s="197">
        <v>6</v>
      </c>
      <c r="G107" s="197"/>
      <c r="H107" s="208">
        <v>30</v>
      </c>
      <c r="I107" s="200"/>
      <c r="J107" s="200"/>
      <c r="K107" s="201"/>
      <c r="L107" s="91">
        <f>SUM(L103,L106,L105)</f>
        <v>83</v>
      </c>
    </row>
    <row r="109" spans="1:12" ht="59.25" customHeight="1" x14ac:dyDescent="0.15">
      <c r="A109" s="90" t="s">
        <v>76</v>
      </c>
    </row>
  </sheetData>
  <mergeCells count="237">
    <mergeCell ref="I92:K92"/>
    <mergeCell ref="F94:H94"/>
    <mergeCell ref="I94:K94"/>
    <mergeCell ref="F96:H96"/>
    <mergeCell ref="I96:K96"/>
    <mergeCell ref="L94:L95"/>
    <mergeCell ref="L96:L97"/>
    <mergeCell ref="E84:E85"/>
    <mergeCell ref="E86:E87"/>
    <mergeCell ref="E88:E89"/>
    <mergeCell ref="E90:E91"/>
    <mergeCell ref="E92:E93"/>
    <mergeCell ref="E94:E95"/>
    <mergeCell ref="E96:E97"/>
    <mergeCell ref="F86:H86"/>
    <mergeCell ref="F88:H88"/>
    <mergeCell ref="F90:H90"/>
    <mergeCell ref="F92:H92"/>
    <mergeCell ref="L84:L85"/>
    <mergeCell ref="L86:L87"/>
    <mergeCell ref="L88:L89"/>
    <mergeCell ref="L90:L91"/>
    <mergeCell ref="I86:K86"/>
    <mergeCell ref="I88:K88"/>
    <mergeCell ref="I90:K90"/>
    <mergeCell ref="L77:L78"/>
    <mergeCell ref="I77:K77"/>
    <mergeCell ref="L82:L83"/>
    <mergeCell ref="L69:L70"/>
    <mergeCell ref="L71:L72"/>
    <mergeCell ref="L73:L74"/>
    <mergeCell ref="F65:H65"/>
    <mergeCell ref="I65:K65"/>
    <mergeCell ref="F67:H67"/>
    <mergeCell ref="I67:K67"/>
    <mergeCell ref="F69:H69"/>
    <mergeCell ref="I69:K69"/>
    <mergeCell ref="F71:H71"/>
    <mergeCell ref="I73:K73"/>
    <mergeCell ref="I71:K71"/>
    <mergeCell ref="L63:L64"/>
    <mergeCell ref="L65:L66"/>
    <mergeCell ref="L67:L68"/>
    <mergeCell ref="L56:L57"/>
    <mergeCell ref="F50:H50"/>
    <mergeCell ref="L31:L32"/>
    <mergeCell ref="L33:L34"/>
    <mergeCell ref="I33:K33"/>
    <mergeCell ref="I40:K40"/>
    <mergeCell ref="I42:K42"/>
    <mergeCell ref="I44:K44"/>
    <mergeCell ref="I46:K46"/>
    <mergeCell ref="I48:K48"/>
    <mergeCell ref="I50:K50"/>
    <mergeCell ref="L48:L49"/>
    <mergeCell ref="L50:L51"/>
    <mergeCell ref="F38:H38"/>
    <mergeCell ref="F40:H40"/>
    <mergeCell ref="F42:H42"/>
    <mergeCell ref="F44:H44"/>
    <mergeCell ref="F46:H46"/>
    <mergeCell ref="L13:L14"/>
    <mergeCell ref="L15:L16"/>
    <mergeCell ref="L17:L18"/>
    <mergeCell ref="L19:L20"/>
    <mergeCell ref="L21:L22"/>
    <mergeCell ref="L23:L24"/>
    <mergeCell ref="I8:K8"/>
    <mergeCell ref="L25:L26"/>
    <mergeCell ref="F13:H13"/>
    <mergeCell ref="I13:K13"/>
    <mergeCell ref="F15:H15"/>
    <mergeCell ref="I15:K15"/>
    <mergeCell ref="F17:H17"/>
    <mergeCell ref="I17:K17"/>
    <mergeCell ref="F19:H19"/>
    <mergeCell ref="I19:K19"/>
    <mergeCell ref="F21:H21"/>
    <mergeCell ref="L11:L12"/>
    <mergeCell ref="I21:K21"/>
    <mergeCell ref="F23:H23"/>
    <mergeCell ref="I23:K23"/>
    <mergeCell ref="F25:H25"/>
    <mergeCell ref="I25:K25"/>
    <mergeCell ref="D6:D9"/>
    <mergeCell ref="E6:E9"/>
    <mergeCell ref="F8:H8"/>
    <mergeCell ref="F33:H33"/>
    <mergeCell ref="D11:D26"/>
    <mergeCell ref="E13:E14"/>
    <mergeCell ref="E15:E16"/>
    <mergeCell ref="C75:E75"/>
    <mergeCell ref="B76:E76"/>
    <mergeCell ref="C58:E58"/>
    <mergeCell ref="D56:D57"/>
    <mergeCell ref="E56:E57"/>
    <mergeCell ref="F56:H56"/>
    <mergeCell ref="E19:E20"/>
    <mergeCell ref="E21:E22"/>
    <mergeCell ref="E23:E24"/>
    <mergeCell ref="E25:E26"/>
    <mergeCell ref="F48:H48"/>
    <mergeCell ref="F63:H63"/>
    <mergeCell ref="A106:B107"/>
    <mergeCell ref="C106:E106"/>
    <mergeCell ref="C107:E107"/>
    <mergeCell ref="B99:E99"/>
    <mergeCell ref="A100:E100"/>
    <mergeCell ref="A101:L101"/>
    <mergeCell ref="A102:B103"/>
    <mergeCell ref="C102:G102"/>
    <mergeCell ref="H102:K102"/>
    <mergeCell ref="C103:G103"/>
    <mergeCell ref="F106:G106"/>
    <mergeCell ref="F107:G107"/>
    <mergeCell ref="H106:K106"/>
    <mergeCell ref="H107:K107"/>
    <mergeCell ref="U1:AA1"/>
    <mergeCell ref="H1:K1"/>
    <mergeCell ref="A104:B105"/>
    <mergeCell ref="C104:G104"/>
    <mergeCell ref="H104:K104"/>
    <mergeCell ref="C105:G105"/>
    <mergeCell ref="H105:K105"/>
    <mergeCell ref="H103:K103"/>
    <mergeCell ref="A54:A99"/>
    <mergeCell ref="F77:H77"/>
    <mergeCell ref="L79:L80"/>
    <mergeCell ref="C98:E98"/>
    <mergeCell ref="F82:H82"/>
    <mergeCell ref="I82:K82"/>
    <mergeCell ref="D84:D97"/>
    <mergeCell ref="F84:H84"/>
    <mergeCell ref="I84:K84"/>
    <mergeCell ref="L92:L93"/>
    <mergeCell ref="C82:C97"/>
    <mergeCell ref="D82:D83"/>
    <mergeCell ref="E82:E83"/>
    <mergeCell ref="B77:B98"/>
    <mergeCell ref="F79:H79"/>
    <mergeCell ref="I79:K79"/>
    <mergeCell ref="C81:E81"/>
    <mergeCell ref="L59:L60"/>
    <mergeCell ref="D61:D74"/>
    <mergeCell ref="F61:H61"/>
    <mergeCell ref="I61:K61"/>
    <mergeCell ref="E61:E62"/>
    <mergeCell ref="E63:E64"/>
    <mergeCell ref="E65:E66"/>
    <mergeCell ref="E67:E68"/>
    <mergeCell ref="C59:C74"/>
    <mergeCell ref="D59:D60"/>
    <mergeCell ref="E59:E60"/>
    <mergeCell ref="F59:H59"/>
    <mergeCell ref="I59:K59"/>
    <mergeCell ref="E69:E70"/>
    <mergeCell ref="E71:E72"/>
    <mergeCell ref="E73:E74"/>
    <mergeCell ref="F73:H73"/>
    <mergeCell ref="D79:D80"/>
    <mergeCell ref="E79:E80"/>
    <mergeCell ref="C77:C80"/>
    <mergeCell ref="D77:D78"/>
    <mergeCell ref="E77:E78"/>
    <mergeCell ref="L61:L62"/>
    <mergeCell ref="I56:K56"/>
    <mergeCell ref="B53:E53"/>
    <mergeCell ref="C54:C57"/>
    <mergeCell ref="D54:D55"/>
    <mergeCell ref="E54:E55"/>
    <mergeCell ref="B54:B75"/>
    <mergeCell ref="C52:E52"/>
    <mergeCell ref="F54:H54"/>
    <mergeCell ref="I54:K54"/>
    <mergeCell ref="I63:K63"/>
    <mergeCell ref="E17:E18"/>
    <mergeCell ref="L29:L30"/>
    <mergeCell ref="L54:L55"/>
    <mergeCell ref="E36:E37"/>
    <mergeCell ref="E38:E39"/>
    <mergeCell ref="E40:E41"/>
    <mergeCell ref="E42:E43"/>
    <mergeCell ref="C27:E27"/>
    <mergeCell ref="F36:H36"/>
    <mergeCell ref="I36:K36"/>
    <mergeCell ref="D31:D34"/>
    <mergeCell ref="E31:E34"/>
    <mergeCell ref="E44:E45"/>
    <mergeCell ref="E46:E47"/>
    <mergeCell ref="E48:E49"/>
    <mergeCell ref="E50:E51"/>
    <mergeCell ref="I38:K38"/>
    <mergeCell ref="L36:L37"/>
    <mergeCell ref="L38:L39"/>
    <mergeCell ref="L40:L41"/>
    <mergeCell ref="L42:L43"/>
    <mergeCell ref="L44:L45"/>
    <mergeCell ref="L46:L47"/>
    <mergeCell ref="A6:A53"/>
    <mergeCell ref="C6:C9"/>
    <mergeCell ref="F29:H29"/>
    <mergeCell ref="I29:K29"/>
    <mergeCell ref="F31:H31"/>
    <mergeCell ref="I31:K31"/>
    <mergeCell ref="I6:K6"/>
    <mergeCell ref="L6:L7"/>
    <mergeCell ref="L8:L9"/>
    <mergeCell ref="B6:B27"/>
    <mergeCell ref="D36:D51"/>
    <mergeCell ref="B29:B52"/>
    <mergeCell ref="E11:E12"/>
    <mergeCell ref="F11:H11"/>
    <mergeCell ref="I11:K11"/>
    <mergeCell ref="B28:E28"/>
    <mergeCell ref="C29:C34"/>
    <mergeCell ref="D29:D30"/>
    <mergeCell ref="E29:E30"/>
    <mergeCell ref="C35:E35"/>
    <mergeCell ref="C36:C51"/>
    <mergeCell ref="F6:H6"/>
    <mergeCell ref="C10:E10"/>
    <mergeCell ref="C11:C26"/>
    <mergeCell ref="N1:S1"/>
    <mergeCell ref="L2:L5"/>
    <mergeCell ref="F3:H3"/>
    <mergeCell ref="I3:K3"/>
    <mergeCell ref="F4:F5"/>
    <mergeCell ref="G4:H4"/>
    <mergeCell ref="I4:I5"/>
    <mergeCell ref="J4:K4"/>
    <mergeCell ref="A2:A5"/>
    <mergeCell ref="B2:B5"/>
    <mergeCell ref="C2:C5"/>
    <mergeCell ref="D2:D5"/>
    <mergeCell ref="E2:E5"/>
    <mergeCell ref="F2:H2"/>
    <mergeCell ref="I2:K2"/>
  </mergeCells>
  <phoneticPr fontId="7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&amp;C&amp;"돋움,굵게"&amp;16 2023~2024학년도 신구교과목대비표(2년제)</oddHeader>
  </headerFooter>
  <rowBreaks count="1" manualBreakCount="1">
    <brk id="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 2년제 과정 구성표</vt:lpstr>
      <vt:lpstr>2년제 과정 대비표</vt:lpstr>
      <vt:lpstr>' 2년제 과정 구성표'!Print_Area</vt:lpstr>
      <vt:lpstr>'2년제 과정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dw</cp:lastModifiedBy>
  <cp:lastPrinted>2023-02-17T01:19:26Z</cp:lastPrinted>
  <dcterms:created xsi:type="dcterms:W3CDTF">2015-01-27T09:59:54Z</dcterms:created>
  <dcterms:modified xsi:type="dcterms:W3CDTF">2023-02-17T01:21:19Z</dcterms:modified>
</cp:coreProperties>
</file>